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tables/table1.xml" ContentType="application/vnd.openxmlformats-officedocument.spreadsheetml.table+xml"/>
  <Override PartName="/xl/slicers/slicer1.xml" ContentType="application/vnd.ms-excel.slicer+xml"/>
  <Override PartName="/xl/drawings/drawing3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updateLinks="always"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B27D643-C347-4E36-A449-61C4CCDC8371}" xr6:coauthVersionLast="47" xr6:coauthVersionMax="47" xr10:uidLastSave="{00000000-0000-0000-0000-000000000000}"/>
  <bookViews>
    <workbookView xWindow="-108" yWindow="-108" windowWidth="23256" windowHeight="12576" tabRatio="468" firstSheet="1" activeTab="1" xr2:uid="{E08D8629-AFBA-46B9-A862-C23DFA2E51AD}"/>
  </bookViews>
  <sheets>
    <sheet name="Config" sheetId="5" state="hidden" r:id="rId1"/>
    <sheet name="Instrukcja" sheetId="4" r:id="rId2"/>
    <sheet name="Cennik 2025" sheetId="6" r:id="rId3"/>
    <sheet name="WYPRZEDAŻ 2025" sheetId="10" r:id="rId4"/>
  </sheets>
  <definedNames>
    <definedName name="colEan" localSheetId="3">'WYPRZEDAŻ 2025'!$N:$N</definedName>
    <definedName name="colEan">'Cennik 2025'!$N:$N</definedName>
    <definedName name="colEANsJM" localSheetId="3">'WYPRZEDAŻ 2025'!$W:$Z</definedName>
    <definedName name="colEANsJM">'Cennik 2025'!$W:$Z</definedName>
    <definedName name="colMarka" localSheetId="2">'Cennik 2025'!$B:$B</definedName>
    <definedName name="colMarka" localSheetId="3">'WYPRZEDAŻ 2025'!$B:$B</definedName>
    <definedName name="colSymbol" localSheetId="2">'Cennik 2025'!$C:$C</definedName>
    <definedName name="colSymbol" localSheetId="3">'WYPRZEDAŻ 2025'!$C:$C</definedName>
    <definedName name="Fragmentator_Marka">#N/A</definedName>
    <definedName name="_xlnm.Print_Area" localSheetId="2">'Cennik 2025'!$A$1:$T$2506</definedName>
    <definedName name="_xlnm.Print_Area" localSheetId="3">'WYPRZEDAŻ 2025'!$A$1:$T$213</definedName>
    <definedName name="RABAT" localSheetId="2">'Cennik 2025'!$Q$6</definedName>
    <definedName name="RABAT" localSheetId="3">'WYPRZEDAŻ 2025'!$Q$6</definedName>
    <definedName name="rngFolderZapisuJpg">Config!$A$1</definedName>
    <definedName name="rngIlosc" localSheetId="2">'Cennik 2025'!$P:$P</definedName>
    <definedName name="rngIlosc" localSheetId="3">'WYPRZEDAŻ 2025'!$P:$P</definedName>
    <definedName name="rngMarkaSort">Config!$D$1:$E$10</definedName>
    <definedName name="rngWartosc" localSheetId="2">'Cennik 2025'!$Q:$Q</definedName>
    <definedName name="rngWartosc" localSheetId="3">'WYPRZEDAŻ 2025'!$Q:$Q</definedName>
    <definedName name="rngWylaczPodgladTW" localSheetId="2">'Cennik 2025'!$B$2</definedName>
    <definedName name="rngWylaczPodgladTW" localSheetId="3">'WYPRZEDAŻ 2025'!$B$2</definedName>
    <definedName name="rowNagl" localSheetId="2">'Cennik 2025'!$10:$10</definedName>
    <definedName name="rowNagl" localSheetId="3">'WYPRZEDAŻ 2025'!$9:$9</definedName>
    <definedName name="_xlnm.Print_Titles" localSheetId="2">'Cennik 2025'!$9:$10</definedName>
    <definedName name="_xlnm.Print_Titles" localSheetId="3">'WYPRZEDAŻ 2025'!$9:$9</definedName>
  </definedNames>
  <calcPr calcId="18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5"/>
      </x15:slicerCaches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470" i="6" l="1"/>
  <c r="Q2469" i="6"/>
  <c r="U2469" i="6"/>
  <c r="U2470" i="6"/>
  <c r="K2469" i="6"/>
  <c r="K2470" i="6"/>
  <c r="Q7" i="10"/>
  <c r="Q8" i="10" s="1"/>
  <c r="Q2315" i="6" l="1"/>
  <c r="Q2308" i="6"/>
  <c r="Q2305" i="6"/>
  <c r="Q2295" i="6"/>
  <c r="Q2292" i="6"/>
  <c r="Q2280" i="6"/>
  <c r="Q2277" i="6"/>
  <c r="Q2271" i="6"/>
  <c r="Q2260" i="6"/>
  <c r="Q2257" i="6"/>
  <c r="U2315" i="6"/>
  <c r="U2308" i="6"/>
  <c r="U2305" i="6"/>
  <c r="U2295" i="6"/>
  <c r="U2292" i="6"/>
  <c r="U2280" i="6"/>
  <c r="U2277" i="6"/>
  <c r="U2271" i="6"/>
  <c r="U2260" i="6"/>
  <c r="U2257" i="6"/>
  <c r="K2257" i="6"/>
  <c r="K2260" i="6"/>
  <c r="K2271" i="6"/>
  <c r="K2277" i="6"/>
  <c r="K2280" i="6"/>
  <c r="K2292" i="6"/>
  <c r="K2295" i="6"/>
  <c r="K2305" i="6"/>
  <c r="K2308" i="6"/>
  <c r="K2315" i="6"/>
  <c r="Q1228" i="6"/>
  <c r="Q1227" i="6"/>
  <c r="Q1226" i="6"/>
  <c r="U1228" i="6"/>
  <c r="U1227" i="6"/>
  <c r="U1226" i="6"/>
  <c r="K1226" i="6"/>
  <c r="K1227" i="6"/>
  <c r="K1228" i="6"/>
  <c r="Q897" i="6"/>
  <c r="Q898" i="6"/>
  <c r="K897" i="6"/>
  <c r="U897" i="6"/>
  <c r="K898" i="6"/>
  <c r="U898" i="6"/>
  <c r="Q273" i="6"/>
  <c r="Q274" i="6"/>
  <c r="U274" i="6"/>
  <c r="U273" i="6"/>
  <c r="K273" i="6"/>
  <c r="K274" i="6"/>
  <c r="K2010" i="6"/>
  <c r="K2011" i="6"/>
  <c r="K2012" i="6"/>
  <c r="K2013" i="6"/>
  <c r="K2014" i="6"/>
  <c r="K2015" i="6"/>
  <c r="K2016" i="6"/>
  <c r="K2017" i="6"/>
  <c r="K2018" i="6"/>
  <c r="K2019" i="6"/>
  <c r="K2020" i="6"/>
  <c r="K2021" i="6"/>
  <c r="K2022" i="6"/>
  <c r="K2023" i="6"/>
  <c r="K2024" i="6"/>
  <c r="K2025" i="6"/>
  <c r="K2026" i="6"/>
  <c r="K2027" i="6"/>
  <c r="K2028" i="6"/>
  <c r="K2029" i="6"/>
  <c r="K2030" i="6"/>
  <c r="K2031" i="6"/>
  <c r="K2032" i="6"/>
  <c r="K2033" i="6"/>
  <c r="K2034" i="6"/>
  <c r="K2035" i="6"/>
  <c r="K2036" i="6"/>
  <c r="K2037" i="6"/>
  <c r="K2038" i="6"/>
  <c r="K2039" i="6"/>
  <c r="K2040" i="6"/>
  <c r="K2041" i="6"/>
  <c r="K2042" i="6"/>
  <c r="K2043" i="6"/>
  <c r="K2044" i="6"/>
  <c r="K2045" i="6"/>
  <c r="K2046" i="6"/>
  <c r="K2047" i="6"/>
  <c r="K2048" i="6"/>
  <c r="K2049" i="6"/>
  <c r="K2050" i="6"/>
  <c r="K2051" i="6"/>
  <c r="K2052" i="6"/>
  <c r="K2053" i="6"/>
  <c r="K2054" i="6"/>
  <c r="K2055" i="6"/>
  <c r="K2056" i="6"/>
  <c r="K2057" i="6"/>
  <c r="K2058" i="6"/>
  <c r="K2059" i="6"/>
  <c r="K2060" i="6"/>
  <c r="K2061" i="6"/>
  <c r="K2062" i="6"/>
  <c r="K2063" i="6"/>
  <c r="K2064" i="6"/>
  <c r="K2065" i="6"/>
  <c r="K2066" i="6"/>
  <c r="K2067" i="6"/>
  <c r="K2068" i="6"/>
  <c r="K2069" i="6"/>
  <c r="K2070" i="6"/>
  <c r="K2071" i="6"/>
  <c r="K2072" i="6"/>
  <c r="K2073" i="6"/>
  <c r="K2074" i="6"/>
  <c r="K2075" i="6"/>
  <c r="K2076" i="6"/>
  <c r="K2077" i="6"/>
  <c r="K2078" i="6"/>
  <c r="K2079" i="6"/>
  <c r="K2080" i="6"/>
  <c r="K2081" i="6"/>
  <c r="K2082" i="6"/>
  <c r="K2083" i="6"/>
  <c r="K2084" i="6"/>
  <c r="K2085" i="6"/>
  <c r="K2086" i="6"/>
  <c r="K2087" i="6"/>
  <c r="K2088" i="6"/>
  <c r="K2089" i="6"/>
  <c r="K2090" i="6"/>
  <c r="K2091" i="6"/>
  <c r="K2092" i="6"/>
  <c r="K2093" i="6"/>
  <c r="K2094" i="6"/>
  <c r="K2095" i="6"/>
  <c r="K2096" i="6"/>
  <c r="K2097" i="6"/>
  <c r="K2098" i="6"/>
  <c r="K2099" i="6"/>
  <c r="K2100" i="6"/>
  <c r="K2101" i="6"/>
  <c r="K2102" i="6"/>
  <c r="K2103" i="6"/>
  <c r="K2104" i="6"/>
  <c r="K2105" i="6"/>
  <c r="K2106" i="6"/>
  <c r="K2107" i="6"/>
  <c r="K2108" i="6"/>
  <c r="K2109" i="6"/>
  <c r="K2110" i="6"/>
  <c r="K2111" i="6"/>
  <c r="K2112" i="6"/>
  <c r="K2113" i="6"/>
  <c r="K2114" i="6"/>
  <c r="K2115" i="6"/>
  <c r="K2116" i="6"/>
  <c r="K2117" i="6"/>
  <c r="K2118" i="6"/>
  <c r="K2119" i="6"/>
  <c r="K2120" i="6"/>
  <c r="K2121" i="6"/>
  <c r="K2122" i="6"/>
  <c r="K2123" i="6"/>
  <c r="K2124" i="6"/>
  <c r="K2125" i="6"/>
  <c r="K2126" i="6"/>
  <c r="K2127" i="6"/>
  <c r="K2128" i="6"/>
  <c r="K2129" i="6"/>
  <c r="K2130" i="6"/>
  <c r="K2131" i="6"/>
  <c r="K2132" i="6"/>
  <c r="K2133" i="6"/>
  <c r="K2134" i="6"/>
  <c r="K2135" i="6"/>
  <c r="K2136" i="6"/>
  <c r="K2137" i="6"/>
  <c r="K2138" i="6"/>
  <c r="K2139" i="6"/>
  <c r="K2140" i="6"/>
  <c r="K2141" i="6"/>
  <c r="K2142" i="6"/>
  <c r="K2143" i="6"/>
  <c r="K2144" i="6"/>
  <c r="K2145" i="6"/>
  <c r="K2146" i="6"/>
  <c r="K2147" i="6"/>
  <c r="K2148" i="6"/>
  <c r="K2149" i="6"/>
  <c r="K2150" i="6"/>
  <c r="K2151" i="6"/>
  <c r="K2152" i="6"/>
  <c r="K2153" i="6"/>
  <c r="K2154" i="6"/>
  <c r="K2155" i="6"/>
  <c r="K2156" i="6"/>
  <c r="K2157" i="6"/>
  <c r="K2158" i="6"/>
  <c r="K2159" i="6"/>
  <c r="K2160" i="6"/>
  <c r="K2161" i="6"/>
  <c r="K2162" i="6"/>
  <c r="K2163" i="6"/>
  <c r="K2164" i="6"/>
  <c r="K2165" i="6"/>
  <c r="K2166" i="6"/>
  <c r="K2167" i="6"/>
  <c r="K2168" i="6"/>
  <c r="K2169" i="6"/>
  <c r="K2170" i="6"/>
  <c r="K2171" i="6"/>
  <c r="K2172" i="6"/>
  <c r="K2173" i="6"/>
  <c r="K2174" i="6"/>
  <c r="K2175" i="6"/>
  <c r="K2176" i="6"/>
  <c r="K2177" i="6"/>
  <c r="K2178" i="6"/>
  <c r="K2179" i="6"/>
  <c r="K2180" i="6"/>
  <c r="K2181" i="6"/>
  <c r="K2182" i="6"/>
  <c r="K2183" i="6"/>
  <c r="K2184" i="6"/>
  <c r="K2185" i="6"/>
  <c r="K2186" i="6"/>
  <c r="K2187" i="6"/>
  <c r="K2188" i="6"/>
  <c r="K2189" i="6"/>
  <c r="K2190" i="6"/>
  <c r="K2191" i="6"/>
  <c r="K2192" i="6"/>
  <c r="K2193" i="6"/>
  <c r="K2194" i="6"/>
  <c r="K2195" i="6"/>
  <c r="K2196" i="6"/>
  <c r="K2197" i="6"/>
  <c r="K2198" i="6"/>
  <c r="K2199" i="6"/>
  <c r="K2200" i="6"/>
  <c r="K2201" i="6"/>
  <c r="K2202" i="6"/>
  <c r="K2203" i="6"/>
  <c r="K2204" i="6"/>
  <c r="K2205" i="6"/>
  <c r="K2206" i="6"/>
  <c r="K2207" i="6"/>
  <c r="K2208" i="6"/>
  <c r="K2209" i="6"/>
  <c r="K2210" i="6"/>
  <c r="K2211" i="6"/>
  <c r="K2212" i="6"/>
  <c r="K2213" i="6"/>
  <c r="K2214" i="6"/>
  <c r="K2215" i="6"/>
  <c r="K2216" i="6"/>
  <c r="K2217" i="6"/>
  <c r="K2218" i="6"/>
  <c r="K2219" i="6"/>
  <c r="K2220" i="6"/>
  <c r="K2221" i="6"/>
  <c r="K2222" i="6"/>
  <c r="K2223" i="6"/>
  <c r="K2224" i="6"/>
  <c r="K2225" i="6"/>
  <c r="K2226" i="6"/>
  <c r="K2227" i="6"/>
  <c r="K2228" i="6"/>
  <c r="K2229" i="6"/>
  <c r="K2230" i="6"/>
  <c r="K2231" i="6"/>
  <c r="K2232" i="6"/>
  <c r="K2233" i="6"/>
  <c r="K2234" i="6"/>
  <c r="K2235" i="6"/>
  <c r="K2236" i="6"/>
  <c r="K2237" i="6"/>
  <c r="K2238" i="6"/>
  <c r="K2239" i="6"/>
  <c r="K2240" i="6"/>
  <c r="K2241" i="6"/>
  <c r="K2242" i="6"/>
  <c r="K2243" i="6"/>
  <c r="K2244" i="6"/>
  <c r="K2245" i="6"/>
  <c r="K2246" i="6"/>
  <c r="K2247" i="6"/>
  <c r="K2248" i="6"/>
  <c r="K2249" i="6"/>
  <c r="K2250" i="6"/>
  <c r="K2251" i="6"/>
  <c r="K2252" i="6"/>
  <c r="K2253" i="6"/>
  <c r="K2254" i="6"/>
  <c r="K2255" i="6"/>
  <c r="K2256" i="6"/>
  <c r="K2258" i="6"/>
  <c r="K2259" i="6"/>
  <c r="K2261" i="6"/>
  <c r="K2262" i="6"/>
  <c r="K2263" i="6"/>
  <c r="K2264" i="6"/>
  <c r="K2265" i="6"/>
  <c r="K2266" i="6"/>
  <c r="K2267" i="6"/>
  <c r="K2268" i="6"/>
  <c r="K2269" i="6"/>
  <c r="K2270" i="6"/>
  <c r="K2272" i="6"/>
  <c r="K2273" i="6"/>
  <c r="K2274" i="6"/>
  <c r="K2275" i="6"/>
  <c r="K2276" i="6"/>
  <c r="K2278" i="6"/>
  <c r="K2279" i="6"/>
  <c r="K2281" i="6"/>
  <c r="K2282" i="6"/>
  <c r="K2283" i="6"/>
  <c r="K2284" i="6"/>
  <c r="K2285" i="6"/>
  <c r="K2286" i="6"/>
  <c r="K2287" i="6"/>
  <c r="K2288" i="6"/>
  <c r="K2289" i="6"/>
  <c r="K2290" i="6"/>
  <c r="K2291" i="6"/>
  <c r="K2293" i="6"/>
  <c r="K2294" i="6"/>
  <c r="K2296" i="6"/>
  <c r="K2297" i="6"/>
  <c r="K2298" i="6"/>
  <c r="K2299" i="6"/>
  <c r="K2300" i="6"/>
  <c r="K2301" i="6"/>
  <c r="K2302" i="6"/>
  <c r="K2303" i="6"/>
  <c r="K2304" i="6"/>
  <c r="K2306" i="6"/>
  <c r="K2307" i="6"/>
  <c r="K2309" i="6"/>
  <c r="K2310" i="6"/>
  <c r="K2311" i="6"/>
  <c r="K2312" i="6"/>
  <c r="K2313" i="6"/>
  <c r="K2314" i="6"/>
  <c r="K2316" i="6"/>
  <c r="K2317" i="6"/>
  <c r="K2318" i="6"/>
  <c r="K2319" i="6"/>
  <c r="K2320" i="6"/>
  <c r="K2321" i="6"/>
  <c r="K2322" i="6"/>
  <c r="K2323" i="6"/>
  <c r="K2324" i="6"/>
  <c r="K2325" i="6"/>
  <c r="K2326" i="6"/>
  <c r="K2327" i="6"/>
  <c r="K2328" i="6"/>
  <c r="K2329" i="6"/>
  <c r="K2330" i="6"/>
  <c r="K2331" i="6"/>
  <c r="K2332" i="6"/>
  <c r="K2333" i="6"/>
  <c r="K2334" i="6"/>
  <c r="K2335" i="6"/>
  <c r="K2336" i="6"/>
  <c r="K2337" i="6"/>
  <c r="K2338" i="6"/>
  <c r="K2339" i="6"/>
  <c r="K2340" i="6"/>
  <c r="K2341" i="6"/>
  <c r="K2342" i="6"/>
  <c r="K2343" i="6"/>
  <c r="K2344" i="6"/>
  <c r="K2345" i="6"/>
  <c r="K2346" i="6"/>
  <c r="K2347" i="6"/>
  <c r="K2348" i="6"/>
  <c r="K2349" i="6"/>
  <c r="K2350" i="6"/>
  <c r="K2351" i="6"/>
  <c r="K2352" i="6"/>
  <c r="K2353" i="6"/>
  <c r="K2354" i="6"/>
  <c r="K2355" i="6"/>
  <c r="K2356" i="6"/>
  <c r="K2357" i="6"/>
  <c r="K2358" i="6"/>
  <c r="K2359" i="6"/>
  <c r="K2360" i="6"/>
  <c r="K2361" i="6"/>
  <c r="K2362" i="6"/>
  <c r="K2363" i="6"/>
  <c r="K2364" i="6"/>
  <c r="K2365" i="6"/>
  <c r="K2366" i="6"/>
  <c r="K2367" i="6"/>
  <c r="K2368" i="6"/>
  <c r="K2369" i="6"/>
  <c r="K2370" i="6"/>
  <c r="K2371" i="6"/>
  <c r="K2372" i="6"/>
  <c r="K2373" i="6"/>
  <c r="K2374" i="6"/>
  <c r="K2375" i="6"/>
  <c r="K2376" i="6"/>
  <c r="K2377" i="6"/>
  <c r="K2378" i="6"/>
  <c r="K2379" i="6"/>
  <c r="K2380" i="6"/>
  <c r="K2381" i="6"/>
  <c r="K2382" i="6"/>
  <c r="K2383" i="6"/>
  <c r="K2384" i="6"/>
  <c r="K2385" i="6"/>
  <c r="K2386" i="6"/>
  <c r="K2387" i="6"/>
  <c r="K2388" i="6"/>
  <c r="K2389" i="6"/>
  <c r="K2390" i="6"/>
  <c r="K2391" i="6"/>
  <c r="K2392" i="6"/>
  <c r="K2393" i="6"/>
  <c r="K2394" i="6"/>
  <c r="K2395" i="6"/>
  <c r="K2396" i="6"/>
  <c r="K2397" i="6"/>
  <c r="K2398" i="6"/>
  <c r="K2399" i="6"/>
  <c r="K2400" i="6"/>
  <c r="K2401" i="6"/>
  <c r="K2402" i="6"/>
  <c r="K2403" i="6"/>
  <c r="K2404" i="6"/>
  <c r="K2405" i="6"/>
  <c r="K2406" i="6"/>
  <c r="K2407" i="6"/>
  <c r="K2408" i="6"/>
  <c r="K2409" i="6"/>
  <c r="K2410" i="6"/>
  <c r="K2411" i="6"/>
  <c r="K2412" i="6"/>
  <c r="K2413" i="6"/>
  <c r="K2414" i="6"/>
  <c r="K2415" i="6"/>
  <c r="K2416" i="6"/>
  <c r="K2417" i="6"/>
  <c r="K2418" i="6"/>
  <c r="K2419" i="6"/>
  <c r="K2420" i="6"/>
  <c r="K2421" i="6"/>
  <c r="K2422" i="6"/>
  <c r="K2423" i="6"/>
  <c r="K2424" i="6"/>
  <c r="K2425" i="6"/>
  <c r="K2426" i="6"/>
  <c r="K2427" i="6"/>
  <c r="K2428" i="6"/>
  <c r="K2429" i="6"/>
  <c r="K2430" i="6"/>
  <c r="K2431" i="6"/>
  <c r="K2432" i="6"/>
  <c r="K2433" i="6"/>
  <c r="K2434" i="6"/>
  <c r="K2435" i="6"/>
  <c r="K2436" i="6"/>
  <c r="K2437" i="6"/>
  <c r="K2438" i="6"/>
  <c r="K2439" i="6"/>
  <c r="K2440" i="6"/>
  <c r="K2441" i="6"/>
  <c r="K2442" i="6"/>
  <c r="K2443" i="6"/>
  <c r="K2444" i="6"/>
  <c r="K2445" i="6"/>
  <c r="K2446" i="6"/>
  <c r="K2447" i="6"/>
  <c r="K2448" i="6"/>
  <c r="K2449" i="6"/>
  <c r="K2450" i="6"/>
  <c r="K2451" i="6"/>
  <c r="K2452" i="6"/>
  <c r="K2453" i="6"/>
  <c r="K2454" i="6"/>
  <c r="K2455" i="6"/>
  <c r="K2456" i="6"/>
  <c r="K2457" i="6"/>
  <c r="K2458" i="6"/>
  <c r="K2459" i="6"/>
  <c r="K2460" i="6"/>
  <c r="K2461" i="6"/>
  <c r="K2462" i="6"/>
  <c r="K2463" i="6"/>
  <c r="K2464" i="6"/>
  <c r="K2465" i="6"/>
  <c r="K2466" i="6"/>
  <c r="K2467" i="6"/>
  <c r="K2468" i="6"/>
  <c r="K2471" i="6"/>
  <c r="K2472" i="6"/>
  <c r="K2473" i="6"/>
  <c r="K2474" i="6"/>
  <c r="K2475" i="6"/>
  <c r="K2476" i="6"/>
  <c r="K2477" i="6"/>
  <c r="K2478" i="6"/>
  <c r="K2479" i="6"/>
  <c r="K2480" i="6"/>
  <c r="K2481" i="6"/>
  <c r="K2482" i="6"/>
  <c r="K2483" i="6"/>
  <c r="K2484" i="6"/>
  <c r="K2485" i="6"/>
  <c r="K2486" i="6"/>
  <c r="K2487" i="6"/>
  <c r="K2488" i="6"/>
  <c r="K2489" i="6"/>
  <c r="K2490" i="6"/>
  <c r="K2491" i="6"/>
  <c r="K2492" i="6"/>
  <c r="K2493" i="6"/>
  <c r="K2494" i="6"/>
  <c r="K2495" i="6"/>
  <c r="K2496" i="6"/>
  <c r="K2497" i="6"/>
  <c r="K2498" i="6"/>
  <c r="K2499" i="6"/>
  <c r="K2500" i="6"/>
  <c r="K2501" i="6"/>
  <c r="K2502" i="6"/>
  <c r="K2503" i="6"/>
  <c r="K2504" i="6"/>
  <c r="K2505" i="6"/>
  <c r="K2506" i="6"/>
  <c r="K2507" i="6"/>
  <c r="K2508" i="6"/>
  <c r="K2509" i="6"/>
  <c r="K2510" i="6"/>
  <c r="K2511" i="6"/>
  <c r="K2512" i="6"/>
  <c r="K2513" i="6"/>
  <c r="K2514" i="6"/>
  <c r="K2515" i="6"/>
  <c r="K2516" i="6"/>
  <c r="K2517" i="6"/>
  <c r="K2518" i="6"/>
  <c r="K2519" i="6"/>
  <c r="K2520" i="6"/>
  <c r="K2521" i="6"/>
  <c r="K2522" i="6"/>
  <c r="K2523" i="6"/>
  <c r="K2524" i="6"/>
  <c r="K2525" i="6"/>
  <c r="K2526" i="6"/>
  <c r="K2527" i="6"/>
  <c r="K2528" i="6"/>
  <c r="K2529" i="6"/>
  <c r="K2530" i="6"/>
  <c r="K2531" i="6"/>
  <c r="K2532" i="6"/>
  <c r="K2533" i="6"/>
  <c r="K2534" i="6"/>
  <c r="K2535" i="6"/>
  <c r="K2536" i="6"/>
  <c r="K2537" i="6"/>
  <c r="K2538" i="6"/>
  <c r="K2539" i="6"/>
  <c r="K2540" i="6"/>
  <c r="K2541" i="6"/>
  <c r="K2542" i="6"/>
  <c r="K2543" i="6"/>
  <c r="K2544" i="6"/>
  <c r="K2545" i="6"/>
  <c r="K2546" i="6"/>
  <c r="K2547" i="6"/>
  <c r="K2548" i="6"/>
  <c r="K2549" i="6"/>
  <c r="K2550" i="6"/>
  <c r="K2551" i="6"/>
  <c r="K2552" i="6"/>
  <c r="K2553" i="6"/>
  <c r="K2554" i="6"/>
  <c r="K2555" i="6"/>
  <c r="K2556" i="6"/>
  <c r="K2557" i="6"/>
  <c r="K2558" i="6"/>
  <c r="K2559" i="6"/>
  <c r="K2560" i="6"/>
  <c r="K2561" i="6"/>
  <c r="K256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0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628" i="6"/>
  <c r="K629" i="6"/>
  <c r="K630" i="6"/>
  <c r="K631" i="6"/>
  <c r="K632" i="6"/>
  <c r="K633" i="6"/>
  <c r="K634" i="6"/>
  <c r="K635" i="6"/>
  <c r="K636" i="6"/>
  <c r="K637" i="6"/>
  <c r="K638" i="6"/>
  <c r="K639" i="6"/>
  <c r="K640" i="6"/>
  <c r="K641" i="6"/>
  <c r="K642" i="6"/>
  <c r="K643" i="6"/>
  <c r="K644" i="6"/>
  <c r="K645" i="6"/>
  <c r="K646" i="6"/>
  <c r="K647" i="6"/>
  <c r="K648" i="6"/>
  <c r="K649" i="6"/>
  <c r="K650" i="6"/>
  <c r="K651" i="6"/>
  <c r="K652" i="6"/>
  <c r="K653" i="6"/>
  <c r="K654" i="6"/>
  <c r="K655" i="6"/>
  <c r="K656" i="6"/>
  <c r="K657" i="6"/>
  <c r="K658" i="6"/>
  <c r="K659" i="6"/>
  <c r="K660" i="6"/>
  <c r="K661" i="6"/>
  <c r="K662" i="6"/>
  <c r="K663" i="6"/>
  <c r="K664" i="6"/>
  <c r="K665" i="6"/>
  <c r="K666" i="6"/>
  <c r="K667" i="6"/>
  <c r="K668" i="6"/>
  <c r="K669" i="6"/>
  <c r="K670" i="6"/>
  <c r="K671" i="6"/>
  <c r="K672" i="6"/>
  <c r="K673" i="6"/>
  <c r="K674" i="6"/>
  <c r="K675" i="6"/>
  <c r="K676" i="6"/>
  <c r="K677" i="6"/>
  <c r="K678" i="6"/>
  <c r="K679" i="6"/>
  <c r="K680" i="6"/>
  <c r="K681" i="6"/>
  <c r="K682" i="6"/>
  <c r="K683" i="6"/>
  <c r="K684" i="6"/>
  <c r="K685" i="6"/>
  <c r="K686" i="6"/>
  <c r="K687" i="6"/>
  <c r="K688" i="6"/>
  <c r="K689" i="6"/>
  <c r="K690" i="6"/>
  <c r="K691" i="6"/>
  <c r="K692" i="6"/>
  <c r="K693" i="6"/>
  <c r="K694" i="6"/>
  <c r="K695" i="6"/>
  <c r="K696" i="6"/>
  <c r="K697" i="6"/>
  <c r="K698" i="6"/>
  <c r="K699" i="6"/>
  <c r="K700" i="6"/>
  <c r="K701" i="6"/>
  <c r="K702" i="6"/>
  <c r="K703" i="6"/>
  <c r="K704" i="6"/>
  <c r="K705" i="6"/>
  <c r="K706" i="6"/>
  <c r="K707" i="6"/>
  <c r="K708" i="6"/>
  <c r="K709" i="6"/>
  <c r="K710" i="6"/>
  <c r="K711" i="6"/>
  <c r="K712" i="6"/>
  <c r="K713" i="6"/>
  <c r="K714" i="6"/>
  <c r="K715" i="6"/>
  <c r="K716" i="6"/>
  <c r="K717" i="6"/>
  <c r="K718" i="6"/>
  <c r="K719" i="6"/>
  <c r="K720" i="6"/>
  <c r="K721" i="6"/>
  <c r="K722" i="6"/>
  <c r="K723" i="6"/>
  <c r="K724" i="6"/>
  <c r="K725" i="6"/>
  <c r="K726" i="6"/>
  <c r="K727" i="6"/>
  <c r="K728" i="6"/>
  <c r="K729" i="6"/>
  <c r="K730" i="6"/>
  <c r="K731" i="6"/>
  <c r="K732" i="6"/>
  <c r="K733" i="6"/>
  <c r="K734" i="6"/>
  <c r="K735" i="6"/>
  <c r="K736" i="6"/>
  <c r="K737" i="6"/>
  <c r="K738" i="6"/>
  <c r="K739" i="6"/>
  <c r="K740" i="6"/>
  <c r="K741" i="6"/>
  <c r="K742" i="6"/>
  <c r="K743" i="6"/>
  <c r="K744" i="6"/>
  <c r="K745" i="6"/>
  <c r="K746" i="6"/>
  <c r="K747" i="6"/>
  <c r="K748" i="6"/>
  <c r="K749" i="6"/>
  <c r="K750" i="6"/>
  <c r="K751" i="6"/>
  <c r="K752" i="6"/>
  <c r="K753" i="6"/>
  <c r="K754" i="6"/>
  <c r="K755" i="6"/>
  <c r="K756" i="6"/>
  <c r="K757" i="6"/>
  <c r="K758" i="6"/>
  <c r="K759" i="6"/>
  <c r="K760" i="6"/>
  <c r="K761" i="6"/>
  <c r="K762" i="6"/>
  <c r="K763" i="6"/>
  <c r="K764" i="6"/>
  <c r="K765" i="6"/>
  <c r="K766" i="6"/>
  <c r="K767" i="6"/>
  <c r="K768" i="6"/>
  <c r="K769" i="6"/>
  <c r="K770" i="6"/>
  <c r="K771" i="6"/>
  <c r="K772" i="6"/>
  <c r="K773" i="6"/>
  <c r="K774" i="6"/>
  <c r="K775" i="6"/>
  <c r="K776" i="6"/>
  <c r="K777" i="6"/>
  <c r="K778" i="6"/>
  <c r="K779" i="6"/>
  <c r="K780" i="6"/>
  <c r="K781" i="6"/>
  <c r="K782" i="6"/>
  <c r="K783" i="6"/>
  <c r="K784" i="6"/>
  <c r="K785" i="6"/>
  <c r="K786" i="6"/>
  <c r="K787" i="6"/>
  <c r="K788" i="6"/>
  <c r="K789" i="6"/>
  <c r="K790" i="6"/>
  <c r="K791" i="6"/>
  <c r="K792" i="6"/>
  <c r="K793" i="6"/>
  <c r="K794" i="6"/>
  <c r="K795" i="6"/>
  <c r="K796" i="6"/>
  <c r="K797" i="6"/>
  <c r="K798" i="6"/>
  <c r="K799" i="6"/>
  <c r="K800" i="6"/>
  <c r="K801" i="6"/>
  <c r="K802" i="6"/>
  <c r="K803" i="6"/>
  <c r="K804" i="6"/>
  <c r="K805" i="6"/>
  <c r="K806" i="6"/>
  <c r="K807" i="6"/>
  <c r="K808" i="6"/>
  <c r="K809" i="6"/>
  <c r="K810" i="6"/>
  <c r="K811" i="6"/>
  <c r="K812" i="6"/>
  <c r="K813" i="6"/>
  <c r="K814" i="6"/>
  <c r="K815" i="6"/>
  <c r="K816" i="6"/>
  <c r="K817" i="6"/>
  <c r="K818" i="6"/>
  <c r="K819" i="6"/>
  <c r="K820" i="6"/>
  <c r="K821" i="6"/>
  <c r="K822" i="6"/>
  <c r="K823" i="6"/>
  <c r="K824" i="6"/>
  <c r="K825" i="6"/>
  <c r="K826" i="6"/>
  <c r="K827" i="6"/>
  <c r="K828" i="6"/>
  <c r="K829" i="6"/>
  <c r="K830" i="6"/>
  <c r="K831" i="6"/>
  <c r="K832" i="6"/>
  <c r="K833" i="6"/>
  <c r="K834" i="6"/>
  <c r="K835" i="6"/>
  <c r="K836" i="6"/>
  <c r="K837" i="6"/>
  <c r="K838" i="6"/>
  <c r="K839" i="6"/>
  <c r="K840" i="6"/>
  <c r="K841" i="6"/>
  <c r="K842" i="6"/>
  <c r="K843" i="6"/>
  <c r="K844" i="6"/>
  <c r="K845" i="6"/>
  <c r="K846" i="6"/>
  <c r="K847" i="6"/>
  <c r="K848" i="6"/>
  <c r="K849" i="6"/>
  <c r="K850" i="6"/>
  <c r="K851" i="6"/>
  <c r="K852" i="6"/>
  <c r="K853" i="6"/>
  <c r="K854" i="6"/>
  <c r="K855" i="6"/>
  <c r="K856" i="6"/>
  <c r="K857" i="6"/>
  <c r="K858" i="6"/>
  <c r="K859" i="6"/>
  <c r="K860" i="6"/>
  <c r="K861" i="6"/>
  <c r="K862" i="6"/>
  <c r="K863" i="6"/>
  <c r="K864" i="6"/>
  <c r="K865" i="6"/>
  <c r="K866" i="6"/>
  <c r="K867" i="6"/>
  <c r="K868" i="6"/>
  <c r="K869" i="6"/>
  <c r="K870" i="6"/>
  <c r="K871" i="6"/>
  <c r="K872" i="6"/>
  <c r="K873" i="6"/>
  <c r="K874" i="6"/>
  <c r="K875" i="6"/>
  <c r="K876" i="6"/>
  <c r="K877" i="6"/>
  <c r="K878" i="6"/>
  <c r="K879" i="6"/>
  <c r="K880" i="6"/>
  <c r="K881" i="6"/>
  <c r="K882" i="6"/>
  <c r="K883" i="6"/>
  <c r="K884" i="6"/>
  <c r="K885" i="6"/>
  <c r="K886" i="6"/>
  <c r="K887" i="6"/>
  <c r="K888" i="6"/>
  <c r="K889" i="6"/>
  <c r="K890" i="6"/>
  <c r="K891" i="6"/>
  <c r="K892" i="6"/>
  <c r="K893" i="6"/>
  <c r="K894" i="6"/>
  <c r="K895" i="6"/>
  <c r="K896" i="6"/>
  <c r="K899" i="6"/>
  <c r="K900" i="6"/>
  <c r="K901" i="6"/>
  <c r="K902" i="6"/>
  <c r="K903" i="6"/>
  <c r="K904" i="6"/>
  <c r="K905" i="6"/>
  <c r="K906" i="6"/>
  <c r="K907" i="6"/>
  <c r="K908" i="6"/>
  <c r="K909" i="6"/>
  <c r="K910" i="6"/>
  <c r="K911" i="6"/>
  <c r="K912" i="6"/>
  <c r="K913" i="6"/>
  <c r="K914" i="6"/>
  <c r="K915" i="6"/>
  <c r="K916" i="6"/>
  <c r="K917" i="6"/>
  <c r="K918" i="6"/>
  <c r="K919" i="6"/>
  <c r="K920" i="6"/>
  <c r="K921" i="6"/>
  <c r="K922" i="6"/>
  <c r="K923" i="6"/>
  <c r="K924" i="6"/>
  <c r="K925" i="6"/>
  <c r="K926" i="6"/>
  <c r="K927" i="6"/>
  <c r="K928" i="6"/>
  <c r="K929" i="6"/>
  <c r="K930" i="6"/>
  <c r="K931" i="6"/>
  <c r="K932" i="6"/>
  <c r="K933" i="6"/>
  <c r="K934" i="6"/>
  <c r="K935" i="6"/>
  <c r="K936" i="6"/>
  <c r="K937" i="6"/>
  <c r="K938" i="6"/>
  <c r="K939" i="6"/>
  <c r="K940" i="6"/>
  <c r="K941" i="6"/>
  <c r="K942" i="6"/>
  <c r="K943" i="6"/>
  <c r="K944" i="6"/>
  <c r="K945" i="6"/>
  <c r="K946" i="6"/>
  <c r="K947" i="6"/>
  <c r="K948" i="6"/>
  <c r="K949" i="6"/>
  <c r="K950" i="6"/>
  <c r="K951" i="6"/>
  <c r="K952" i="6"/>
  <c r="K953" i="6"/>
  <c r="K954" i="6"/>
  <c r="K955" i="6"/>
  <c r="K956" i="6"/>
  <c r="K957" i="6"/>
  <c r="K958" i="6"/>
  <c r="K959" i="6"/>
  <c r="K960" i="6"/>
  <c r="K961" i="6"/>
  <c r="K962" i="6"/>
  <c r="K963" i="6"/>
  <c r="K964" i="6"/>
  <c r="K965" i="6"/>
  <c r="K966" i="6"/>
  <c r="K967" i="6"/>
  <c r="K968" i="6"/>
  <c r="K969" i="6"/>
  <c r="K970" i="6"/>
  <c r="K971" i="6"/>
  <c r="K972" i="6"/>
  <c r="K973" i="6"/>
  <c r="K974" i="6"/>
  <c r="K975" i="6"/>
  <c r="K976" i="6"/>
  <c r="K977" i="6"/>
  <c r="K978" i="6"/>
  <c r="K979" i="6"/>
  <c r="K980" i="6"/>
  <c r="K981" i="6"/>
  <c r="K982" i="6"/>
  <c r="K983" i="6"/>
  <c r="K984" i="6"/>
  <c r="K985" i="6"/>
  <c r="K986" i="6"/>
  <c r="K987" i="6"/>
  <c r="K988" i="6"/>
  <c r="K989" i="6"/>
  <c r="K990" i="6"/>
  <c r="K991" i="6"/>
  <c r="K992" i="6"/>
  <c r="K993" i="6"/>
  <c r="K994" i="6"/>
  <c r="K995" i="6"/>
  <c r="K996" i="6"/>
  <c r="K997" i="6"/>
  <c r="K998" i="6"/>
  <c r="K999" i="6"/>
  <c r="K1000" i="6"/>
  <c r="K1001" i="6"/>
  <c r="K1002" i="6"/>
  <c r="K1003" i="6"/>
  <c r="K1004" i="6"/>
  <c r="K1005" i="6"/>
  <c r="K1006" i="6"/>
  <c r="K1007" i="6"/>
  <c r="K1008" i="6"/>
  <c r="K1009" i="6"/>
  <c r="K1010" i="6"/>
  <c r="K1011" i="6"/>
  <c r="K1012" i="6"/>
  <c r="K1013" i="6"/>
  <c r="K1014" i="6"/>
  <c r="K1015" i="6"/>
  <c r="K1016" i="6"/>
  <c r="K1017" i="6"/>
  <c r="K1018" i="6"/>
  <c r="K1019" i="6"/>
  <c r="K1020" i="6"/>
  <c r="K1021" i="6"/>
  <c r="K1022" i="6"/>
  <c r="K1023" i="6"/>
  <c r="K1024" i="6"/>
  <c r="K1025" i="6"/>
  <c r="K1026" i="6"/>
  <c r="K1027" i="6"/>
  <c r="K1028" i="6"/>
  <c r="K1029" i="6"/>
  <c r="K1030" i="6"/>
  <c r="K1031" i="6"/>
  <c r="K1032" i="6"/>
  <c r="K1033" i="6"/>
  <c r="K1034" i="6"/>
  <c r="K1035" i="6"/>
  <c r="K1036" i="6"/>
  <c r="K1037" i="6"/>
  <c r="K1038" i="6"/>
  <c r="K1039" i="6"/>
  <c r="K1040" i="6"/>
  <c r="K1041" i="6"/>
  <c r="K1042" i="6"/>
  <c r="K1043" i="6"/>
  <c r="K1044" i="6"/>
  <c r="K1045" i="6"/>
  <c r="K1046" i="6"/>
  <c r="K1047" i="6"/>
  <c r="K1048" i="6"/>
  <c r="K1049" i="6"/>
  <c r="K1050" i="6"/>
  <c r="K1051" i="6"/>
  <c r="K1052" i="6"/>
  <c r="K1053" i="6"/>
  <c r="K1054" i="6"/>
  <c r="K1055" i="6"/>
  <c r="K1056" i="6"/>
  <c r="K1057" i="6"/>
  <c r="K1058" i="6"/>
  <c r="K1059" i="6"/>
  <c r="K1060" i="6"/>
  <c r="K1061" i="6"/>
  <c r="K1062" i="6"/>
  <c r="K1063" i="6"/>
  <c r="K1064" i="6"/>
  <c r="K1065" i="6"/>
  <c r="K1066" i="6"/>
  <c r="K1067" i="6"/>
  <c r="K1068" i="6"/>
  <c r="K1069" i="6"/>
  <c r="K1070" i="6"/>
  <c r="K1071" i="6"/>
  <c r="K1072" i="6"/>
  <c r="K1073" i="6"/>
  <c r="K1074" i="6"/>
  <c r="K1075" i="6"/>
  <c r="K1076" i="6"/>
  <c r="K1077" i="6"/>
  <c r="K1078" i="6"/>
  <c r="K1079" i="6"/>
  <c r="K1080" i="6"/>
  <c r="K1081" i="6"/>
  <c r="K1082" i="6"/>
  <c r="K1083" i="6"/>
  <c r="K1084" i="6"/>
  <c r="K1085" i="6"/>
  <c r="K1086" i="6"/>
  <c r="K1087" i="6"/>
  <c r="K1088" i="6"/>
  <c r="K1089" i="6"/>
  <c r="K1090" i="6"/>
  <c r="K1091" i="6"/>
  <c r="K1092" i="6"/>
  <c r="K1093" i="6"/>
  <c r="K1094" i="6"/>
  <c r="K1095" i="6"/>
  <c r="K1096" i="6"/>
  <c r="K1097" i="6"/>
  <c r="K1098" i="6"/>
  <c r="K1099" i="6"/>
  <c r="K1100" i="6"/>
  <c r="K1101" i="6"/>
  <c r="K1102" i="6"/>
  <c r="K1103" i="6"/>
  <c r="K1104" i="6"/>
  <c r="K1105" i="6"/>
  <c r="K1106" i="6"/>
  <c r="K1107" i="6"/>
  <c r="K1108" i="6"/>
  <c r="K1109" i="6"/>
  <c r="K1110" i="6"/>
  <c r="K1111" i="6"/>
  <c r="K1112" i="6"/>
  <c r="K1113" i="6"/>
  <c r="K1114" i="6"/>
  <c r="K1115" i="6"/>
  <c r="K1116" i="6"/>
  <c r="K1117" i="6"/>
  <c r="K1118" i="6"/>
  <c r="K1119" i="6"/>
  <c r="K1120" i="6"/>
  <c r="K1121" i="6"/>
  <c r="K1122" i="6"/>
  <c r="K1123" i="6"/>
  <c r="K1124" i="6"/>
  <c r="K1125" i="6"/>
  <c r="K1126" i="6"/>
  <c r="K1127" i="6"/>
  <c r="K1128" i="6"/>
  <c r="K1129" i="6"/>
  <c r="K1130" i="6"/>
  <c r="K1131" i="6"/>
  <c r="K1132" i="6"/>
  <c r="K1133" i="6"/>
  <c r="K1134" i="6"/>
  <c r="K1135" i="6"/>
  <c r="K1136" i="6"/>
  <c r="K1137" i="6"/>
  <c r="K1138" i="6"/>
  <c r="K1139" i="6"/>
  <c r="K1140" i="6"/>
  <c r="K1141" i="6"/>
  <c r="K1142" i="6"/>
  <c r="K1143" i="6"/>
  <c r="K1144" i="6"/>
  <c r="K1145" i="6"/>
  <c r="K1146" i="6"/>
  <c r="K1147" i="6"/>
  <c r="K1148" i="6"/>
  <c r="K1149" i="6"/>
  <c r="K1150" i="6"/>
  <c r="K1151" i="6"/>
  <c r="K1152" i="6"/>
  <c r="K1153" i="6"/>
  <c r="K1154" i="6"/>
  <c r="K1155" i="6"/>
  <c r="K1156" i="6"/>
  <c r="K1157" i="6"/>
  <c r="K1158" i="6"/>
  <c r="K1159" i="6"/>
  <c r="K1160" i="6"/>
  <c r="K1161" i="6"/>
  <c r="K1162" i="6"/>
  <c r="K1163" i="6"/>
  <c r="K1164" i="6"/>
  <c r="K1165" i="6"/>
  <c r="K1166" i="6"/>
  <c r="K1167" i="6"/>
  <c r="K1168" i="6"/>
  <c r="K1169" i="6"/>
  <c r="K1170" i="6"/>
  <c r="K1171" i="6"/>
  <c r="K1172" i="6"/>
  <c r="K1173" i="6"/>
  <c r="K1174" i="6"/>
  <c r="K1175" i="6"/>
  <c r="K1176" i="6"/>
  <c r="K1177" i="6"/>
  <c r="K1178" i="6"/>
  <c r="K1179" i="6"/>
  <c r="K1180" i="6"/>
  <c r="K1181" i="6"/>
  <c r="K1182" i="6"/>
  <c r="K1183" i="6"/>
  <c r="K1184" i="6"/>
  <c r="K1185" i="6"/>
  <c r="K1186" i="6"/>
  <c r="K1187" i="6"/>
  <c r="K1188" i="6"/>
  <c r="K1189" i="6"/>
  <c r="K1190" i="6"/>
  <c r="K1191" i="6"/>
  <c r="K1192" i="6"/>
  <c r="K1193" i="6"/>
  <c r="K1194" i="6"/>
  <c r="K1195" i="6"/>
  <c r="K1196" i="6"/>
  <c r="K1197" i="6"/>
  <c r="K1198" i="6"/>
  <c r="K1199" i="6"/>
  <c r="K1200" i="6"/>
  <c r="K1201" i="6"/>
  <c r="K1202" i="6"/>
  <c r="K1203" i="6"/>
  <c r="K1204" i="6"/>
  <c r="K1205" i="6"/>
  <c r="K1206" i="6"/>
  <c r="K1207" i="6"/>
  <c r="K1208" i="6"/>
  <c r="K1209" i="6"/>
  <c r="K1210" i="6"/>
  <c r="K1211" i="6"/>
  <c r="K1212" i="6"/>
  <c r="K1213" i="6"/>
  <c r="K1214" i="6"/>
  <c r="K1215" i="6"/>
  <c r="K1216" i="6"/>
  <c r="K1217" i="6"/>
  <c r="K1218" i="6"/>
  <c r="K1219" i="6"/>
  <c r="K1220" i="6"/>
  <c r="K1221" i="6"/>
  <c r="K1222" i="6"/>
  <c r="K1223" i="6"/>
  <c r="K1224" i="6"/>
  <c r="K1225" i="6"/>
  <c r="K1229" i="6"/>
  <c r="K1230" i="6"/>
  <c r="K1231" i="6"/>
  <c r="K1232" i="6"/>
  <c r="K1233" i="6"/>
  <c r="K1234" i="6"/>
  <c r="K1235" i="6"/>
  <c r="K1236" i="6"/>
  <c r="K1237" i="6"/>
  <c r="K1238" i="6"/>
  <c r="K1239" i="6"/>
  <c r="K1240" i="6"/>
  <c r="K1241" i="6"/>
  <c r="K1242" i="6"/>
  <c r="K1243" i="6"/>
  <c r="K1244" i="6"/>
  <c r="K1245" i="6"/>
  <c r="K1246" i="6"/>
  <c r="K1247" i="6"/>
  <c r="K1248" i="6"/>
  <c r="K1249" i="6"/>
  <c r="K1250" i="6"/>
  <c r="K1251" i="6"/>
  <c r="K1252" i="6"/>
  <c r="K1253" i="6"/>
  <c r="K1254" i="6"/>
  <c r="K1255" i="6"/>
  <c r="K1256" i="6"/>
  <c r="K1257" i="6"/>
  <c r="K1258" i="6"/>
  <c r="K1259" i="6"/>
  <c r="K1260" i="6"/>
  <c r="K1261" i="6"/>
  <c r="K1262" i="6"/>
  <c r="K1263" i="6"/>
  <c r="K1264" i="6"/>
  <c r="K1265" i="6"/>
  <c r="K1266" i="6"/>
  <c r="K1267" i="6"/>
  <c r="K1268" i="6"/>
  <c r="K1269" i="6"/>
  <c r="K1270" i="6"/>
  <c r="K1271" i="6"/>
  <c r="K1272" i="6"/>
  <c r="K1273" i="6"/>
  <c r="K1274" i="6"/>
  <c r="K1275" i="6"/>
  <c r="K1276" i="6"/>
  <c r="K1277" i="6"/>
  <c r="K1278" i="6"/>
  <c r="K1279" i="6"/>
  <c r="K1280" i="6"/>
  <c r="K1281" i="6"/>
  <c r="K1282" i="6"/>
  <c r="K1283" i="6"/>
  <c r="K1284" i="6"/>
  <c r="K1285" i="6"/>
  <c r="K1286" i="6"/>
  <c r="K1287" i="6"/>
  <c r="K1288" i="6"/>
  <c r="K1289" i="6"/>
  <c r="K1290" i="6"/>
  <c r="K1291" i="6"/>
  <c r="K1292" i="6"/>
  <c r="K1293" i="6"/>
  <c r="K1294" i="6"/>
  <c r="K1295" i="6"/>
  <c r="K1296" i="6"/>
  <c r="K1297" i="6"/>
  <c r="K1298" i="6"/>
  <c r="K1299" i="6"/>
  <c r="K1300" i="6"/>
  <c r="K1301" i="6"/>
  <c r="K1302" i="6"/>
  <c r="K1303" i="6"/>
  <c r="K1304" i="6"/>
  <c r="K1305" i="6"/>
  <c r="K1306" i="6"/>
  <c r="K1307" i="6"/>
  <c r="K1308" i="6"/>
  <c r="K1309" i="6"/>
  <c r="K1310" i="6"/>
  <c r="K1311" i="6"/>
  <c r="K1312" i="6"/>
  <c r="K1313" i="6"/>
  <c r="K1314" i="6"/>
  <c r="K1315" i="6"/>
  <c r="K1316" i="6"/>
  <c r="K1317" i="6"/>
  <c r="K1318" i="6"/>
  <c r="K1319" i="6"/>
  <c r="K1320" i="6"/>
  <c r="K1321" i="6"/>
  <c r="K1322" i="6"/>
  <c r="K1323" i="6"/>
  <c r="K1324" i="6"/>
  <c r="K1325" i="6"/>
  <c r="K1326" i="6"/>
  <c r="K1327" i="6"/>
  <c r="K1328" i="6"/>
  <c r="K1329" i="6"/>
  <c r="K1330" i="6"/>
  <c r="K1331" i="6"/>
  <c r="K1332" i="6"/>
  <c r="K1333" i="6"/>
  <c r="K1334" i="6"/>
  <c r="K1335" i="6"/>
  <c r="K1336" i="6"/>
  <c r="K1337" i="6"/>
  <c r="K1338" i="6"/>
  <c r="K1339" i="6"/>
  <c r="K1340" i="6"/>
  <c r="K1341" i="6"/>
  <c r="K1342" i="6"/>
  <c r="K1343" i="6"/>
  <c r="K1344" i="6"/>
  <c r="K1345" i="6"/>
  <c r="K1346" i="6"/>
  <c r="K1347" i="6"/>
  <c r="K1348" i="6"/>
  <c r="K1349" i="6"/>
  <c r="K1350" i="6"/>
  <c r="K1351" i="6"/>
  <c r="K1352" i="6"/>
  <c r="K1353" i="6"/>
  <c r="K1354" i="6"/>
  <c r="K1355" i="6"/>
  <c r="K1356" i="6"/>
  <c r="K1357" i="6"/>
  <c r="K1358" i="6"/>
  <c r="K1359" i="6"/>
  <c r="K1360" i="6"/>
  <c r="K1361" i="6"/>
  <c r="K1362" i="6"/>
  <c r="K1363" i="6"/>
  <c r="K1364" i="6"/>
  <c r="K1365" i="6"/>
  <c r="K1366" i="6"/>
  <c r="K1367" i="6"/>
  <c r="K1368" i="6"/>
  <c r="K1369" i="6"/>
  <c r="K1370" i="6"/>
  <c r="K1371" i="6"/>
  <c r="K1372" i="6"/>
  <c r="K1373" i="6"/>
  <c r="K1374" i="6"/>
  <c r="K1375" i="6"/>
  <c r="K1376" i="6"/>
  <c r="K1377" i="6"/>
  <c r="K1378" i="6"/>
  <c r="K1379" i="6"/>
  <c r="K1380" i="6"/>
  <c r="K1381" i="6"/>
  <c r="K1382" i="6"/>
  <c r="K1383" i="6"/>
  <c r="K1384" i="6"/>
  <c r="K1385" i="6"/>
  <c r="K1386" i="6"/>
  <c r="K1387" i="6"/>
  <c r="K1388" i="6"/>
  <c r="K1389" i="6"/>
  <c r="K1390" i="6"/>
  <c r="K1391" i="6"/>
  <c r="K1392" i="6"/>
  <c r="K1393" i="6"/>
  <c r="K1394" i="6"/>
  <c r="K1395" i="6"/>
  <c r="K1396" i="6"/>
  <c r="K1397" i="6"/>
  <c r="K1398" i="6"/>
  <c r="K1399" i="6"/>
  <c r="K1400" i="6"/>
  <c r="K1401" i="6"/>
  <c r="K1402" i="6"/>
  <c r="K1403" i="6"/>
  <c r="K1404" i="6"/>
  <c r="K1405" i="6"/>
  <c r="K1406" i="6"/>
  <c r="K1407" i="6"/>
  <c r="K1408" i="6"/>
  <c r="K1409" i="6"/>
  <c r="K1410" i="6"/>
  <c r="K1411" i="6"/>
  <c r="K1412" i="6"/>
  <c r="K1413" i="6"/>
  <c r="K1414" i="6"/>
  <c r="K1415" i="6"/>
  <c r="K1416" i="6"/>
  <c r="K1417" i="6"/>
  <c r="K1418" i="6"/>
  <c r="K1419" i="6"/>
  <c r="K1420" i="6"/>
  <c r="K1421" i="6"/>
  <c r="K1422" i="6"/>
  <c r="K1423" i="6"/>
  <c r="K1424" i="6"/>
  <c r="K1425" i="6"/>
  <c r="K1426" i="6"/>
  <c r="K1427" i="6"/>
  <c r="K1428" i="6"/>
  <c r="K1429" i="6"/>
  <c r="K1430" i="6"/>
  <c r="K1431" i="6"/>
  <c r="K1432" i="6"/>
  <c r="K1433" i="6"/>
  <c r="K1434" i="6"/>
  <c r="K1435" i="6"/>
  <c r="K1436" i="6"/>
  <c r="K1437" i="6"/>
  <c r="K1438" i="6"/>
  <c r="K1439" i="6"/>
  <c r="K1440" i="6"/>
  <c r="K1441" i="6"/>
  <c r="K1442" i="6"/>
  <c r="K1443" i="6"/>
  <c r="K1444" i="6"/>
  <c r="K1445" i="6"/>
  <c r="K1446" i="6"/>
  <c r="K1447" i="6"/>
  <c r="K1448" i="6"/>
  <c r="K1449" i="6"/>
  <c r="K1450" i="6"/>
  <c r="K1451" i="6"/>
  <c r="K1452" i="6"/>
  <c r="K1453" i="6"/>
  <c r="K1454" i="6"/>
  <c r="K1455" i="6"/>
  <c r="K1456" i="6"/>
  <c r="K1457" i="6"/>
  <c r="K1458" i="6"/>
  <c r="K1459" i="6"/>
  <c r="K1460" i="6"/>
  <c r="K1461" i="6"/>
  <c r="K1462" i="6"/>
  <c r="K1463" i="6"/>
  <c r="K1464" i="6"/>
  <c r="K1465" i="6"/>
  <c r="K1466" i="6"/>
  <c r="K1467" i="6"/>
  <c r="K1468" i="6"/>
  <c r="K1469" i="6"/>
  <c r="K1470" i="6"/>
  <c r="K1471" i="6"/>
  <c r="K1472" i="6"/>
  <c r="K1473" i="6"/>
  <c r="K1474" i="6"/>
  <c r="K1475" i="6"/>
  <c r="K1476" i="6"/>
  <c r="K1477" i="6"/>
  <c r="K1478" i="6"/>
  <c r="K1479" i="6"/>
  <c r="K1480" i="6"/>
  <c r="K1481" i="6"/>
  <c r="K1482" i="6"/>
  <c r="K1483" i="6"/>
  <c r="K1484" i="6"/>
  <c r="K1485" i="6"/>
  <c r="K1486" i="6"/>
  <c r="K1487" i="6"/>
  <c r="K1488" i="6"/>
  <c r="K1489" i="6"/>
  <c r="K1490" i="6"/>
  <c r="K1491" i="6"/>
  <c r="K1492" i="6"/>
  <c r="K1493" i="6"/>
  <c r="K1494" i="6"/>
  <c r="K1495" i="6"/>
  <c r="K1496" i="6"/>
  <c r="K1497" i="6"/>
  <c r="K1498" i="6"/>
  <c r="K1499" i="6"/>
  <c r="K1500" i="6"/>
  <c r="K1501" i="6"/>
  <c r="K1502" i="6"/>
  <c r="K1503" i="6"/>
  <c r="K1504" i="6"/>
  <c r="K1505" i="6"/>
  <c r="K1506" i="6"/>
  <c r="K1507" i="6"/>
  <c r="K1508" i="6"/>
  <c r="K1509" i="6"/>
  <c r="K1510" i="6"/>
  <c r="K1511" i="6"/>
  <c r="K1512" i="6"/>
  <c r="K1513" i="6"/>
  <c r="K1514" i="6"/>
  <c r="K1515" i="6"/>
  <c r="K1516" i="6"/>
  <c r="K1517" i="6"/>
  <c r="K1518" i="6"/>
  <c r="K1519" i="6"/>
  <c r="K1520" i="6"/>
  <c r="K1521" i="6"/>
  <c r="K1522" i="6"/>
  <c r="K1523" i="6"/>
  <c r="K1524" i="6"/>
  <c r="K1525" i="6"/>
  <c r="K1526" i="6"/>
  <c r="K1527" i="6"/>
  <c r="K1528" i="6"/>
  <c r="K1529" i="6"/>
  <c r="K1530" i="6"/>
  <c r="K1531" i="6"/>
  <c r="K1532" i="6"/>
  <c r="K1533" i="6"/>
  <c r="K1534" i="6"/>
  <c r="K1535" i="6"/>
  <c r="K1536" i="6"/>
  <c r="K1537" i="6"/>
  <c r="K1538" i="6"/>
  <c r="K1539" i="6"/>
  <c r="K1540" i="6"/>
  <c r="K1541" i="6"/>
  <c r="K1542" i="6"/>
  <c r="K1543" i="6"/>
  <c r="K1544" i="6"/>
  <c r="K1545" i="6"/>
  <c r="K1546" i="6"/>
  <c r="K1547" i="6"/>
  <c r="K1548" i="6"/>
  <c r="K1549" i="6"/>
  <c r="K1550" i="6"/>
  <c r="K1551" i="6"/>
  <c r="K1552" i="6"/>
  <c r="K1553" i="6"/>
  <c r="K1554" i="6"/>
  <c r="K1555" i="6"/>
  <c r="K1556" i="6"/>
  <c r="K1557" i="6"/>
  <c r="K1558" i="6"/>
  <c r="K1559" i="6"/>
  <c r="K1560" i="6"/>
  <c r="K1561" i="6"/>
  <c r="K1562" i="6"/>
  <c r="K1563" i="6"/>
  <c r="K1564" i="6"/>
  <c r="K1565" i="6"/>
  <c r="K1566" i="6"/>
  <c r="K1567" i="6"/>
  <c r="K1568" i="6"/>
  <c r="K1569" i="6"/>
  <c r="K1570" i="6"/>
  <c r="K1571" i="6"/>
  <c r="K1572" i="6"/>
  <c r="K1573" i="6"/>
  <c r="K1574" i="6"/>
  <c r="K1575" i="6"/>
  <c r="K1576" i="6"/>
  <c r="K1577" i="6"/>
  <c r="K1578" i="6"/>
  <c r="K1579" i="6"/>
  <c r="K1580" i="6"/>
  <c r="K1581" i="6"/>
  <c r="K1582" i="6"/>
  <c r="K1583" i="6"/>
  <c r="K1584" i="6"/>
  <c r="K1585" i="6"/>
  <c r="K1586" i="6"/>
  <c r="K1587" i="6"/>
  <c r="K1588" i="6"/>
  <c r="K1589" i="6"/>
  <c r="K1590" i="6"/>
  <c r="K1591" i="6"/>
  <c r="K1592" i="6"/>
  <c r="K1593" i="6"/>
  <c r="K1594" i="6"/>
  <c r="K1595" i="6"/>
  <c r="K1596" i="6"/>
  <c r="K1597" i="6"/>
  <c r="K1598" i="6"/>
  <c r="K1599" i="6"/>
  <c r="K1600" i="6"/>
  <c r="K1601" i="6"/>
  <c r="K1602" i="6"/>
  <c r="K1603" i="6"/>
  <c r="K1604" i="6"/>
  <c r="K1605" i="6"/>
  <c r="K1606" i="6"/>
  <c r="K1607" i="6"/>
  <c r="K1608" i="6"/>
  <c r="K1609" i="6"/>
  <c r="K1610" i="6"/>
  <c r="K1611" i="6"/>
  <c r="K1612" i="6"/>
  <c r="K1613" i="6"/>
  <c r="K1614" i="6"/>
  <c r="K1615" i="6"/>
  <c r="K1616" i="6"/>
  <c r="K1617" i="6"/>
  <c r="K1618" i="6"/>
  <c r="K1619" i="6"/>
  <c r="K1620" i="6"/>
  <c r="K1621" i="6"/>
  <c r="K1622" i="6"/>
  <c r="K1623" i="6"/>
  <c r="K1624" i="6"/>
  <c r="K1625" i="6"/>
  <c r="K1626" i="6"/>
  <c r="K1627" i="6"/>
  <c r="K1628" i="6"/>
  <c r="K1629" i="6"/>
  <c r="K1630" i="6"/>
  <c r="K1631" i="6"/>
  <c r="K1632" i="6"/>
  <c r="K1633" i="6"/>
  <c r="K1634" i="6"/>
  <c r="K1635" i="6"/>
  <c r="K1636" i="6"/>
  <c r="K1637" i="6"/>
  <c r="K1638" i="6"/>
  <c r="K1639" i="6"/>
  <c r="K1640" i="6"/>
  <c r="K1641" i="6"/>
  <c r="K1642" i="6"/>
  <c r="K1643" i="6"/>
  <c r="K1644" i="6"/>
  <c r="K1645" i="6"/>
  <c r="K1646" i="6"/>
  <c r="K1647" i="6"/>
  <c r="K1648" i="6"/>
  <c r="K1649" i="6"/>
  <c r="K1650" i="6"/>
  <c r="K1651" i="6"/>
  <c r="K1652" i="6"/>
  <c r="K1653" i="6"/>
  <c r="K1654" i="6"/>
  <c r="K1655" i="6"/>
  <c r="K1656" i="6"/>
  <c r="K1657" i="6"/>
  <c r="K1658" i="6"/>
  <c r="K1659" i="6"/>
  <c r="K1660" i="6"/>
  <c r="K1661" i="6"/>
  <c r="K1662" i="6"/>
  <c r="K1663" i="6"/>
  <c r="K1664" i="6"/>
  <c r="K1665" i="6"/>
  <c r="K1666" i="6"/>
  <c r="K1667" i="6"/>
  <c r="K1668" i="6"/>
  <c r="K1669" i="6"/>
  <c r="K1670" i="6"/>
  <c r="K1671" i="6"/>
  <c r="K1672" i="6"/>
  <c r="K1673" i="6"/>
  <c r="K1674" i="6"/>
  <c r="K1675" i="6"/>
  <c r="K1676" i="6"/>
  <c r="K1677" i="6"/>
  <c r="K1678" i="6"/>
  <c r="K1679" i="6"/>
  <c r="K1680" i="6"/>
  <c r="K1681" i="6"/>
  <c r="K1682" i="6"/>
  <c r="K1683" i="6"/>
  <c r="K1684" i="6"/>
  <c r="K1685" i="6"/>
  <c r="K1686" i="6"/>
  <c r="K1687" i="6"/>
  <c r="K1688" i="6"/>
  <c r="K1689" i="6"/>
  <c r="K1690" i="6"/>
  <c r="K1691" i="6"/>
  <c r="K1692" i="6"/>
  <c r="K1693" i="6"/>
  <c r="K1694" i="6"/>
  <c r="K1695" i="6"/>
  <c r="K1696" i="6"/>
  <c r="K1697" i="6"/>
  <c r="K1698" i="6"/>
  <c r="K1699" i="6"/>
  <c r="K1700" i="6"/>
  <c r="K1701" i="6"/>
  <c r="K1702" i="6"/>
  <c r="K1703" i="6"/>
  <c r="K1704" i="6"/>
  <c r="K1705" i="6"/>
  <c r="K1706" i="6"/>
  <c r="K1707" i="6"/>
  <c r="K1708" i="6"/>
  <c r="K1709" i="6"/>
  <c r="K1710" i="6"/>
  <c r="K1711" i="6"/>
  <c r="K1712" i="6"/>
  <c r="K1713" i="6"/>
  <c r="K1714" i="6"/>
  <c r="K1715" i="6"/>
  <c r="K1716" i="6"/>
  <c r="K1717" i="6"/>
  <c r="K1718" i="6"/>
  <c r="K1719" i="6"/>
  <c r="K1720" i="6"/>
  <c r="K1721" i="6"/>
  <c r="K1722" i="6"/>
  <c r="K1723" i="6"/>
  <c r="K1724" i="6"/>
  <c r="K1725" i="6"/>
  <c r="K1726" i="6"/>
  <c r="K1727" i="6"/>
  <c r="K1728" i="6"/>
  <c r="K1729" i="6"/>
  <c r="K1730" i="6"/>
  <c r="K1731" i="6"/>
  <c r="K1732" i="6"/>
  <c r="K1733" i="6"/>
  <c r="K1734" i="6"/>
  <c r="K1735" i="6"/>
  <c r="K1736" i="6"/>
  <c r="K1737" i="6"/>
  <c r="K1738" i="6"/>
  <c r="K1739" i="6"/>
  <c r="K1740" i="6"/>
  <c r="K1741" i="6"/>
  <c r="K1742" i="6"/>
  <c r="K1743" i="6"/>
  <c r="K1744" i="6"/>
  <c r="K1745" i="6"/>
  <c r="K1746" i="6"/>
  <c r="K1747" i="6"/>
  <c r="K1748" i="6"/>
  <c r="K1749" i="6"/>
  <c r="K1750" i="6"/>
  <c r="K1751" i="6"/>
  <c r="K1752" i="6"/>
  <c r="K1753" i="6"/>
  <c r="K1754" i="6"/>
  <c r="K1755" i="6"/>
  <c r="K1756" i="6"/>
  <c r="K1757" i="6"/>
  <c r="K1758" i="6"/>
  <c r="K1759" i="6"/>
  <c r="K1760" i="6"/>
  <c r="K1761" i="6"/>
  <c r="K1762" i="6"/>
  <c r="K1763" i="6"/>
  <c r="K1764" i="6"/>
  <c r="K1765" i="6"/>
  <c r="K1766" i="6"/>
  <c r="K1767" i="6"/>
  <c r="K1768" i="6"/>
  <c r="K1769" i="6"/>
  <c r="K1770" i="6"/>
  <c r="K1771" i="6"/>
  <c r="K1772" i="6"/>
  <c r="K1773" i="6"/>
  <c r="K1774" i="6"/>
  <c r="K1775" i="6"/>
  <c r="K1776" i="6"/>
  <c r="K1777" i="6"/>
  <c r="K1778" i="6"/>
  <c r="K1779" i="6"/>
  <c r="K1780" i="6"/>
  <c r="K1781" i="6"/>
  <c r="K1782" i="6"/>
  <c r="K1783" i="6"/>
  <c r="K1784" i="6"/>
  <c r="K1785" i="6"/>
  <c r="K1786" i="6"/>
  <c r="K1787" i="6"/>
  <c r="K1788" i="6"/>
  <c r="K1789" i="6"/>
  <c r="K1790" i="6"/>
  <c r="K1791" i="6"/>
  <c r="K1792" i="6"/>
  <c r="K1793" i="6"/>
  <c r="K1794" i="6"/>
  <c r="K1795" i="6"/>
  <c r="K1796" i="6"/>
  <c r="K1797" i="6"/>
  <c r="K1798" i="6"/>
  <c r="K1799" i="6"/>
  <c r="K1800" i="6"/>
  <c r="K1801" i="6"/>
  <c r="K1802" i="6"/>
  <c r="K1803" i="6"/>
  <c r="K1804" i="6"/>
  <c r="K1805" i="6"/>
  <c r="K1806" i="6"/>
  <c r="K1807" i="6"/>
  <c r="K1808" i="6"/>
  <c r="K1809" i="6"/>
  <c r="K1810" i="6"/>
  <c r="K1811" i="6"/>
  <c r="K1812" i="6"/>
  <c r="K1813" i="6"/>
  <c r="K1814" i="6"/>
  <c r="K1815" i="6"/>
  <c r="K1816" i="6"/>
  <c r="K1817" i="6"/>
  <c r="K1818" i="6"/>
  <c r="K1819" i="6"/>
  <c r="K1820" i="6"/>
  <c r="K1821" i="6"/>
  <c r="K1822" i="6"/>
  <c r="K1823" i="6"/>
  <c r="K1824" i="6"/>
  <c r="K1825" i="6"/>
  <c r="K1826" i="6"/>
  <c r="K1827" i="6"/>
  <c r="K1828" i="6"/>
  <c r="K1829" i="6"/>
  <c r="K1830" i="6"/>
  <c r="K1831" i="6"/>
  <c r="K1832" i="6"/>
  <c r="K1833" i="6"/>
  <c r="K1834" i="6"/>
  <c r="K1835" i="6"/>
  <c r="K1836" i="6"/>
  <c r="K1837" i="6"/>
  <c r="K1838" i="6"/>
  <c r="K1839" i="6"/>
  <c r="K1840" i="6"/>
  <c r="K1841" i="6"/>
  <c r="K1842" i="6"/>
  <c r="K1843" i="6"/>
  <c r="K1844" i="6"/>
  <c r="K1845" i="6"/>
  <c r="K1846" i="6"/>
  <c r="K1847" i="6"/>
  <c r="K1848" i="6"/>
  <c r="K1849" i="6"/>
  <c r="K1850" i="6"/>
  <c r="K1851" i="6"/>
  <c r="K1852" i="6"/>
  <c r="K1853" i="6"/>
  <c r="K1854" i="6"/>
  <c r="K1855" i="6"/>
  <c r="K1856" i="6"/>
  <c r="K1857" i="6"/>
  <c r="K1858" i="6"/>
  <c r="K1859" i="6"/>
  <c r="K1860" i="6"/>
  <c r="K1861" i="6"/>
  <c r="K1862" i="6"/>
  <c r="K1863" i="6"/>
  <c r="K1864" i="6"/>
  <c r="K1865" i="6"/>
  <c r="K1866" i="6"/>
  <c r="K1867" i="6"/>
  <c r="K1868" i="6"/>
  <c r="K1869" i="6"/>
  <c r="K1870" i="6"/>
  <c r="K1871" i="6"/>
  <c r="K1872" i="6"/>
  <c r="K1873" i="6"/>
  <c r="K1874" i="6"/>
  <c r="K1875" i="6"/>
  <c r="K1876" i="6"/>
  <c r="K1877" i="6"/>
  <c r="K1878" i="6"/>
  <c r="K1879" i="6"/>
  <c r="K1880" i="6"/>
  <c r="K1881" i="6"/>
  <c r="K1882" i="6"/>
  <c r="K1883" i="6"/>
  <c r="K1884" i="6"/>
  <c r="K1885" i="6"/>
  <c r="K1886" i="6"/>
  <c r="K1887" i="6"/>
  <c r="K1888" i="6"/>
  <c r="K1889" i="6"/>
  <c r="K1890" i="6"/>
  <c r="K1891" i="6"/>
  <c r="K1892" i="6"/>
  <c r="K1893" i="6"/>
  <c r="K1894" i="6"/>
  <c r="K1895" i="6"/>
  <c r="K1896" i="6"/>
  <c r="K1897" i="6"/>
  <c r="K1898" i="6"/>
  <c r="K1899" i="6"/>
  <c r="K1900" i="6"/>
  <c r="K1901" i="6"/>
  <c r="K1902" i="6"/>
  <c r="K1903" i="6"/>
  <c r="K1904" i="6"/>
  <c r="K1905" i="6"/>
  <c r="K1906" i="6"/>
  <c r="K1907" i="6"/>
  <c r="K1908" i="6"/>
  <c r="K1909" i="6"/>
  <c r="K1910" i="6"/>
  <c r="K1911" i="6"/>
  <c r="K1912" i="6"/>
  <c r="K1913" i="6"/>
  <c r="K1914" i="6"/>
  <c r="K1915" i="6"/>
  <c r="K1916" i="6"/>
  <c r="K1917" i="6"/>
  <c r="K1918" i="6"/>
  <c r="K1919" i="6"/>
  <c r="K1920" i="6"/>
  <c r="K1921" i="6"/>
  <c r="K1922" i="6"/>
  <c r="K1923" i="6"/>
  <c r="K1924" i="6"/>
  <c r="K1925" i="6"/>
  <c r="K1926" i="6"/>
  <c r="K1927" i="6"/>
  <c r="K1928" i="6"/>
  <c r="K1929" i="6"/>
  <c r="K1930" i="6"/>
  <c r="K1931" i="6"/>
  <c r="K1932" i="6"/>
  <c r="K1933" i="6"/>
  <c r="K1934" i="6"/>
  <c r="K1935" i="6"/>
  <c r="K1936" i="6"/>
  <c r="K1937" i="6"/>
  <c r="K1938" i="6"/>
  <c r="K1939" i="6"/>
  <c r="K1940" i="6"/>
  <c r="K1941" i="6"/>
  <c r="K1942" i="6"/>
  <c r="K1943" i="6"/>
  <c r="K1944" i="6"/>
  <c r="K1945" i="6"/>
  <c r="K1946" i="6"/>
  <c r="K1947" i="6"/>
  <c r="K1948" i="6"/>
  <c r="K1949" i="6"/>
  <c r="K1950" i="6"/>
  <c r="K1951" i="6"/>
  <c r="K1952" i="6"/>
  <c r="K1953" i="6"/>
  <c r="K1954" i="6"/>
  <c r="K1955" i="6"/>
  <c r="K1956" i="6"/>
  <c r="K1957" i="6"/>
  <c r="K1958" i="6"/>
  <c r="K1959" i="6"/>
  <c r="K1960" i="6"/>
  <c r="K1961" i="6"/>
  <c r="K1962" i="6"/>
  <c r="K1963" i="6"/>
  <c r="K1964" i="6"/>
  <c r="K1965" i="6"/>
  <c r="K1966" i="6"/>
  <c r="K1967" i="6"/>
  <c r="K1968" i="6"/>
  <c r="K1969" i="6"/>
  <c r="K1970" i="6"/>
  <c r="K1971" i="6"/>
  <c r="K1972" i="6"/>
  <c r="K1973" i="6"/>
  <c r="K1974" i="6"/>
  <c r="K1975" i="6"/>
  <c r="K1976" i="6"/>
  <c r="K1977" i="6"/>
  <c r="K1978" i="6"/>
  <c r="K1979" i="6"/>
  <c r="K1980" i="6"/>
  <c r="K1981" i="6"/>
  <c r="K1982" i="6"/>
  <c r="K1983" i="6"/>
  <c r="K1984" i="6"/>
  <c r="K1985" i="6"/>
  <c r="K1986" i="6"/>
  <c r="K1987" i="6"/>
  <c r="K1988" i="6"/>
  <c r="K1989" i="6"/>
  <c r="K1990" i="6"/>
  <c r="K1991" i="6"/>
  <c r="K1992" i="6"/>
  <c r="K1993" i="6"/>
  <c r="K1994" i="6"/>
  <c r="K1995" i="6"/>
  <c r="K1996" i="6"/>
  <c r="K1997" i="6"/>
  <c r="K1998" i="6"/>
  <c r="K1999" i="6"/>
  <c r="K2000" i="6"/>
  <c r="K2001" i="6"/>
  <c r="K2002" i="6"/>
  <c r="K2003" i="6"/>
  <c r="K2004" i="6"/>
  <c r="K2005" i="6"/>
  <c r="K2006" i="6"/>
  <c r="K2007" i="6"/>
  <c r="K2008" i="6"/>
  <c r="K2009" i="6"/>
  <c r="K12" i="6"/>
  <c r="Q2083" i="6"/>
  <c r="U1903" i="6"/>
  <c r="Q1903" i="6"/>
  <c r="U167" i="6"/>
  <c r="Q167" i="6"/>
  <c r="Q1045" i="6"/>
  <c r="Q1051" i="6"/>
  <c r="Q1054" i="6"/>
  <c r="Q1055" i="6"/>
  <c r="Q1056" i="6"/>
  <c r="Q1057" i="6"/>
  <c r="Q1058" i="6"/>
  <c r="Q1059" i="6"/>
  <c r="Q1060" i="6"/>
  <c r="Q1046" i="6"/>
  <c r="Q1047" i="6"/>
  <c r="Q1048" i="6"/>
  <c r="Q1049" i="6"/>
  <c r="Q1050" i="6"/>
  <c r="Q1052" i="6"/>
  <c r="Q1053" i="6"/>
  <c r="Q1066" i="6"/>
  <c r="Q1070" i="6"/>
  <c r="Q1071" i="6"/>
  <c r="Q1072" i="6"/>
  <c r="Q1061" i="6"/>
  <c r="Q1062" i="6"/>
  <c r="Q1063" i="6"/>
  <c r="Q1064" i="6"/>
  <c r="Q1065" i="6"/>
  <c r="Q1067" i="6"/>
  <c r="Q1068" i="6"/>
  <c r="Q1069" i="6"/>
  <c r="U1066" i="6"/>
  <c r="U1070" i="6"/>
  <c r="U1071" i="6"/>
  <c r="U1072" i="6"/>
  <c r="U1061" i="6"/>
  <c r="U1062" i="6"/>
  <c r="U1063" i="6"/>
  <c r="U1045" i="6"/>
  <c r="U1046" i="6"/>
  <c r="U1047" i="6"/>
  <c r="U1048" i="6"/>
  <c r="U1049" i="6"/>
  <c r="U1050" i="6"/>
  <c r="U1051" i="6"/>
  <c r="U1052" i="6"/>
  <c r="U1053" i="6"/>
  <c r="U1054" i="6"/>
  <c r="U1055" i="6"/>
  <c r="U1056" i="6"/>
  <c r="U1057" i="6"/>
  <c r="U1058" i="6"/>
  <c r="U1059" i="6"/>
  <c r="U1060" i="6"/>
  <c r="U1064" i="6"/>
  <c r="U1065" i="6"/>
  <c r="U1067" i="6"/>
  <c r="U1068" i="6"/>
  <c r="U1069" i="6"/>
  <c r="Q671" i="6"/>
  <c r="U671" i="6"/>
  <c r="Q2042" i="6"/>
  <c r="U2042" i="6"/>
  <c r="Q1716" i="6"/>
  <c r="U1716" i="6"/>
  <c r="Q1635" i="6"/>
  <c r="Q1634" i="6"/>
  <c r="U1634" i="6"/>
  <c r="U1635" i="6"/>
  <c r="Q1917" i="6"/>
  <c r="U1920" i="6"/>
  <c r="Q1920" i="6"/>
  <c r="U170" i="6"/>
  <c r="U164" i="6"/>
  <c r="U169" i="6"/>
  <c r="U174" i="6"/>
  <c r="Q174" i="6"/>
  <c r="Q169" i="6"/>
  <c r="Q164" i="6"/>
  <c r="Q170" i="6"/>
  <c r="U670" i="6"/>
  <c r="Q670" i="6"/>
  <c r="Q895" i="6"/>
  <c r="Q896" i="6"/>
  <c r="U895" i="6"/>
  <c r="U896" i="6"/>
  <c r="Q641" i="6"/>
  <c r="Q642" i="6"/>
  <c r="U641" i="6"/>
  <c r="U642" i="6"/>
  <c r="Q286" i="6"/>
  <c r="Q284" i="6"/>
  <c r="U286" i="6"/>
  <c r="Q2508" i="6"/>
  <c r="Q2509" i="6"/>
  <c r="Q2510" i="6"/>
  <c r="Q2511" i="6"/>
  <c r="U2508" i="6"/>
  <c r="U2509" i="6"/>
  <c r="U2510" i="6"/>
  <c r="U2511" i="6"/>
  <c r="U1879" i="6"/>
  <c r="Q1879" i="6"/>
  <c r="U2405" i="6"/>
  <c r="U22" i="6"/>
  <c r="U23" i="6"/>
  <c r="Q42" i="6"/>
  <c r="Q43" i="6"/>
  <c r="Q44" i="6"/>
  <c r="Q45" i="6"/>
  <c r="Q46" i="6"/>
  <c r="Q47" i="6"/>
  <c r="Q48" i="6"/>
  <c r="Q49" i="6"/>
  <c r="Q50" i="6"/>
  <c r="Q51" i="6"/>
  <c r="Q52" i="6"/>
  <c r="Q53" i="6"/>
  <c r="Q54" i="6"/>
  <c r="Q55" i="6"/>
  <c r="Q56" i="6"/>
  <c r="Q57" i="6"/>
  <c r="Q58" i="6"/>
  <c r="Q59" i="6"/>
  <c r="Q60" i="6"/>
  <c r="Q61" i="6"/>
  <c r="Q62" i="6"/>
  <c r="Q63" i="6"/>
  <c r="Q64" i="6"/>
  <c r="Q65" i="6"/>
  <c r="Q66" i="6"/>
  <c r="Q67" i="6"/>
  <c r="Q68" i="6"/>
  <c r="Q69" i="6"/>
  <c r="Q70" i="6"/>
  <c r="Q71" i="6"/>
  <c r="Q72" i="6"/>
  <c r="Q73" i="6"/>
  <c r="Q74" i="6"/>
  <c r="Q75" i="6"/>
  <c r="Q76" i="6"/>
  <c r="Q77" i="6"/>
  <c r="Q78" i="6"/>
  <c r="Q79" i="6"/>
  <c r="Q80" i="6"/>
  <c r="Q81" i="6"/>
  <c r="Q82" i="6"/>
  <c r="Q83" i="6"/>
  <c r="Q84" i="6"/>
  <c r="Q85" i="6"/>
  <c r="Q86" i="6"/>
  <c r="Q87" i="6"/>
  <c r="Q88" i="6"/>
  <c r="Q89" i="6"/>
  <c r="Q90" i="6"/>
  <c r="Q91" i="6"/>
  <c r="Q92" i="6"/>
  <c r="Q93" i="6"/>
  <c r="Q94" i="6"/>
  <c r="Q95" i="6"/>
  <c r="Q96" i="6"/>
  <c r="Q97" i="6"/>
  <c r="Q98" i="6"/>
  <c r="Q99" i="6"/>
  <c r="Q100" i="6"/>
  <c r="Q101" i="6"/>
  <c r="Q102" i="6"/>
  <c r="Q103" i="6"/>
  <c r="Q104" i="6"/>
  <c r="Q105" i="6"/>
  <c r="Q106" i="6"/>
  <c r="Q107" i="6"/>
  <c r="Q108" i="6"/>
  <c r="Q109" i="6"/>
  <c r="Q110" i="6"/>
  <c r="Q111" i="6"/>
  <c r="Q112" i="6"/>
  <c r="Q113" i="6"/>
  <c r="Q114" i="6"/>
  <c r="Q115" i="6"/>
  <c r="Q116" i="6"/>
  <c r="Q117" i="6"/>
  <c r="Q118" i="6"/>
  <c r="Q119" i="6"/>
  <c r="Q120" i="6"/>
  <c r="Q121" i="6"/>
  <c r="Q122" i="6"/>
  <c r="Q123" i="6"/>
  <c r="Q124" i="6"/>
  <c r="Q125" i="6"/>
  <c r="Q126" i="6"/>
  <c r="Q127" i="6"/>
  <c r="Q129" i="6"/>
  <c r="Q130" i="6"/>
  <c r="Q131" i="6"/>
  <c r="Q132" i="6"/>
  <c r="Q133" i="6"/>
  <c r="Q134" i="6"/>
  <c r="Q135" i="6"/>
  <c r="Q136" i="6"/>
  <c r="Q137" i="6"/>
  <c r="Q138" i="6"/>
  <c r="Q139" i="6"/>
  <c r="Q140" i="6"/>
  <c r="Q141" i="6"/>
  <c r="Q142" i="6"/>
  <c r="Q143" i="6"/>
  <c r="Q144" i="6"/>
  <c r="Q145" i="6"/>
  <c r="Q146" i="6"/>
  <c r="Q147" i="6"/>
  <c r="Q148" i="6"/>
  <c r="Q149" i="6"/>
  <c r="Q150" i="6"/>
  <c r="Q151" i="6"/>
  <c r="Q152" i="6"/>
  <c r="Q153" i="6"/>
  <c r="Q154" i="6"/>
  <c r="Q155" i="6"/>
  <c r="Q156" i="6"/>
  <c r="Q157" i="6"/>
  <c r="Q158" i="6"/>
  <c r="Q159" i="6"/>
  <c r="Q160" i="6"/>
  <c r="Q161" i="6"/>
  <c r="Q162" i="6"/>
  <c r="Q163" i="6"/>
  <c r="Q165" i="6"/>
  <c r="Q166" i="6"/>
  <c r="Q168" i="6"/>
  <c r="Q171" i="6"/>
  <c r="Q172" i="6"/>
  <c r="Q173" i="6"/>
  <c r="Q175" i="6"/>
  <c r="Q176" i="6"/>
  <c r="Q177" i="6"/>
  <c r="Q178" i="6"/>
  <c r="Q179" i="6"/>
  <c r="Q180" i="6"/>
  <c r="Q181" i="6"/>
  <c r="Q182" i="6"/>
  <c r="Q183" i="6"/>
  <c r="Q184" i="6"/>
  <c r="Q185" i="6"/>
  <c r="Q186" i="6"/>
  <c r="Q187" i="6"/>
  <c r="Q188" i="6"/>
  <c r="Q189" i="6"/>
  <c r="Q190" i="6"/>
  <c r="Q191" i="6"/>
  <c r="Q192" i="6"/>
  <c r="Q193" i="6"/>
  <c r="Q194" i="6"/>
  <c r="Q195" i="6"/>
  <c r="Q196" i="6"/>
  <c r="Q197" i="6"/>
  <c r="Q198" i="6"/>
  <c r="Q199" i="6"/>
  <c r="Q200" i="6"/>
  <c r="Q201" i="6"/>
  <c r="Q202" i="6"/>
  <c r="Q203" i="6"/>
  <c r="Q204" i="6"/>
  <c r="Q205" i="6"/>
  <c r="Q206" i="6"/>
  <c r="Q207" i="6"/>
  <c r="Q208" i="6"/>
  <c r="Q209" i="6"/>
  <c r="Q210" i="6"/>
  <c r="Q211" i="6"/>
  <c r="Q212" i="6"/>
  <c r="Q213" i="6"/>
  <c r="Q214" i="6"/>
  <c r="Q215" i="6"/>
  <c r="Q216" i="6"/>
  <c r="Q217" i="6"/>
  <c r="Q218" i="6"/>
  <c r="Q219" i="6"/>
  <c r="Q220" i="6"/>
  <c r="Q221" i="6"/>
  <c r="Q222" i="6"/>
  <c r="Q223" i="6"/>
  <c r="Q224" i="6"/>
  <c r="Q225" i="6"/>
  <c r="Q226" i="6"/>
  <c r="Q227" i="6"/>
  <c r="Q228" i="6"/>
  <c r="Q229" i="6"/>
  <c r="Q230" i="6"/>
  <c r="Q231" i="6"/>
  <c r="Q232" i="6"/>
  <c r="Q233" i="6"/>
  <c r="Q234" i="6"/>
  <c r="Q235" i="6"/>
  <c r="Q236" i="6"/>
  <c r="Q237" i="6"/>
  <c r="Q238" i="6"/>
  <c r="Q239" i="6"/>
  <c r="Q240" i="6"/>
  <c r="Q241" i="6"/>
  <c r="Q242" i="6"/>
  <c r="Q243" i="6"/>
  <c r="Q244" i="6"/>
  <c r="Q245" i="6"/>
  <c r="Q246" i="6"/>
  <c r="Q247" i="6"/>
  <c r="Q248" i="6"/>
  <c r="Q249" i="6"/>
  <c r="Q250" i="6"/>
  <c r="Q251" i="6"/>
  <c r="Q252" i="6"/>
  <c r="Q253" i="6"/>
  <c r="Q254" i="6"/>
  <c r="Q255" i="6"/>
  <c r="Q256" i="6"/>
  <c r="Q257" i="6"/>
  <c r="Q258" i="6"/>
  <c r="Q259" i="6"/>
  <c r="Q260" i="6"/>
  <c r="Q261" i="6"/>
  <c r="Q262" i="6"/>
  <c r="Q263" i="6"/>
  <c r="Q264" i="6"/>
  <c r="Q265" i="6"/>
  <c r="Q266" i="6"/>
  <c r="Q267" i="6"/>
  <c r="Q268" i="6"/>
  <c r="Q269" i="6"/>
  <c r="Q270" i="6"/>
  <c r="Q271" i="6"/>
  <c r="Q272" i="6"/>
  <c r="Q275" i="6"/>
  <c r="Q276" i="6"/>
  <c r="Q277" i="6"/>
  <c r="Q278" i="6"/>
  <c r="Q280" i="6"/>
  <c r="Q281" i="6"/>
  <c r="Q282" i="6"/>
  <c r="Q283" i="6"/>
  <c r="Q285" i="6"/>
  <c r="Q287" i="6"/>
  <c r="Q288" i="6"/>
  <c r="Q289" i="6"/>
  <c r="Q290" i="6"/>
  <c r="Q291" i="6"/>
  <c r="Q292" i="6"/>
  <c r="Q293" i="6"/>
  <c r="Q294" i="6"/>
  <c r="Q295" i="6"/>
  <c r="Q296" i="6"/>
  <c r="Q297" i="6"/>
  <c r="Q298" i="6"/>
  <c r="Q299" i="6"/>
  <c r="Q300" i="6"/>
  <c r="Q301" i="6"/>
  <c r="Q302" i="6"/>
  <c r="Q303" i="6"/>
  <c r="Q304" i="6"/>
  <c r="Q305" i="6"/>
  <c r="Q306" i="6"/>
  <c r="Q307" i="6"/>
  <c r="Q308" i="6"/>
  <c r="Q309" i="6"/>
  <c r="Q310" i="6"/>
  <c r="Q311" i="6"/>
  <c r="Q312" i="6"/>
  <c r="Q313" i="6"/>
  <c r="Q314" i="6"/>
  <c r="Q315" i="6"/>
  <c r="Q316" i="6"/>
  <c r="Q317" i="6"/>
  <c r="Q318" i="6"/>
  <c r="Q319" i="6"/>
  <c r="Q320" i="6"/>
  <c r="Q321" i="6"/>
  <c r="Q322" i="6"/>
  <c r="Q323" i="6"/>
  <c r="Q324" i="6"/>
  <c r="Q325" i="6"/>
  <c r="Q326" i="6"/>
  <c r="Q327" i="6"/>
  <c r="Q328" i="6"/>
  <c r="Q329" i="6"/>
  <c r="Q330" i="6"/>
  <c r="Q331" i="6"/>
  <c r="Q332" i="6"/>
  <c r="Q333" i="6"/>
  <c r="Q334" i="6"/>
  <c r="Q335" i="6"/>
  <c r="Q336" i="6"/>
  <c r="Q337" i="6"/>
  <c r="Q338" i="6"/>
  <c r="Q339" i="6"/>
  <c r="Q340" i="6"/>
  <c r="Q341" i="6"/>
  <c r="Q342" i="6"/>
  <c r="Q343" i="6"/>
  <c r="Q344" i="6"/>
  <c r="Q345" i="6"/>
  <c r="Q346" i="6"/>
  <c r="Q347" i="6"/>
  <c r="Q348" i="6"/>
  <c r="Q349" i="6"/>
  <c r="Q350" i="6"/>
  <c r="Q351" i="6"/>
  <c r="Q352" i="6"/>
  <c r="Q353" i="6"/>
  <c r="Q354" i="6"/>
  <c r="Q355" i="6"/>
  <c r="Q356" i="6"/>
  <c r="Q357" i="6"/>
  <c r="Q358" i="6"/>
  <c r="Q359" i="6"/>
  <c r="Q360" i="6"/>
  <c r="Q361" i="6"/>
  <c r="Q362" i="6"/>
  <c r="Q363" i="6"/>
  <c r="Q364" i="6"/>
  <c r="Q365" i="6"/>
  <c r="Q366" i="6"/>
  <c r="Q367" i="6"/>
  <c r="Q368" i="6"/>
  <c r="Q369" i="6"/>
  <c r="Q370" i="6"/>
  <c r="Q371" i="6"/>
  <c r="Q372" i="6"/>
  <c r="Q373" i="6"/>
  <c r="Q374" i="6"/>
  <c r="Q375" i="6"/>
  <c r="Q376" i="6"/>
  <c r="Q377" i="6"/>
  <c r="Q378" i="6"/>
  <c r="Q379" i="6"/>
  <c r="Q380" i="6"/>
  <c r="Q381" i="6"/>
  <c r="Q382" i="6"/>
  <c r="Q383" i="6"/>
  <c r="Q384" i="6"/>
  <c r="Q385" i="6"/>
  <c r="Q386" i="6"/>
  <c r="Q387" i="6"/>
  <c r="Q388" i="6"/>
  <c r="Q389" i="6"/>
  <c r="Q390" i="6"/>
  <c r="Q391" i="6"/>
  <c r="Q392" i="6"/>
  <c r="Q393" i="6"/>
  <c r="Q394" i="6"/>
  <c r="Q395" i="6"/>
  <c r="Q396" i="6"/>
  <c r="Q397" i="6"/>
  <c r="Q398" i="6"/>
  <c r="Q399" i="6"/>
  <c r="Q400" i="6"/>
  <c r="Q401" i="6"/>
  <c r="Q402" i="6"/>
  <c r="Q403" i="6"/>
  <c r="Q404" i="6"/>
  <c r="Q405" i="6"/>
  <c r="Q406" i="6"/>
  <c r="Q407" i="6"/>
  <c r="Q408" i="6"/>
  <c r="Q409" i="6"/>
  <c r="Q410" i="6"/>
  <c r="Q411" i="6"/>
  <c r="Q412" i="6"/>
  <c r="Q413" i="6"/>
  <c r="Q414" i="6"/>
  <c r="Q415" i="6"/>
  <c r="Q416" i="6"/>
  <c r="Q417" i="6"/>
  <c r="Q418" i="6"/>
  <c r="Q419" i="6"/>
  <c r="Q420" i="6"/>
  <c r="Q421" i="6"/>
  <c r="Q422" i="6"/>
  <c r="Q423" i="6"/>
  <c r="Q424" i="6"/>
  <c r="Q425" i="6"/>
  <c r="Q426" i="6"/>
  <c r="Q427" i="6"/>
  <c r="Q428" i="6"/>
  <c r="Q429" i="6"/>
  <c r="Q430" i="6"/>
  <c r="Q431" i="6"/>
  <c r="Q432" i="6"/>
  <c r="Q433" i="6"/>
  <c r="Q434" i="6"/>
  <c r="Q435" i="6"/>
  <c r="Q436" i="6"/>
  <c r="Q437" i="6"/>
  <c r="Q438" i="6"/>
  <c r="Q439" i="6"/>
  <c r="Q440" i="6"/>
  <c r="Q441" i="6"/>
  <c r="Q442" i="6"/>
  <c r="Q443" i="6"/>
  <c r="Q444" i="6"/>
  <c r="Q445" i="6"/>
  <c r="Q446" i="6"/>
  <c r="Q447" i="6"/>
  <c r="Q448" i="6"/>
  <c r="Q449" i="6"/>
  <c r="Q450" i="6"/>
  <c r="Q451" i="6"/>
  <c r="Q452" i="6"/>
  <c r="Q453" i="6"/>
  <c r="Q454" i="6"/>
  <c r="Q455" i="6"/>
  <c r="Q456" i="6"/>
  <c r="Q457" i="6"/>
  <c r="Q458" i="6"/>
  <c r="Q459" i="6"/>
  <c r="Q460" i="6"/>
  <c r="Q461" i="6"/>
  <c r="Q462" i="6"/>
  <c r="Q463" i="6"/>
  <c r="Q464" i="6"/>
  <c r="Q465" i="6"/>
  <c r="Q466" i="6"/>
  <c r="Q467" i="6"/>
  <c r="Q468" i="6"/>
  <c r="Q469" i="6"/>
  <c r="Q470" i="6"/>
  <c r="Q471" i="6"/>
  <c r="Q472" i="6"/>
  <c r="Q473" i="6"/>
  <c r="Q474" i="6"/>
  <c r="Q475" i="6"/>
  <c r="Q476" i="6"/>
  <c r="Q477" i="6"/>
  <c r="Q478" i="6"/>
  <c r="Q479" i="6"/>
  <c r="Q480" i="6"/>
  <c r="Q481" i="6"/>
  <c r="Q482" i="6"/>
  <c r="Q483" i="6"/>
  <c r="Q484" i="6"/>
  <c r="Q485" i="6"/>
  <c r="Q486" i="6"/>
  <c r="Q487" i="6"/>
  <c r="Q488" i="6"/>
  <c r="Q489" i="6"/>
  <c r="Q490" i="6"/>
  <c r="Q491" i="6"/>
  <c r="Q492" i="6"/>
  <c r="Q493" i="6"/>
  <c r="Q494" i="6"/>
  <c r="Q495" i="6"/>
  <c r="Q496" i="6"/>
  <c r="Q497" i="6"/>
  <c r="Q498" i="6"/>
  <c r="Q499" i="6"/>
  <c r="Q500" i="6"/>
  <c r="Q501" i="6"/>
  <c r="Q502" i="6"/>
  <c r="Q503" i="6"/>
  <c r="Q504" i="6"/>
  <c r="Q505" i="6"/>
  <c r="Q506" i="6"/>
  <c r="Q507" i="6"/>
  <c r="Q508" i="6"/>
  <c r="Q509" i="6"/>
  <c r="Q510" i="6"/>
  <c r="Q511" i="6"/>
  <c r="Q512" i="6"/>
  <c r="Q513" i="6"/>
  <c r="Q514" i="6"/>
  <c r="Q515" i="6"/>
  <c r="Q516" i="6"/>
  <c r="Q517" i="6"/>
  <c r="Q518" i="6"/>
  <c r="Q519" i="6"/>
  <c r="Q520" i="6"/>
  <c r="Q521" i="6"/>
  <c r="Q522" i="6"/>
  <c r="Q523" i="6"/>
  <c r="Q524" i="6"/>
  <c r="Q525" i="6"/>
  <c r="Q526" i="6"/>
  <c r="Q527" i="6"/>
  <c r="Q528" i="6"/>
  <c r="Q529" i="6"/>
  <c r="Q530" i="6"/>
  <c r="Q531" i="6"/>
  <c r="Q532" i="6"/>
  <c r="Q533" i="6"/>
  <c r="Q534" i="6"/>
  <c r="Q535" i="6"/>
  <c r="Q536" i="6"/>
  <c r="Q537" i="6"/>
  <c r="Q538" i="6"/>
  <c r="Q539" i="6"/>
  <c r="Q540" i="6"/>
  <c r="Q541" i="6"/>
  <c r="Q542" i="6"/>
  <c r="Q543" i="6"/>
  <c r="Q544" i="6"/>
  <c r="Q545" i="6"/>
  <c r="Q546" i="6"/>
  <c r="Q547" i="6"/>
  <c r="Q548" i="6"/>
  <c r="Q549" i="6"/>
  <c r="Q550" i="6"/>
  <c r="Q551" i="6"/>
  <c r="Q552" i="6"/>
  <c r="Q553" i="6"/>
  <c r="Q554" i="6"/>
  <c r="Q555" i="6"/>
  <c r="Q556" i="6"/>
  <c r="Q557" i="6"/>
  <c r="Q558" i="6"/>
  <c r="Q559" i="6"/>
  <c r="Q560" i="6"/>
  <c r="Q561" i="6"/>
  <c r="Q562" i="6"/>
  <c r="Q563" i="6"/>
  <c r="Q564" i="6"/>
  <c r="Q565" i="6"/>
  <c r="Q566" i="6"/>
  <c r="Q567" i="6"/>
  <c r="Q568" i="6"/>
  <c r="Q569" i="6"/>
  <c r="Q570" i="6"/>
  <c r="Q571" i="6"/>
  <c r="Q572" i="6"/>
  <c r="Q573" i="6"/>
  <c r="Q574" i="6"/>
  <c r="Q575" i="6"/>
  <c r="Q576" i="6"/>
  <c r="Q577" i="6"/>
  <c r="Q578" i="6"/>
  <c r="Q579" i="6"/>
  <c r="Q580" i="6"/>
  <c r="Q581" i="6"/>
  <c r="Q582" i="6"/>
  <c r="Q583" i="6"/>
  <c r="Q584" i="6"/>
  <c r="Q585" i="6"/>
  <c r="Q586" i="6"/>
  <c r="Q587" i="6"/>
  <c r="Q588" i="6"/>
  <c r="Q589" i="6"/>
  <c r="Q590" i="6"/>
  <c r="Q591" i="6"/>
  <c r="Q592" i="6"/>
  <c r="Q593" i="6"/>
  <c r="Q594" i="6"/>
  <c r="Q595" i="6"/>
  <c r="Q596" i="6"/>
  <c r="Q597" i="6"/>
  <c r="Q598" i="6"/>
  <c r="Q599" i="6"/>
  <c r="Q600" i="6"/>
  <c r="Q601" i="6"/>
  <c r="Q602" i="6"/>
  <c r="Q603" i="6"/>
  <c r="Q604" i="6"/>
  <c r="Q605" i="6"/>
  <c r="Q606" i="6"/>
  <c r="Q607" i="6"/>
  <c r="Q608" i="6"/>
  <c r="Q609" i="6"/>
  <c r="Q610" i="6"/>
  <c r="Q611" i="6"/>
  <c r="Q612" i="6"/>
  <c r="Q613" i="6"/>
  <c r="Q614" i="6"/>
  <c r="Q615" i="6"/>
  <c r="Q616" i="6"/>
  <c r="Q617" i="6"/>
  <c r="Q618" i="6"/>
  <c r="Q619" i="6"/>
  <c r="Q620" i="6"/>
  <c r="Q621" i="6"/>
  <c r="Q622" i="6"/>
  <c r="Q623" i="6"/>
  <c r="Q624" i="6"/>
  <c r="Q625" i="6"/>
  <c r="Q626" i="6"/>
  <c r="Q627" i="6"/>
  <c r="Q628" i="6"/>
  <c r="Q629" i="6"/>
  <c r="Q630" i="6"/>
  <c r="Q631" i="6"/>
  <c r="Q632" i="6"/>
  <c r="Q633" i="6"/>
  <c r="Q634" i="6"/>
  <c r="Q635" i="6"/>
  <c r="Q636" i="6"/>
  <c r="Q637" i="6"/>
  <c r="Q638" i="6"/>
  <c r="Q639" i="6"/>
  <c r="Q640" i="6"/>
  <c r="Q643" i="6"/>
  <c r="Q644" i="6"/>
  <c r="Q645" i="6"/>
  <c r="Q646" i="6"/>
  <c r="Q647" i="6"/>
  <c r="Q648" i="6"/>
  <c r="Q649" i="6"/>
  <c r="Q650" i="6"/>
  <c r="Q651" i="6"/>
  <c r="Q652" i="6"/>
  <c r="Q653" i="6"/>
  <c r="Q654" i="6"/>
  <c r="Q655" i="6"/>
  <c r="Q656" i="6"/>
  <c r="Q657" i="6"/>
  <c r="Q658" i="6"/>
  <c r="Q659" i="6"/>
  <c r="Q660" i="6"/>
  <c r="Q661" i="6"/>
  <c r="Q662" i="6"/>
  <c r="Q663" i="6"/>
  <c r="Q664" i="6"/>
  <c r="Q665" i="6"/>
  <c r="Q666" i="6"/>
  <c r="Q667" i="6"/>
  <c r="Q668" i="6"/>
  <c r="Q669" i="6"/>
  <c r="Q672" i="6"/>
  <c r="Q673" i="6"/>
  <c r="Q674" i="6"/>
  <c r="Q675" i="6"/>
  <c r="Q676" i="6"/>
  <c r="Q677" i="6"/>
  <c r="Q678" i="6"/>
  <c r="Q679" i="6"/>
  <c r="Q680" i="6"/>
  <c r="Q681" i="6"/>
  <c r="Q682" i="6"/>
  <c r="Q683" i="6"/>
  <c r="Q684" i="6"/>
  <c r="Q685" i="6"/>
  <c r="Q686" i="6"/>
  <c r="Q687" i="6"/>
  <c r="Q688" i="6"/>
  <c r="Q689" i="6"/>
  <c r="Q690" i="6"/>
  <c r="Q691" i="6"/>
  <c r="Q692" i="6"/>
  <c r="Q693" i="6"/>
  <c r="Q694" i="6"/>
  <c r="Q695" i="6"/>
  <c r="Q696" i="6"/>
  <c r="Q697" i="6"/>
  <c r="Q698" i="6"/>
  <c r="Q699" i="6"/>
  <c r="Q700" i="6"/>
  <c r="Q701" i="6"/>
  <c r="Q702" i="6"/>
  <c r="Q703" i="6"/>
  <c r="Q704" i="6"/>
  <c r="Q705" i="6"/>
  <c r="Q706" i="6"/>
  <c r="Q707" i="6"/>
  <c r="Q708" i="6"/>
  <c r="Q709" i="6"/>
  <c r="Q710" i="6"/>
  <c r="Q711" i="6"/>
  <c r="Q712" i="6"/>
  <c r="Q713" i="6"/>
  <c r="Q714" i="6"/>
  <c r="Q715" i="6"/>
  <c r="Q716" i="6"/>
  <c r="Q717" i="6"/>
  <c r="Q718" i="6"/>
  <c r="Q719" i="6"/>
  <c r="Q720" i="6"/>
  <c r="Q721" i="6"/>
  <c r="Q722" i="6"/>
  <c r="Q723" i="6"/>
  <c r="Q724" i="6"/>
  <c r="Q725" i="6"/>
  <c r="Q726" i="6"/>
  <c r="Q727" i="6"/>
  <c r="Q728" i="6"/>
  <c r="Q729" i="6"/>
  <c r="Q730" i="6"/>
  <c r="Q731" i="6"/>
  <c r="Q732" i="6"/>
  <c r="Q733" i="6"/>
  <c r="Q734" i="6"/>
  <c r="Q735" i="6"/>
  <c r="Q736" i="6"/>
  <c r="Q737" i="6"/>
  <c r="Q738" i="6"/>
  <c r="Q739" i="6"/>
  <c r="Q740" i="6"/>
  <c r="Q741" i="6"/>
  <c r="Q742" i="6"/>
  <c r="Q743" i="6"/>
  <c r="Q744" i="6"/>
  <c r="Q745" i="6"/>
  <c r="Q746" i="6"/>
  <c r="Q747" i="6"/>
  <c r="Q748" i="6"/>
  <c r="Q749" i="6"/>
  <c r="Q750" i="6"/>
  <c r="Q751" i="6"/>
  <c r="Q752" i="6"/>
  <c r="Q753" i="6"/>
  <c r="Q754" i="6"/>
  <c r="Q755" i="6"/>
  <c r="Q756" i="6"/>
  <c r="Q757" i="6"/>
  <c r="Q758" i="6"/>
  <c r="Q759" i="6"/>
  <c r="Q760" i="6"/>
  <c r="Q761" i="6"/>
  <c r="Q762" i="6"/>
  <c r="Q763" i="6"/>
  <c r="Q764" i="6"/>
  <c r="Q765" i="6"/>
  <c r="Q766" i="6"/>
  <c r="Q767" i="6"/>
  <c r="Q768" i="6"/>
  <c r="Q769" i="6"/>
  <c r="Q770" i="6"/>
  <c r="Q771" i="6"/>
  <c r="Q772" i="6"/>
  <c r="Q773" i="6"/>
  <c r="Q774" i="6"/>
  <c r="Q775" i="6"/>
  <c r="Q776" i="6"/>
  <c r="Q777" i="6"/>
  <c r="Q778" i="6"/>
  <c r="Q779" i="6"/>
  <c r="Q780" i="6"/>
  <c r="Q781" i="6"/>
  <c r="Q782" i="6"/>
  <c r="Q783" i="6"/>
  <c r="Q784" i="6"/>
  <c r="Q785" i="6"/>
  <c r="Q786" i="6"/>
  <c r="Q787" i="6"/>
  <c r="Q788" i="6"/>
  <c r="Q789" i="6"/>
  <c r="Q790" i="6"/>
  <c r="Q791" i="6"/>
  <c r="Q792" i="6"/>
  <c r="Q793" i="6"/>
  <c r="Q794" i="6"/>
  <c r="Q795" i="6"/>
  <c r="Q796" i="6"/>
  <c r="Q797" i="6"/>
  <c r="Q798" i="6"/>
  <c r="Q799" i="6"/>
  <c r="Q800" i="6"/>
  <c r="Q801" i="6"/>
  <c r="Q802" i="6"/>
  <c r="Q803" i="6"/>
  <c r="Q804" i="6"/>
  <c r="Q805" i="6"/>
  <c r="Q806" i="6"/>
  <c r="Q807" i="6"/>
  <c r="Q808" i="6"/>
  <c r="Q809" i="6"/>
  <c r="Q810" i="6"/>
  <c r="Q811" i="6"/>
  <c r="Q812" i="6"/>
  <c r="Q813" i="6"/>
  <c r="Q814" i="6"/>
  <c r="Q815" i="6"/>
  <c r="Q816" i="6"/>
  <c r="Q817" i="6"/>
  <c r="Q818" i="6"/>
  <c r="Q819" i="6"/>
  <c r="Q820" i="6"/>
  <c r="Q821" i="6"/>
  <c r="Q822" i="6"/>
  <c r="Q823" i="6"/>
  <c r="Q824" i="6"/>
  <c r="Q825" i="6"/>
  <c r="Q826" i="6"/>
  <c r="Q827" i="6"/>
  <c r="Q828" i="6"/>
  <c r="Q829" i="6"/>
  <c r="Q830" i="6"/>
  <c r="Q831" i="6"/>
  <c r="Q832" i="6"/>
  <c r="Q833" i="6"/>
  <c r="Q834" i="6"/>
  <c r="Q835" i="6"/>
  <c r="Q836" i="6"/>
  <c r="Q837" i="6"/>
  <c r="Q838" i="6"/>
  <c r="Q839" i="6"/>
  <c r="Q840" i="6"/>
  <c r="Q841" i="6"/>
  <c r="Q842" i="6"/>
  <c r="Q843" i="6"/>
  <c r="Q844" i="6"/>
  <c r="Q845" i="6"/>
  <c r="Q846" i="6"/>
  <c r="Q847" i="6"/>
  <c r="Q848" i="6"/>
  <c r="Q849" i="6"/>
  <c r="Q850" i="6"/>
  <c r="Q851" i="6"/>
  <c r="Q852" i="6"/>
  <c r="Q853" i="6"/>
  <c r="Q854" i="6"/>
  <c r="Q855" i="6"/>
  <c r="Q856" i="6"/>
  <c r="Q857" i="6"/>
  <c r="Q858" i="6"/>
  <c r="Q859" i="6"/>
  <c r="Q860" i="6"/>
  <c r="Q861" i="6"/>
  <c r="Q862" i="6"/>
  <c r="Q863" i="6"/>
  <c r="Q864" i="6"/>
  <c r="Q865" i="6"/>
  <c r="Q866" i="6"/>
  <c r="Q867" i="6"/>
  <c r="Q868" i="6"/>
  <c r="Q869" i="6"/>
  <c r="Q870" i="6"/>
  <c r="Q871" i="6"/>
  <c r="Q872" i="6"/>
  <c r="Q873" i="6"/>
  <c r="Q874" i="6"/>
  <c r="Q875" i="6"/>
  <c r="Q876" i="6"/>
  <c r="Q877" i="6"/>
  <c r="Q878" i="6"/>
  <c r="Q879" i="6"/>
  <c r="Q880" i="6"/>
  <c r="Q881" i="6"/>
  <c r="Q882" i="6"/>
  <c r="Q883" i="6"/>
  <c r="Q884" i="6"/>
  <c r="Q885" i="6"/>
  <c r="Q886" i="6"/>
  <c r="Q887" i="6"/>
  <c r="Q888" i="6"/>
  <c r="Q889" i="6"/>
  <c r="Q890" i="6"/>
  <c r="Q891" i="6"/>
  <c r="Q892" i="6"/>
  <c r="Q893" i="6"/>
  <c r="Q894" i="6"/>
  <c r="Q899" i="6"/>
  <c r="Q900" i="6"/>
  <c r="Q901" i="6"/>
  <c r="Q902" i="6"/>
  <c r="Q903" i="6"/>
  <c r="Q904" i="6"/>
  <c r="Q905" i="6"/>
  <c r="Q906" i="6"/>
  <c r="Q907" i="6"/>
  <c r="Q908" i="6"/>
  <c r="Q909" i="6"/>
  <c r="Q910" i="6"/>
  <c r="Q911" i="6"/>
  <c r="Q912" i="6"/>
  <c r="Q913" i="6"/>
  <c r="Q914" i="6"/>
  <c r="Q915" i="6"/>
  <c r="Q916" i="6"/>
  <c r="Q917" i="6"/>
  <c r="Q918" i="6"/>
  <c r="Q919" i="6"/>
  <c r="Q920" i="6"/>
  <c r="Q921" i="6"/>
  <c r="Q922" i="6"/>
  <c r="Q923" i="6"/>
  <c r="Q924" i="6"/>
  <c r="Q925" i="6"/>
  <c r="Q926" i="6"/>
  <c r="Q927" i="6"/>
  <c r="Q928" i="6"/>
  <c r="Q929" i="6"/>
  <c r="Q930" i="6"/>
  <c r="Q931" i="6"/>
  <c r="Q932" i="6"/>
  <c r="Q933" i="6"/>
  <c r="Q934" i="6"/>
  <c r="Q935" i="6"/>
  <c r="Q936" i="6"/>
  <c r="Q937" i="6"/>
  <c r="Q938" i="6"/>
  <c r="Q939" i="6"/>
  <c r="Q940" i="6"/>
  <c r="Q941" i="6"/>
  <c r="Q942" i="6"/>
  <c r="Q943" i="6"/>
  <c r="Q944" i="6"/>
  <c r="Q945" i="6"/>
  <c r="Q946" i="6"/>
  <c r="Q947" i="6"/>
  <c r="Q948" i="6"/>
  <c r="Q949" i="6"/>
  <c r="Q950" i="6"/>
  <c r="Q951" i="6"/>
  <c r="Q952" i="6"/>
  <c r="Q953" i="6"/>
  <c r="Q954" i="6"/>
  <c r="Q955" i="6"/>
  <c r="Q956" i="6"/>
  <c r="Q957" i="6"/>
  <c r="Q958" i="6"/>
  <c r="Q959" i="6"/>
  <c r="Q960" i="6"/>
  <c r="Q961" i="6"/>
  <c r="Q962" i="6"/>
  <c r="Q963" i="6"/>
  <c r="Q964" i="6"/>
  <c r="Q965" i="6"/>
  <c r="Q966" i="6"/>
  <c r="Q967" i="6"/>
  <c r="Q968" i="6"/>
  <c r="Q969" i="6"/>
  <c r="Q970" i="6"/>
  <c r="Q971" i="6"/>
  <c r="Q972" i="6"/>
  <c r="Q973" i="6"/>
  <c r="Q974" i="6"/>
  <c r="Q975" i="6"/>
  <c r="Q976" i="6"/>
  <c r="Q977" i="6"/>
  <c r="Q978" i="6"/>
  <c r="Q979" i="6"/>
  <c r="Q980" i="6"/>
  <c r="Q981" i="6"/>
  <c r="Q982" i="6"/>
  <c r="Q983" i="6"/>
  <c r="Q984" i="6"/>
  <c r="Q985" i="6"/>
  <c r="Q986" i="6"/>
  <c r="Q987" i="6"/>
  <c r="Q988" i="6"/>
  <c r="Q989" i="6"/>
  <c r="Q990" i="6"/>
  <c r="Q991" i="6"/>
  <c r="Q992" i="6"/>
  <c r="Q993" i="6"/>
  <c r="Q994" i="6"/>
  <c r="Q995" i="6"/>
  <c r="Q996" i="6"/>
  <c r="Q997" i="6"/>
  <c r="Q998" i="6"/>
  <c r="Q999" i="6"/>
  <c r="Q1000" i="6"/>
  <c r="Q1001" i="6"/>
  <c r="Q1002" i="6"/>
  <c r="Q1003" i="6"/>
  <c r="Q1004" i="6"/>
  <c r="Q1005" i="6"/>
  <c r="Q1006" i="6"/>
  <c r="Q1007" i="6"/>
  <c r="Q1008" i="6"/>
  <c r="Q1009" i="6"/>
  <c r="Q1010" i="6"/>
  <c r="Q1011" i="6"/>
  <c r="Q1012" i="6"/>
  <c r="Q1013" i="6"/>
  <c r="Q1014" i="6"/>
  <c r="Q1015" i="6"/>
  <c r="Q1016" i="6"/>
  <c r="Q1017" i="6"/>
  <c r="Q1018" i="6"/>
  <c r="Q1019" i="6"/>
  <c r="Q1020" i="6"/>
  <c r="Q1021" i="6"/>
  <c r="Q1022" i="6"/>
  <c r="Q1023" i="6"/>
  <c r="Q1024" i="6"/>
  <c r="Q1025" i="6"/>
  <c r="Q1026" i="6"/>
  <c r="Q1027" i="6"/>
  <c r="Q1028" i="6"/>
  <c r="Q1029" i="6"/>
  <c r="Q1030" i="6"/>
  <c r="Q1031" i="6"/>
  <c r="Q1032" i="6"/>
  <c r="Q1033" i="6"/>
  <c r="Q1034" i="6"/>
  <c r="Q1035" i="6"/>
  <c r="Q1036" i="6"/>
  <c r="Q1037" i="6"/>
  <c r="Q1038" i="6"/>
  <c r="Q1039" i="6"/>
  <c r="Q1040" i="6"/>
  <c r="Q1041" i="6"/>
  <c r="Q1042" i="6"/>
  <c r="Q1043" i="6"/>
  <c r="Q1044" i="6"/>
  <c r="Q1073" i="6"/>
  <c r="Q1074" i="6"/>
  <c r="Q1075" i="6"/>
  <c r="Q1076" i="6"/>
  <c r="Q1077" i="6"/>
  <c r="Q1078" i="6"/>
  <c r="Q1079" i="6"/>
  <c r="Q1080" i="6"/>
  <c r="Q1081" i="6"/>
  <c r="Q1082" i="6"/>
  <c r="Q1083" i="6"/>
  <c r="Q1084" i="6"/>
  <c r="Q1085" i="6"/>
  <c r="Q1086" i="6"/>
  <c r="Q1087" i="6"/>
  <c r="Q1088" i="6"/>
  <c r="Q1089" i="6"/>
  <c r="Q1090" i="6"/>
  <c r="Q1091" i="6"/>
  <c r="Q1092" i="6"/>
  <c r="Q1093" i="6"/>
  <c r="Q1094" i="6"/>
  <c r="Q1095" i="6"/>
  <c r="Q1096" i="6"/>
  <c r="Q1097" i="6"/>
  <c r="Q1098" i="6"/>
  <c r="Q1099" i="6"/>
  <c r="Q1100" i="6"/>
  <c r="Q1101" i="6"/>
  <c r="Q1102" i="6"/>
  <c r="Q1103" i="6"/>
  <c r="Q1104" i="6"/>
  <c r="Q1105" i="6"/>
  <c r="Q1106" i="6"/>
  <c r="Q1107" i="6"/>
  <c r="Q1108" i="6"/>
  <c r="Q1109" i="6"/>
  <c r="Q1110" i="6"/>
  <c r="Q1111" i="6"/>
  <c r="Q1112" i="6"/>
  <c r="Q1113" i="6"/>
  <c r="Q1114" i="6"/>
  <c r="Q1115" i="6"/>
  <c r="Q1116" i="6"/>
  <c r="Q1117" i="6"/>
  <c r="Q1118" i="6"/>
  <c r="Q1119" i="6"/>
  <c r="Q1120" i="6"/>
  <c r="Q1121" i="6"/>
  <c r="Q1122" i="6"/>
  <c r="Q1123" i="6"/>
  <c r="Q1124" i="6"/>
  <c r="Q1125" i="6"/>
  <c r="Q1126" i="6"/>
  <c r="Q1127" i="6"/>
  <c r="Q1128" i="6"/>
  <c r="Q1129" i="6"/>
  <c r="Q1130" i="6"/>
  <c r="Q1131" i="6"/>
  <c r="Q1132" i="6"/>
  <c r="Q1133" i="6"/>
  <c r="Q1134" i="6"/>
  <c r="Q1135" i="6"/>
  <c r="Q1136" i="6"/>
  <c r="Q1137" i="6"/>
  <c r="Q1138" i="6"/>
  <c r="Q1139" i="6"/>
  <c r="Q1140" i="6"/>
  <c r="Q1141" i="6"/>
  <c r="Q1142" i="6"/>
  <c r="Q1143" i="6"/>
  <c r="Q1144" i="6"/>
  <c r="Q1145" i="6"/>
  <c r="Q1146" i="6"/>
  <c r="Q1147" i="6"/>
  <c r="Q1148" i="6"/>
  <c r="Q1149" i="6"/>
  <c r="Q1150" i="6"/>
  <c r="Q1151" i="6"/>
  <c r="Q1152" i="6"/>
  <c r="Q1153" i="6"/>
  <c r="Q1154" i="6"/>
  <c r="Q1155" i="6"/>
  <c r="Q1156" i="6"/>
  <c r="Q1157" i="6"/>
  <c r="Q1158" i="6"/>
  <c r="Q1159" i="6"/>
  <c r="Q1160" i="6"/>
  <c r="Q1161" i="6"/>
  <c r="Q1162" i="6"/>
  <c r="Q1163" i="6"/>
  <c r="Q1164" i="6"/>
  <c r="Q1165" i="6"/>
  <c r="Q1166" i="6"/>
  <c r="Q1167" i="6"/>
  <c r="Q1168" i="6"/>
  <c r="Q1169" i="6"/>
  <c r="Q1170" i="6"/>
  <c r="Q1171" i="6"/>
  <c r="Q1172" i="6"/>
  <c r="Q1173" i="6"/>
  <c r="Q1174" i="6"/>
  <c r="Q1175" i="6"/>
  <c r="Q1176" i="6"/>
  <c r="Q1177" i="6"/>
  <c r="Q1178" i="6"/>
  <c r="Q1179" i="6"/>
  <c r="Q1180" i="6"/>
  <c r="Q1181" i="6"/>
  <c r="Q1182" i="6"/>
  <c r="Q1183" i="6"/>
  <c r="Q1184" i="6"/>
  <c r="Q1185" i="6"/>
  <c r="Q1186" i="6"/>
  <c r="Q1187" i="6"/>
  <c r="Q1188" i="6"/>
  <c r="Q1189" i="6"/>
  <c r="Q1190" i="6"/>
  <c r="Q1191" i="6"/>
  <c r="Q1192" i="6"/>
  <c r="Q1193" i="6"/>
  <c r="Q1194" i="6"/>
  <c r="Q1195" i="6"/>
  <c r="Q1196" i="6"/>
  <c r="Q1197" i="6"/>
  <c r="Q1198" i="6"/>
  <c r="Q1199" i="6"/>
  <c r="Q1200" i="6"/>
  <c r="Q1201" i="6"/>
  <c r="Q1202" i="6"/>
  <c r="Q1203" i="6"/>
  <c r="Q1204" i="6"/>
  <c r="Q1205" i="6"/>
  <c r="Q1206" i="6"/>
  <c r="Q1207" i="6"/>
  <c r="Q1208" i="6"/>
  <c r="Q1209" i="6"/>
  <c r="Q1210" i="6"/>
  <c r="Q1211" i="6"/>
  <c r="Q1212" i="6"/>
  <c r="Q1213" i="6"/>
  <c r="Q1214" i="6"/>
  <c r="Q1215" i="6"/>
  <c r="Q1216" i="6"/>
  <c r="Q1217" i="6"/>
  <c r="Q1218" i="6"/>
  <c r="Q1219" i="6"/>
  <c r="Q1220" i="6"/>
  <c r="Q1221" i="6"/>
  <c r="Q1222" i="6"/>
  <c r="Q1223" i="6"/>
  <c r="Q1224" i="6"/>
  <c r="Q1225" i="6"/>
  <c r="Q1229" i="6"/>
  <c r="Q1230" i="6"/>
  <c r="Q1231" i="6"/>
  <c r="Q1232" i="6"/>
  <c r="Q1233" i="6"/>
  <c r="Q1234" i="6"/>
  <c r="Q1235" i="6"/>
  <c r="Q1236" i="6"/>
  <c r="Q1237" i="6"/>
  <c r="Q1238" i="6"/>
  <c r="Q1239" i="6"/>
  <c r="Q1240" i="6"/>
  <c r="Q1241" i="6"/>
  <c r="Q1242" i="6"/>
  <c r="Q1243" i="6"/>
  <c r="Q1244" i="6"/>
  <c r="Q1245" i="6"/>
  <c r="Q1246" i="6"/>
  <c r="Q1247" i="6"/>
  <c r="Q1248" i="6"/>
  <c r="Q1249" i="6"/>
  <c r="Q1250" i="6"/>
  <c r="Q1251" i="6"/>
  <c r="Q1252" i="6"/>
  <c r="Q1253" i="6"/>
  <c r="Q1254" i="6"/>
  <c r="Q1255" i="6"/>
  <c r="Q1256" i="6"/>
  <c r="Q1257" i="6"/>
  <c r="Q1258" i="6"/>
  <c r="Q1259" i="6"/>
  <c r="Q1260" i="6"/>
  <c r="Q1261" i="6"/>
  <c r="Q1262" i="6"/>
  <c r="Q1263" i="6"/>
  <c r="Q1264" i="6"/>
  <c r="Q1265" i="6"/>
  <c r="Q1266" i="6"/>
  <c r="Q1267" i="6"/>
  <c r="Q1268" i="6"/>
  <c r="Q1269" i="6"/>
  <c r="Q1270" i="6"/>
  <c r="Q1271" i="6"/>
  <c r="Q1272" i="6"/>
  <c r="Q1273" i="6"/>
  <c r="Q1274" i="6"/>
  <c r="Q1275" i="6"/>
  <c r="Q1276" i="6"/>
  <c r="Q1277" i="6"/>
  <c r="Q1278" i="6"/>
  <c r="Q1279" i="6"/>
  <c r="Q1280" i="6"/>
  <c r="Q1281" i="6"/>
  <c r="Q1282" i="6"/>
  <c r="Q1283" i="6"/>
  <c r="Q1284" i="6"/>
  <c r="Q1285" i="6"/>
  <c r="Q1286" i="6"/>
  <c r="Q1287" i="6"/>
  <c r="Q1288" i="6"/>
  <c r="Q1289" i="6"/>
  <c r="Q1290" i="6"/>
  <c r="Q1291" i="6"/>
  <c r="Q1292" i="6"/>
  <c r="Q1293" i="6"/>
  <c r="Q1294" i="6"/>
  <c r="Q1295" i="6"/>
  <c r="Q1296" i="6"/>
  <c r="Q1297" i="6"/>
  <c r="Q1298" i="6"/>
  <c r="Q1299" i="6"/>
  <c r="Q1300" i="6"/>
  <c r="Q1301" i="6"/>
  <c r="Q1302" i="6"/>
  <c r="Q1303" i="6"/>
  <c r="Q1304" i="6"/>
  <c r="Q1305" i="6"/>
  <c r="Q1306" i="6"/>
  <c r="Q1307" i="6"/>
  <c r="Q1308" i="6"/>
  <c r="Q1309" i="6"/>
  <c r="Q1310" i="6"/>
  <c r="Q1311" i="6"/>
  <c r="Q1312" i="6"/>
  <c r="Q1313" i="6"/>
  <c r="Q1314" i="6"/>
  <c r="Q1315" i="6"/>
  <c r="Q1316" i="6"/>
  <c r="Q1317" i="6"/>
  <c r="Q1318" i="6"/>
  <c r="Q1319" i="6"/>
  <c r="Q1320" i="6"/>
  <c r="Q1321" i="6"/>
  <c r="Q1322" i="6"/>
  <c r="Q1323" i="6"/>
  <c r="Q1324" i="6"/>
  <c r="Q1325" i="6"/>
  <c r="Q1326" i="6"/>
  <c r="Q1327" i="6"/>
  <c r="Q1328" i="6"/>
  <c r="Q1329" i="6"/>
  <c r="Q1330" i="6"/>
  <c r="Q1331" i="6"/>
  <c r="Q1332" i="6"/>
  <c r="Q1333" i="6"/>
  <c r="Q1334" i="6"/>
  <c r="Q1335" i="6"/>
  <c r="Q1336" i="6"/>
  <c r="Q1337" i="6"/>
  <c r="Q1338" i="6"/>
  <c r="Q1339" i="6"/>
  <c r="Q1340" i="6"/>
  <c r="Q1341" i="6"/>
  <c r="Q1342" i="6"/>
  <c r="Q1343" i="6"/>
  <c r="Q1344" i="6"/>
  <c r="Q1345" i="6"/>
  <c r="Q1346" i="6"/>
  <c r="Q1347" i="6"/>
  <c r="Q1348" i="6"/>
  <c r="Q1349" i="6"/>
  <c r="Q1350" i="6"/>
  <c r="Q1351" i="6"/>
  <c r="Q1352" i="6"/>
  <c r="Q1353" i="6"/>
  <c r="Q1354" i="6"/>
  <c r="Q1355" i="6"/>
  <c r="Q1356" i="6"/>
  <c r="Q1357" i="6"/>
  <c r="Q1358" i="6"/>
  <c r="Q1359" i="6"/>
  <c r="Q1360" i="6"/>
  <c r="Q1361" i="6"/>
  <c r="Q1362" i="6"/>
  <c r="Q1363" i="6"/>
  <c r="Q1364" i="6"/>
  <c r="Q1365" i="6"/>
  <c r="Q1366" i="6"/>
  <c r="Q1367" i="6"/>
  <c r="Q1368" i="6"/>
  <c r="Q1369" i="6"/>
  <c r="Q1370" i="6"/>
  <c r="Q1371" i="6"/>
  <c r="Q1372" i="6"/>
  <c r="Q1373" i="6"/>
  <c r="Q1374" i="6"/>
  <c r="Q1375" i="6"/>
  <c r="Q1376" i="6"/>
  <c r="Q1377" i="6"/>
  <c r="Q1378" i="6"/>
  <c r="Q1379" i="6"/>
  <c r="Q1380" i="6"/>
  <c r="Q1381" i="6"/>
  <c r="Q1382" i="6"/>
  <c r="Q1383" i="6"/>
  <c r="Q1384" i="6"/>
  <c r="Q1385" i="6"/>
  <c r="Q1386" i="6"/>
  <c r="Q1387" i="6"/>
  <c r="Q1388" i="6"/>
  <c r="Q1389" i="6"/>
  <c r="Q1390" i="6"/>
  <c r="Q1391" i="6"/>
  <c r="Q1392" i="6"/>
  <c r="Q1393" i="6"/>
  <c r="Q1394" i="6"/>
  <c r="Q1395" i="6"/>
  <c r="Q1396" i="6"/>
  <c r="Q1397" i="6"/>
  <c r="Q1398" i="6"/>
  <c r="Q1399" i="6"/>
  <c r="Q1400" i="6"/>
  <c r="Q1401" i="6"/>
  <c r="Q1402" i="6"/>
  <c r="Q1403" i="6"/>
  <c r="Q1404" i="6"/>
  <c r="Q1405" i="6"/>
  <c r="Q1406" i="6"/>
  <c r="Q1407" i="6"/>
  <c r="Q1408" i="6"/>
  <c r="Q1409" i="6"/>
  <c r="Q1410" i="6"/>
  <c r="Q1411" i="6"/>
  <c r="Q1412" i="6"/>
  <c r="Q1413" i="6"/>
  <c r="Q1414" i="6"/>
  <c r="Q1415" i="6"/>
  <c r="Q1416" i="6"/>
  <c r="Q1417" i="6"/>
  <c r="Q1418" i="6"/>
  <c r="Q1419" i="6"/>
  <c r="Q1420" i="6"/>
  <c r="Q1421" i="6"/>
  <c r="Q1422" i="6"/>
  <c r="Q1423" i="6"/>
  <c r="Q1424" i="6"/>
  <c r="Q1425" i="6"/>
  <c r="Q1426" i="6"/>
  <c r="Q1427" i="6"/>
  <c r="Q1428" i="6"/>
  <c r="Q1429" i="6"/>
  <c r="Q1430" i="6"/>
  <c r="Q1431" i="6"/>
  <c r="Q1432" i="6"/>
  <c r="Q1433" i="6"/>
  <c r="Q1434" i="6"/>
  <c r="Q1435" i="6"/>
  <c r="Q1436" i="6"/>
  <c r="Q1437" i="6"/>
  <c r="Q1438" i="6"/>
  <c r="Q1439" i="6"/>
  <c r="Q1440" i="6"/>
  <c r="Q1441" i="6"/>
  <c r="Q1442" i="6"/>
  <c r="Q1443" i="6"/>
  <c r="Q1444" i="6"/>
  <c r="Q1445" i="6"/>
  <c r="Q1446" i="6"/>
  <c r="Q1447" i="6"/>
  <c r="Q1448" i="6"/>
  <c r="Q1449" i="6"/>
  <c r="Q1450" i="6"/>
  <c r="Q1451" i="6"/>
  <c r="Q1452" i="6"/>
  <c r="Q1453" i="6"/>
  <c r="Q1454" i="6"/>
  <c r="Q1455" i="6"/>
  <c r="Q1456" i="6"/>
  <c r="Q1457" i="6"/>
  <c r="Q1458" i="6"/>
  <c r="Q1459" i="6"/>
  <c r="Q1460" i="6"/>
  <c r="Q1461" i="6"/>
  <c r="Q1462" i="6"/>
  <c r="Q1463" i="6"/>
  <c r="Q1464" i="6"/>
  <c r="Q1465" i="6"/>
  <c r="Q1466" i="6"/>
  <c r="Q1467" i="6"/>
  <c r="Q1468" i="6"/>
  <c r="Q1469" i="6"/>
  <c r="Q1470" i="6"/>
  <c r="Q1471" i="6"/>
  <c r="Q1472" i="6"/>
  <c r="Q1473" i="6"/>
  <c r="Q1474" i="6"/>
  <c r="Q1475" i="6"/>
  <c r="Q1476" i="6"/>
  <c r="Q1477" i="6"/>
  <c r="Q1478" i="6"/>
  <c r="Q1479" i="6"/>
  <c r="Q1480" i="6"/>
  <c r="Q1481" i="6"/>
  <c r="Q1482" i="6"/>
  <c r="Q1483" i="6"/>
  <c r="Q1484" i="6"/>
  <c r="Q1485" i="6"/>
  <c r="Q1486" i="6"/>
  <c r="Q1487" i="6"/>
  <c r="Q1488" i="6"/>
  <c r="Q1489" i="6"/>
  <c r="Q1490" i="6"/>
  <c r="Q1491" i="6"/>
  <c r="Q1492" i="6"/>
  <c r="Q1493" i="6"/>
  <c r="Q1494" i="6"/>
  <c r="Q1495" i="6"/>
  <c r="Q1496" i="6"/>
  <c r="Q1497" i="6"/>
  <c r="Q1498" i="6"/>
  <c r="Q1499" i="6"/>
  <c r="Q1500" i="6"/>
  <c r="Q1501" i="6"/>
  <c r="Q1502" i="6"/>
  <c r="Q1503" i="6"/>
  <c r="Q1504" i="6"/>
  <c r="Q1505" i="6"/>
  <c r="Q1506" i="6"/>
  <c r="Q1507" i="6"/>
  <c r="Q1508" i="6"/>
  <c r="Q1509" i="6"/>
  <c r="Q1510" i="6"/>
  <c r="Q1511" i="6"/>
  <c r="Q1512" i="6"/>
  <c r="Q1513" i="6"/>
  <c r="Q1514" i="6"/>
  <c r="Q1515" i="6"/>
  <c r="Q1516" i="6"/>
  <c r="Q1517" i="6"/>
  <c r="Q1518" i="6"/>
  <c r="Q1519" i="6"/>
  <c r="Q1520" i="6"/>
  <c r="Q1521" i="6"/>
  <c r="Q1522" i="6"/>
  <c r="Q1523" i="6"/>
  <c r="Q1524" i="6"/>
  <c r="Q1525" i="6"/>
  <c r="Q1526" i="6"/>
  <c r="Q1527" i="6"/>
  <c r="Q1528" i="6"/>
  <c r="Q1529" i="6"/>
  <c r="Q1530" i="6"/>
  <c r="Q1531" i="6"/>
  <c r="Q1532" i="6"/>
  <c r="Q1533" i="6"/>
  <c r="Q1534" i="6"/>
  <c r="Q1535" i="6"/>
  <c r="Q1536" i="6"/>
  <c r="Q1537" i="6"/>
  <c r="Q1538" i="6"/>
  <c r="Q1539" i="6"/>
  <c r="Q1540" i="6"/>
  <c r="Q1541" i="6"/>
  <c r="Q1542" i="6"/>
  <c r="Q1543" i="6"/>
  <c r="Q1544" i="6"/>
  <c r="Q1545" i="6"/>
  <c r="Q1546" i="6"/>
  <c r="Q1547" i="6"/>
  <c r="Q1548" i="6"/>
  <c r="Q1549" i="6"/>
  <c r="Q1550" i="6"/>
  <c r="Q1551" i="6"/>
  <c r="Q1552" i="6"/>
  <c r="Q1553" i="6"/>
  <c r="Q1554" i="6"/>
  <c r="Q1555" i="6"/>
  <c r="Q1556" i="6"/>
  <c r="Q1557" i="6"/>
  <c r="Q1558" i="6"/>
  <c r="Q1559" i="6"/>
  <c r="Q1560" i="6"/>
  <c r="Q1561" i="6"/>
  <c r="Q1562" i="6"/>
  <c r="Q1563" i="6"/>
  <c r="Q1564" i="6"/>
  <c r="Q1565" i="6"/>
  <c r="Q1566" i="6"/>
  <c r="Q1567" i="6"/>
  <c r="Q1568" i="6"/>
  <c r="Q1569" i="6"/>
  <c r="Q1570" i="6"/>
  <c r="Q1571" i="6"/>
  <c r="Q1572" i="6"/>
  <c r="Q1573" i="6"/>
  <c r="Q1574" i="6"/>
  <c r="Q1575" i="6"/>
  <c r="Q1576" i="6"/>
  <c r="Q1577" i="6"/>
  <c r="Q1578" i="6"/>
  <c r="Q1579" i="6"/>
  <c r="Q1580" i="6"/>
  <c r="Q1581" i="6"/>
  <c r="Q1582" i="6"/>
  <c r="Q1583" i="6"/>
  <c r="Q1584" i="6"/>
  <c r="Q1585" i="6"/>
  <c r="Q1586" i="6"/>
  <c r="Q1587" i="6"/>
  <c r="Q1588" i="6"/>
  <c r="Q1589" i="6"/>
  <c r="Q1590" i="6"/>
  <c r="Q1591" i="6"/>
  <c r="Q1592" i="6"/>
  <c r="Q1593" i="6"/>
  <c r="Q1594" i="6"/>
  <c r="Q1595" i="6"/>
  <c r="Q1596" i="6"/>
  <c r="Q1597" i="6"/>
  <c r="Q1598" i="6"/>
  <c r="Q1599" i="6"/>
  <c r="Q1600" i="6"/>
  <c r="Q1601" i="6"/>
  <c r="Q1602" i="6"/>
  <c r="Q1603" i="6"/>
  <c r="Q1604" i="6"/>
  <c r="Q1605" i="6"/>
  <c r="Q1606" i="6"/>
  <c r="Q1607" i="6"/>
  <c r="Q1608" i="6"/>
  <c r="Q1609" i="6"/>
  <c r="Q1610" i="6"/>
  <c r="Q1611" i="6"/>
  <c r="Q1612" i="6"/>
  <c r="Q1613" i="6"/>
  <c r="Q1614" i="6"/>
  <c r="Q1615" i="6"/>
  <c r="Q1616" i="6"/>
  <c r="Q1617" i="6"/>
  <c r="Q1618" i="6"/>
  <c r="Q1619" i="6"/>
  <c r="Q1620" i="6"/>
  <c r="Q1621" i="6"/>
  <c r="Q1622" i="6"/>
  <c r="Q1623" i="6"/>
  <c r="Q1624" i="6"/>
  <c r="Q1625" i="6"/>
  <c r="Q1626" i="6"/>
  <c r="Q1627" i="6"/>
  <c r="Q1628" i="6"/>
  <c r="Q1629" i="6"/>
  <c r="Q1630" i="6"/>
  <c r="Q1631" i="6"/>
  <c r="Q1632" i="6"/>
  <c r="Q1633" i="6"/>
  <c r="Q1636" i="6"/>
  <c r="Q1637" i="6"/>
  <c r="Q1638" i="6"/>
  <c r="Q1639" i="6"/>
  <c r="Q1640" i="6"/>
  <c r="Q1641" i="6"/>
  <c r="Q1642" i="6"/>
  <c r="Q1643" i="6"/>
  <c r="Q1644" i="6"/>
  <c r="Q1645" i="6"/>
  <c r="Q1646" i="6"/>
  <c r="Q1647" i="6"/>
  <c r="Q1648" i="6"/>
  <c r="Q1649" i="6"/>
  <c r="Q1650" i="6"/>
  <c r="Q1651" i="6"/>
  <c r="Q1652" i="6"/>
  <c r="Q1653" i="6"/>
  <c r="Q1654" i="6"/>
  <c r="Q1655" i="6"/>
  <c r="Q1656" i="6"/>
  <c r="Q1657" i="6"/>
  <c r="Q1658" i="6"/>
  <c r="Q1659" i="6"/>
  <c r="Q1660" i="6"/>
  <c r="Q1661" i="6"/>
  <c r="Q1662" i="6"/>
  <c r="Q1663" i="6"/>
  <c r="Q1664" i="6"/>
  <c r="Q1665" i="6"/>
  <c r="Q1666" i="6"/>
  <c r="Q1667" i="6"/>
  <c r="Q1668" i="6"/>
  <c r="Q1669" i="6"/>
  <c r="Q1670" i="6"/>
  <c r="Q1671" i="6"/>
  <c r="Q1672" i="6"/>
  <c r="Q1673" i="6"/>
  <c r="Q1674" i="6"/>
  <c r="Q1675" i="6"/>
  <c r="Q1676" i="6"/>
  <c r="Q1677" i="6"/>
  <c r="Q1678" i="6"/>
  <c r="Q1679" i="6"/>
  <c r="Q1680" i="6"/>
  <c r="Q1681" i="6"/>
  <c r="Q1682" i="6"/>
  <c r="Q1683" i="6"/>
  <c r="Q1684" i="6"/>
  <c r="Q1685" i="6"/>
  <c r="Q1686" i="6"/>
  <c r="Q1687" i="6"/>
  <c r="Q1688" i="6"/>
  <c r="Q1689" i="6"/>
  <c r="Q1690" i="6"/>
  <c r="Q1691" i="6"/>
  <c r="Q1692" i="6"/>
  <c r="Q1693" i="6"/>
  <c r="Q1694" i="6"/>
  <c r="Q1695" i="6"/>
  <c r="Q1696" i="6"/>
  <c r="Q1697" i="6"/>
  <c r="Q1698" i="6"/>
  <c r="Q1699" i="6"/>
  <c r="Q1700" i="6"/>
  <c r="Q1701" i="6"/>
  <c r="Q1702" i="6"/>
  <c r="Q1703" i="6"/>
  <c r="Q1704" i="6"/>
  <c r="Q1705" i="6"/>
  <c r="Q1706" i="6"/>
  <c r="Q1707" i="6"/>
  <c r="Q1708" i="6"/>
  <c r="Q1709" i="6"/>
  <c r="Q1710" i="6"/>
  <c r="Q1711" i="6"/>
  <c r="Q1712" i="6"/>
  <c r="Q1713" i="6"/>
  <c r="Q1714" i="6"/>
  <c r="Q1715" i="6"/>
  <c r="Q1717" i="6"/>
  <c r="Q1718" i="6"/>
  <c r="Q1719" i="6"/>
  <c r="Q1720" i="6"/>
  <c r="Q1721" i="6"/>
  <c r="Q1722" i="6"/>
  <c r="Q1723" i="6"/>
  <c r="Q1724" i="6"/>
  <c r="Q1725" i="6"/>
  <c r="Q1726" i="6"/>
  <c r="Q1727" i="6"/>
  <c r="Q1728" i="6"/>
  <c r="Q1729" i="6"/>
  <c r="Q1730" i="6"/>
  <c r="Q1731" i="6"/>
  <c r="Q1732" i="6"/>
  <c r="Q1733" i="6"/>
  <c r="Q1734" i="6"/>
  <c r="Q1735" i="6"/>
  <c r="Q1736" i="6"/>
  <c r="Q1737" i="6"/>
  <c r="Q1738" i="6"/>
  <c r="Q1739" i="6"/>
  <c r="Q1740" i="6"/>
  <c r="Q1741" i="6"/>
  <c r="Q1742" i="6"/>
  <c r="Q1743" i="6"/>
  <c r="Q1744" i="6"/>
  <c r="Q1745" i="6"/>
  <c r="Q1746" i="6"/>
  <c r="Q1747" i="6"/>
  <c r="Q1748" i="6"/>
  <c r="Q1749" i="6"/>
  <c r="Q1750" i="6"/>
  <c r="Q1751" i="6"/>
  <c r="Q1752" i="6"/>
  <c r="Q1753" i="6"/>
  <c r="Q1754" i="6"/>
  <c r="Q1755" i="6"/>
  <c r="Q1756" i="6"/>
  <c r="Q1757" i="6"/>
  <c r="Q1758" i="6"/>
  <c r="Q1759" i="6"/>
  <c r="Q1760" i="6"/>
  <c r="Q1761" i="6"/>
  <c r="Q1762" i="6"/>
  <c r="Q1763" i="6"/>
  <c r="Q1764" i="6"/>
  <c r="Q1765" i="6"/>
  <c r="Q1766" i="6"/>
  <c r="Q1767" i="6"/>
  <c r="Q1768" i="6"/>
  <c r="Q1769" i="6"/>
  <c r="Q1770" i="6"/>
  <c r="Q1771" i="6"/>
  <c r="Q1772" i="6"/>
  <c r="Q1773" i="6"/>
  <c r="Q1774" i="6"/>
  <c r="Q1775" i="6"/>
  <c r="Q1776" i="6"/>
  <c r="Q1777" i="6"/>
  <c r="Q1778" i="6"/>
  <c r="Q1779" i="6"/>
  <c r="Q1780" i="6"/>
  <c r="Q1781" i="6"/>
  <c r="Q1782" i="6"/>
  <c r="Q1783" i="6"/>
  <c r="Q1784" i="6"/>
  <c r="Q1785" i="6"/>
  <c r="Q1786" i="6"/>
  <c r="Q1787" i="6"/>
  <c r="Q1788" i="6"/>
  <c r="Q1789" i="6"/>
  <c r="Q1790" i="6"/>
  <c r="Q1791" i="6"/>
  <c r="Q1792" i="6"/>
  <c r="Q1793" i="6"/>
  <c r="Q1794" i="6"/>
  <c r="Q1795" i="6"/>
  <c r="Q1796" i="6"/>
  <c r="Q1797" i="6"/>
  <c r="Q1798" i="6"/>
  <c r="Q1799" i="6"/>
  <c r="Q1800" i="6"/>
  <c r="Q1801" i="6"/>
  <c r="Q1802" i="6"/>
  <c r="Q1803" i="6"/>
  <c r="Q1804" i="6"/>
  <c r="Q1805" i="6"/>
  <c r="Q1806" i="6"/>
  <c r="Q1807" i="6"/>
  <c r="Q1808" i="6"/>
  <c r="Q1809" i="6"/>
  <c r="Q1810" i="6"/>
  <c r="Q1811" i="6"/>
  <c r="Q1812" i="6"/>
  <c r="Q1813" i="6"/>
  <c r="Q1814" i="6"/>
  <c r="Q1815" i="6"/>
  <c r="Q1816" i="6"/>
  <c r="Q1817" i="6"/>
  <c r="Q1818" i="6"/>
  <c r="Q1819" i="6"/>
  <c r="Q1820" i="6"/>
  <c r="Q1821" i="6"/>
  <c r="Q1822" i="6"/>
  <c r="Q1823" i="6"/>
  <c r="Q1824" i="6"/>
  <c r="Q1825" i="6"/>
  <c r="Q1826" i="6"/>
  <c r="Q1827" i="6"/>
  <c r="Q1828" i="6"/>
  <c r="Q1829" i="6"/>
  <c r="Q1830" i="6"/>
  <c r="Q1831" i="6"/>
  <c r="Q1832" i="6"/>
  <c r="Q1833" i="6"/>
  <c r="Q1834" i="6"/>
  <c r="Q1835" i="6"/>
  <c r="Q1836" i="6"/>
  <c r="Q1837" i="6"/>
  <c r="Q1838" i="6"/>
  <c r="Q1839" i="6"/>
  <c r="Q1840" i="6"/>
  <c r="Q1841" i="6"/>
  <c r="Q1842" i="6"/>
  <c r="Q1843" i="6"/>
  <c r="Q1844" i="6"/>
  <c r="Q1845" i="6"/>
  <c r="Q1846" i="6"/>
  <c r="Q1847" i="6"/>
  <c r="Q1848" i="6"/>
  <c r="Q1849" i="6"/>
  <c r="Q1850" i="6"/>
  <c r="Q1851" i="6"/>
  <c r="Q1852" i="6"/>
  <c r="Q1853" i="6"/>
  <c r="Q1854" i="6"/>
  <c r="Q1855" i="6"/>
  <c r="Q1856" i="6"/>
  <c r="Q1857" i="6"/>
  <c r="Q1858" i="6"/>
  <c r="Q1859" i="6"/>
  <c r="Q1860" i="6"/>
  <c r="Q1861" i="6"/>
  <c r="Q1862" i="6"/>
  <c r="Q1863" i="6"/>
  <c r="Q1864" i="6"/>
  <c r="Q1865" i="6"/>
  <c r="Q1866" i="6"/>
  <c r="Q1867" i="6"/>
  <c r="Q1868" i="6"/>
  <c r="Q1869" i="6"/>
  <c r="Q1870" i="6"/>
  <c r="Q1871" i="6"/>
  <c r="Q1872" i="6"/>
  <c r="Q1873" i="6"/>
  <c r="Q1874" i="6"/>
  <c r="Q1875" i="6"/>
  <c r="Q1876" i="6"/>
  <c r="Q1877" i="6"/>
  <c r="Q1878" i="6"/>
  <c r="Q1880" i="6"/>
  <c r="Q1881" i="6"/>
  <c r="Q1882" i="6"/>
  <c r="Q1883" i="6"/>
  <c r="Q1884" i="6"/>
  <c r="Q1885" i="6"/>
  <c r="Q1886" i="6"/>
  <c r="Q1887" i="6"/>
  <c r="Q1888" i="6"/>
  <c r="Q1889" i="6"/>
  <c r="Q1890" i="6"/>
  <c r="Q1891" i="6"/>
  <c r="Q1892" i="6"/>
  <c r="Q1893" i="6"/>
  <c r="Q1894" i="6"/>
  <c r="Q1895" i="6"/>
  <c r="Q1896" i="6"/>
  <c r="Q1897" i="6"/>
  <c r="Q1898" i="6"/>
  <c r="Q1899" i="6"/>
  <c r="Q1900" i="6"/>
  <c r="Q1901" i="6"/>
  <c r="Q1902" i="6"/>
  <c r="Q1904" i="6"/>
  <c r="Q1905" i="6"/>
  <c r="Q1906" i="6"/>
  <c r="Q1907" i="6"/>
  <c r="Q1908" i="6"/>
  <c r="Q1909" i="6"/>
  <c r="Q1910" i="6"/>
  <c r="Q1911" i="6"/>
  <c r="Q1912" i="6"/>
  <c r="Q1913" i="6"/>
  <c r="Q1914" i="6"/>
  <c r="Q1915" i="6"/>
  <c r="Q1916" i="6"/>
  <c r="Q1918" i="6"/>
  <c r="Q1919" i="6"/>
  <c r="Q1921" i="6"/>
  <c r="Q1922" i="6"/>
  <c r="Q1923" i="6"/>
  <c r="Q1924" i="6"/>
  <c r="Q1925" i="6"/>
  <c r="Q1926" i="6"/>
  <c r="Q1927" i="6"/>
  <c r="Q1928" i="6"/>
  <c r="Q1929" i="6"/>
  <c r="Q1930" i="6"/>
  <c r="Q1931" i="6"/>
  <c r="Q1932" i="6"/>
  <c r="Q1933" i="6"/>
  <c r="Q1934" i="6"/>
  <c r="Q1935" i="6"/>
  <c r="Q1936" i="6"/>
  <c r="Q1937" i="6"/>
  <c r="Q1938" i="6"/>
  <c r="Q1939" i="6"/>
  <c r="Q1940" i="6"/>
  <c r="Q1941" i="6"/>
  <c r="Q1942" i="6"/>
  <c r="Q1943" i="6"/>
  <c r="Q1944" i="6"/>
  <c r="Q1945" i="6"/>
  <c r="Q1946" i="6"/>
  <c r="Q1947" i="6"/>
  <c r="Q1948" i="6"/>
  <c r="Q1949" i="6"/>
  <c r="Q1950" i="6"/>
  <c r="Q1951" i="6"/>
  <c r="Q1952" i="6"/>
  <c r="Q1953" i="6"/>
  <c r="Q1954" i="6"/>
  <c r="Q1955" i="6"/>
  <c r="Q1956" i="6"/>
  <c r="Q1957" i="6"/>
  <c r="Q1958" i="6"/>
  <c r="Q1959" i="6"/>
  <c r="Q1960" i="6"/>
  <c r="Q1961" i="6"/>
  <c r="Q1962" i="6"/>
  <c r="Q1963" i="6"/>
  <c r="Q1964" i="6"/>
  <c r="Q1965" i="6"/>
  <c r="Q1966" i="6"/>
  <c r="Q1967" i="6"/>
  <c r="Q1968" i="6"/>
  <c r="Q1969" i="6"/>
  <c r="Q1970" i="6"/>
  <c r="Q1971" i="6"/>
  <c r="Q1972" i="6"/>
  <c r="Q1973" i="6"/>
  <c r="Q1974" i="6"/>
  <c r="Q1975" i="6"/>
  <c r="Q1976" i="6"/>
  <c r="Q1977" i="6"/>
  <c r="Q1978" i="6"/>
  <c r="Q1979" i="6"/>
  <c r="Q1980" i="6"/>
  <c r="Q1981" i="6"/>
  <c r="Q1982" i="6"/>
  <c r="Q1983" i="6"/>
  <c r="Q1984" i="6"/>
  <c r="Q1985" i="6"/>
  <c r="Q1986" i="6"/>
  <c r="Q1987" i="6"/>
  <c r="Q1988" i="6"/>
  <c r="Q1989" i="6"/>
  <c r="Q1990" i="6"/>
  <c r="Q1991" i="6"/>
  <c r="Q1992" i="6"/>
  <c r="Q1993" i="6"/>
  <c r="Q1994" i="6"/>
  <c r="Q1995" i="6"/>
  <c r="Q1996" i="6"/>
  <c r="Q1997" i="6"/>
  <c r="Q1998" i="6"/>
  <c r="Q1999" i="6"/>
  <c r="Q2000" i="6"/>
  <c r="Q2001" i="6"/>
  <c r="Q2002" i="6"/>
  <c r="Q2003" i="6"/>
  <c r="Q2004" i="6"/>
  <c r="Q2005" i="6"/>
  <c r="Q2006" i="6"/>
  <c r="Q2007" i="6"/>
  <c r="Q2008" i="6"/>
  <c r="Q2009" i="6"/>
  <c r="Q2010" i="6"/>
  <c r="Q2011" i="6"/>
  <c r="Q2012" i="6"/>
  <c r="Q2013" i="6"/>
  <c r="Q2014" i="6"/>
  <c r="Q2015" i="6"/>
  <c r="Q2016" i="6"/>
  <c r="Q2017" i="6"/>
  <c r="Q2018" i="6"/>
  <c r="Q2019" i="6"/>
  <c r="Q2020" i="6"/>
  <c r="Q2021" i="6"/>
  <c r="Q2022" i="6"/>
  <c r="Q2023" i="6"/>
  <c r="Q2024" i="6"/>
  <c r="Q2025" i="6"/>
  <c r="Q2026" i="6"/>
  <c r="Q2027" i="6"/>
  <c r="Q2028" i="6"/>
  <c r="Q2029" i="6"/>
  <c r="Q2030" i="6"/>
  <c r="Q2031" i="6"/>
  <c r="Q2032" i="6"/>
  <c r="Q2033" i="6"/>
  <c r="Q2034" i="6"/>
  <c r="Q2035" i="6"/>
  <c r="Q2036" i="6"/>
  <c r="Q2037" i="6"/>
  <c r="Q2038" i="6"/>
  <c r="Q2039" i="6"/>
  <c r="Q2040" i="6"/>
  <c r="Q2041" i="6"/>
  <c r="Q2046" i="6"/>
  <c r="Q2051" i="6"/>
  <c r="Q2055" i="6"/>
  <c r="Q2060" i="6"/>
  <c r="Q2061" i="6"/>
  <c r="Q2064" i="6"/>
  <c r="Q2068" i="6"/>
  <c r="Q2074" i="6"/>
  <c r="Q2082" i="6"/>
  <c r="Q2084" i="6"/>
  <c r="Q2086" i="6"/>
  <c r="Q2090" i="6"/>
  <c r="Q2050" i="6"/>
  <c r="Q2070" i="6"/>
  <c r="Q2056" i="6"/>
  <c r="Q2077" i="6"/>
  <c r="Q2072" i="6"/>
  <c r="Q2052" i="6"/>
  <c r="Q2087" i="6"/>
  <c r="Q2081" i="6"/>
  <c r="Q2049" i="6"/>
  <c r="Q2062" i="6"/>
  <c r="Q2091" i="6"/>
  <c r="Q2053" i="6"/>
  <c r="Q2088" i="6"/>
  <c r="Q2059" i="6"/>
  <c r="Q2043" i="6"/>
  <c r="Q2057" i="6"/>
  <c r="Q2066" i="6"/>
  <c r="Q2075" i="6"/>
  <c r="Q2078" i="6"/>
  <c r="Q2069" i="6"/>
  <c r="Q2058" i="6"/>
  <c r="Q2065" i="6"/>
  <c r="Q2067" i="6"/>
  <c r="Q2071" i="6"/>
  <c r="Q2073" i="6"/>
  <c r="Q2079" i="6"/>
  <c r="Q2044" i="6"/>
  <c r="Q2085" i="6"/>
  <c r="Q2089" i="6"/>
  <c r="Q2047" i="6"/>
  <c r="Q2045" i="6"/>
  <c r="Q2048" i="6"/>
  <c r="Q2054" i="6"/>
  <c r="Q2063" i="6"/>
  <c r="Q2076" i="6"/>
  <c r="Q2080" i="6"/>
  <c r="Q2092" i="6"/>
  <c r="Q2093" i="6"/>
  <c r="Q2094" i="6"/>
  <c r="Q2095" i="6"/>
  <c r="Q2096" i="6"/>
  <c r="Q2097" i="6"/>
  <c r="Q2098" i="6"/>
  <c r="Q2099" i="6"/>
  <c r="Q2100" i="6"/>
  <c r="Q2101" i="6"/>
  <c r="Q2102" i="6"/>
  <c r="Q2103" i="6"/>
  <c r="Q2104" i="6"/>
  <c r="Q2105" i="6"/>
  <c r="Q2106" i="6"/>
  <c r="Q2107" i="6"/>
  <c r="Q2108" i="6"/>
  <c r="Q2109" i="6"/>
  <c r="Q2110" i="6"/>
  <c r="Q2111" i="6"/>
  <c r="Q2112" i="6"/>
  <c r="Q2113" i="6"/>
  <c r="Q2114" i="6"/>
  <c r="Q2115" i="6"/>
  <c r="Q2116" i="6"/>
  <c r="Q2117" i="6"/>
  <c r="Q2118" i="6"/>
  <c r="Q2119" i="6"/>
  <c r="Q2120" i="6"/>
  <c r="Q2121" i="6"/>
  <c r="Q2122" i="6"/>
  <c r="Q2123" i="6"/>
  <c r="Q2124" i="6"/>
  <c r="Q2125" i="6"/>
  <c r="Q2126" i="6"/>
  <c r="Q2127" i="6"/>
  <c r="Q2128" i="6"/>
  <c r="Q2129" i="6"/>
  <c r="Q2130" i="6"/>
  <c r="Q2131" i="6"/>
  <c r="Q2132" i="6"/>
  <c r="Q2133" i="6"/>
  <c r="Q2134" i="6"/>
  <c r="Q2135" i="6"/>
  <c r="Q2136" i="6"/>
  <c r="Q2137" i="6"/>
  <c r="Q2138" i="6"/>
  <c r="Q2139" i="6"/>
  <c r="Q2140" i="6"/>
  <c r="Q2141" i="6"/>
  <c r="Q2142" i="6"/>
  <c r="Q2143" i="6"/>
  <c r="Q2144" i="6"/>
  <c r="Q2145" i="6"/>
  <c r="Q2146" i="6"/>
  <c r="Q2147" i="6"/>
  <c r="Q2148" i="6"/>
  <c r="Q2149" i="6"/>
  <c r="Q2150" i="6"/>
  <c r="Q2151" i="6"/>
  <c r="Q2152" i="6"/>
  <c r="Q2153" i="6"/>
  <c r="Q2154" i="6"/>
  <c r="Q2155" i="6"/>
  <c r="Q2156" i="6"/>
  <c r="Q2157" i="6"/>
  <c r="Q2158" i="6"/>
  <c r="Q2159" i="6"/>
  <c r="Q2160" i="6"/>
  <c r="Q2161" i="6"/>
  <c r="Q2162" i="6"/>
  <c r="Q2163" i="6"/>
  <c r="Q2164" i="6"/>
  <c r="Q2165" i="6"/>
  <c r="Q2166" i="6"/>
  <c r="Q2167" i="6"/>
  <c r="Q2168" i="6"/>
  <c r="Q2169" i="6"/>
  <c r="Q2170" i="6"/>
  <c r="Q2171" i="6"/>
  <c r="Q2172" i="6"/>
  <c r="Q2173" i="6"/>
  <c r="Q2174" i="6"/>
  <c r="Q2175" i="6"/>
  <c r="Q2176" i="6"/>
  <c r="Q2177" i="6"/>
  <c r="Q2178" i="6"/>
  <c r="Q2179" i="6"/>
  <c r="Q2180" i="6"/>
  <c r="Q2181" i="6"/>
  <c r="Q2182" i="6"/>
  <c r="Q2183" i="6"/>
  <c r="Q2184" i="6"/>
  <c r="Q2185" i="6"/>
  <c r="Q2186" i="6"/>
  <c r="Q2187" i="6"/>
  <c r="Q2188" i="6"/>
  <c r="Q2189" i="6"/>
  <c r="Q2190" i="6"/>
  <c r="Q2191" i="6"/>
  <c r="Q2192" i="6"/>
  <c r="Q2193" i="6"/>
  <c r="Q2194" i="6"/>
  <c r="Q2195" i="6"/>
  <c r="Q2196" i="6"/>
  <c r="Q2197" i="6"/>
  <c r="Q2198" i="6"/>
  <c r="Q2199" i="6"/>
  <c r="Q2200" i="6"/>
  <c r="Q2201" i="6"/>
  <c r="Q2202" i="6"/>
  <c r="Q2203" i="6"/>
  <c r="Q2204" i="6"/>
  <c r="Q2205" i="6"/>
  <c r="Q2206" i="6"/>
  <c r="Q2207" i="6"/>
  <c r="Q2208" i="6"/>
  <c r="Q2209" i="6"/>
  <c r="Q2210" i="6"/>
  <c r="Q2211" i="6"/>
  <c r="Q2212" i="6"/>
  <c r="Q2213" i="6"/>
  <c r="U256" i="6"/>
  <c r="U257" i="6"/>
  <c r="U2034" i="6"/>
  <c r="U2035" i="6"/>
  <c r="U1245" i="6"/>
  <c r="U1238" i="6"/>
  <c r="U1237" i="6"/>
  <c r="U1236" i="6"/>
  <c r="U1235" i="6"/>
  <c r="U1232" i="6"/>
  <c r="U1225" i="6"/>
  <c r="U1224" i="6"/>
  <c r="U1220" i="6"/>
  <c r="U998" i="6"/>
  <c r="U2092" i="6"/>
  <c r="U2332" i="6"/>
  <c r="Q2332" i="6"/>
  <c r="U2311" i="6"/>
  <c r="Q2311" i="6"/>
  <c r="U2244" i="6"/>
  <c r="Q2244" i="6"/>
  <c r="U2282" i="6"/>
  <c r="Q2282" i="6"/>
  <c r="U2270" i="6"/>
  <c r="Q2270" i="6"/>
  <c r="U2269" i="6"/>
  <c r="Q2269" i="6"/>
  <c r="U2264" i="6"/>
  <c r="Q2264" i="6"/>
  <c r="U77" i="6"/>
  <c r="U967" i="6"/>
  <c r="U373" i="6"/>
  <c r="Q2544" i="6"/>
  <c r="Q2545" i="6"/>
  <c r="Q2546" i="6"/>
  <c r="Q2547" i="6"/>
  <c r="Q2548" i="6"/>
  <c r="Q2549" i="6"/>
  <c r="Q2550" i="6"/>
  <c r="Q2551" i="6"/>
  <c r="U2544" i="6"/>
  <c r="U2545" i="6"/>
  <c r="U2546" i="6"/>
  <c r="U2547" i="6"/>
  <c r="U2548" i="6"/>
  <c r="U2549" i="6"/>
  <c r="U2550" i="6"/>
  <c r="U2551" i="6"/>
  <c r="U2040" i="6"/>
  <c r="U2039" i="6"/>
  <c r="U2038" i="6"/>
  <c r="U2037" i="6"/>
  <c r="U2036" i="6"/>
  <c r="U1325" i="6"/>
  <c r="U1324" i="6"/>
  <c r="U1323" i="6"/>
  <c r="U1322" i="6"/>
  <c r="U1321" i="6"/>
  <c r="U1320" i="6"/>
  <c r="U1319" i="6"/>
  <c r="U1318" i="6"/>
  <c r="U1317" i="6"/>
  <c r="U1316" i="6"/>
  <c r="U1315" i="6"/>
  <c r="U1314" i="6"/>
  <c r="U1313" i="6"/>
  <c r="U1312" i="6"/>
  <c r="U1311" i="6"/>
  <c r="U1310" i="6"/>
  <c r="U1309" i="6"/>
  <c r="U1308" i="6"/>
  <c r="U1307" i="6"/>
  <c r="U1306" i="6"/>
  <c r="U1305" i="6"/>
  <c r="U1304" i="6"/>
  <c r="U1303" i="6"/>
  <c r="U1302" i="6"/>
  <c r="U2095" i="6"/>
  <c r="U2094" i="6"/>
  <c r="U1964" i="6"/>
  <c r="U1963" i="6"/>
  <c r="U1535" i="6"/>
  <c r="U2243" i="6"/>
  <c r="Q2243" i="6"/>
  <c r="U2417" i="6"/>
  <c r="Q2417" i="6"/>
  <c r="U2333" i="6"/>
  <c r="Q2333" i="6"/>
  <c r="U2314" i="6"/>
  <c r="Q2314" i="6"/>
  <c r="U2313" i="6"/>
  <c r="Q2313" i="6"/>
  <c r="U2307" i="6"/>
  <c r="Q2307" i="6"/>
  <c r="U2304" i="6"/>
  <c r="Q2304" i="6"/>
  <c r="U2300" i="6"/>
  <c r="Q2300" i="6"/>
  <c r="U2296" i="6"/>
  <c r="Q2296" i="6"/>
  <c r="U2444" i="6"/>
  <c r="Q2444" i="6"/>
  <c r="U2289" i="6"/>
  <c r="Q2289" i="6"/>
  <c r="U2287" i="6"/>
  <c r="Q2287" i="6"/>
  <c r="Q2285" i="6"/>
  <c r="Q2286" i="6"/>
  <c r="Q2288" i="6"/>
  <c r="Q2290" i="6"/>
  <c r="Q2291" i="6"/>
  <c r="Q2293" i="6"/>
  <c r="Q2294" i="6"/>
  <c r="Q2297" i="6"/>
  <c r="Q2298" i="6"/>
  <c r="Q2299" i="6"/>
  <c r="Q2301" i="6"/>
  <c r="Q2302" i="6"/>
  <c r="Q2303" i="6"/>
  <c r="Q2306" i="6"/>
  <c r="Q2309" i="6"/>
  <c r="Q2310" i="6"/>
  <c r="Q2312" i="6"/>
  <c r="Q2316" i="6"/>
  <c r="Q2317" i="6"/>
  <c r="Q2318" i="6"/>
  <c r="Q2319" i="6"/>
  <c r="Q2320" i="6"/>
  <c r="Q2321" i="6"/>
  <c r="Q2322" i="6"/>
  <c r="Q2323" i="6"/>
  <c r="Q2324" i="6"/>
  <c r="Q2325" i="6"/>
  <c r="Q2326" i="6"/>
  <c r="Q2327" i="6"/>
  <c r="Q2328" i="6"/>
  <c r="Q2329" i="6"/>
  <c r="Q2330" i="6"/>
  <c r="Q2331" i="6"/>
  <c r="Q2334" i="6"/>
  <c r="Q2335" i="6"/>
  <c r="Q2336" i="6"/>
  <c r="Q2337" i="6"/>
  <c r="Q2338" i="6"/>
  <c r="Q2339" i="6"/>
  <c r="Q2340" i="6"/>
  <c r="Q2341" i="6"/>
  <c r="Q2342" i="6"/>
  <c r="Q2343" i="6"/>
  <c r="Q2344" i="6"/>
  <c r="Q2345" i="6"/>
  <c r="Q2346" i="6"/>
  <c r="Q2347" i="6"/>
  <c r="Q2348" i="6"/>
  <c r="Q2349" i="6"/>
  <c r="Q2350" i="6"/>
  <c r="Q2351" i="6"/>
  <c r="Q2352" i="6"/>
  <c r="Q2353" i="6"/>
  <c r="Q2354" i="6"/>
  <c r="Q2355" i="6"/>
  <c r="Q2356" i="6"/>
  <c r="Q2357" i="6"/>
  <c r="Q2358" i="6"/>
  <c r="Q2359" i="6"/>
  <c r="Q2360" i="6"/>
  <c r="Q2361" i="6"/>
  <c r="Q2362" i="6"/>
  <c r="Q2363" i="6"/>
  <c r="Q2364" i="6"/>
  <c r="Q2365" i="6"/>
  <c r="Q2366" i="6"/>
  <c r="Q2367" i="6"/>
  <c r="Q2368" i="6"/>
  <c r="Q2369" i="6"/>
  <c r="Q2370" i="6"/>
  <c r="Q2371" i="6"/>
  <c r="Q2372" i="6"/>
  <c r="Q2373" i="6"/>
  <c r="Q2374" i="6"/>
  <c r="Q2375" i="6"/>
  <c r="Q2376" i="6"/>
  <c r="Q2377" i="6"/>
  <c r="Q2378" i="6"/>
  <c r="Q2379" i="6"/>
  <c r="Q2380" i="6"/>
  <c r="Q2381" i="6"/>
  <c r="Q2382" i="6"/>
  <c r="Q2383" i="6"/>
  <c r="Q2384" i="6"/>
  <c r="Q2385" i="6"/>
  <c r="Q2386" i="6"/>
  <c r="Q2387" i="6"/>
  <c r="Q2388" i="6"/>
  <c r="Q2389" i="6"/>
  <c r="Q2390" i="6"/>
  <c r="Q2391" i="6"/>
  <c r="Q2392" i="6"/>
  <c r="Q2393" i="6"/>
  <c r="Q2394" i="6"/>
  <c r="Q2395" i="6"/>
  <c r="Q2396" i="6"/>
  <c r="Q2397" i="6"/>
  <c r="Q2398" i="6"/>
  <c r="Q2399" i="6"/>
  <c r="Q2400" i="6"/>
  <c r="Q2401" i="6"/>
  <c r="Q2402" i="6"/>
  <c r="Q2403" i="6"/>
  <c r="Q2404" i="6"/>
  <c r="Q2406" i="6"/>
  <c r="Q2407" i="6"/>
  <c r="Q2408" i="6"/>
  <c r="Q2409" i="6"/>
  <c r="Q2410" i="6"/>
  <c r="Q2411" i="6"/>
  <c r="Q2412" i="6"/>
  <c r="Q2413" i="6"/>
  <c r="Q2414" i="6"/>
  <c r="Q2415" i="6"/>
  <c r="Q2416" i="6"/>
  <c r="Q2418" i="6"/>
  <c r="Q2419" i="6"/>
  <c r="Q2420" i="6"/>
  <c r="Q2421" i="6"/>
  <c r="Q2422" i="6"/>
  <c r="Q2423" i="6"/>
  <c r="Q2424" i="6"/>
  <c r="Q2425" i="6"/>
  <c r="Q2426" i="6"/>
  <c r="Q2427" i="6"/>
  <c r="Q2428" i="6"/>
  <c r="Q2429" i="6"/>
  <c r="Q2430" i="6"/>
  <c r="Q2431" i="6"/>
  <c r="Q2432" i="6"/>
  <c r="Q2433" i="6"/>
  <c r="Q2434" i="6"/>
  <c r="Q2435" i="6"/>
  <c r="Q2436" i="6"/>
  <c r="Q2437" i="6"/>
  <c r="Q2438" i="6"/>
  <c r="Q2439" i="6"/>
  <c r="Q2440" i="6"/>
  <c r="Q2441" i="6"/>
  <c r="Q2442" i="6"/>
  <c r="Q2443" i="6"/>
  <c r="Q2445" i="6"/>
  <c r="Q2446" i="6"/>
  <c r="Q2447" i="6"/>
  <c r="Q2448" i="6"/>
  <c r="Q2449" i="6"/>
  <c r="Q2450" i="6"/>
  <c r="Q2451" i="6"/>
  <c r="Q2452" i="6"/>
  <c r="Q2453" i="6"/>
  <c r="Q2454" i="6"/>
  <c r="Q2455" i="6"/>
  <c r="Q2456" i="6"/>
  <c r="Q2457" i="6"/>
  <c r="Q2458" i="6"/>
  <c r="Q2459" i="6"/>
  <c r="Q2460" i="6"/>
  <c r="Q2461" i="6"/>
  <c r="Q2462" i="6"/>
  <c r="Q2463" i="6"/>
  <c r="Q2464" i="6"/>
  <c r="Q2465" i="6"/>
  <c r="Q2466" i="6"/>
  <c r="Q2467" i="6"/>
  <c r="Q2468" i="6"/>
  <c r="Q2471" i="6"/>
  <c r="Q2472" i="6"/>
  <c r="Q2473" i="6"/>
  <c r="Q2474" i="6"/>
  <c r="Q2475" i="6"/>
  <c r="Q2476" i="6"/>
  <c r="Q2477" i="6"/>
  <c r="Q2478" i="6"/>
  <c r="Q2479" i="6"/>
  <c r="Q2480" i="6"/>
  <c r="Q2481" i="6"/>
  <c r="Q2482" i="6"/>
  <c r="Q2483" i="6"/>
  <c r="Q2484" i="6"/>
  <c r="Q2485" i="6"/>
  <c r="Q2486" i="6"/>
  <c r="Q2487" i="6"/>
  <c r="Q2488" i="6"/>
  <c r="Q2489" i="6"/>
  <c r="Q2490" i="6"/>
  <c r="Q2491" i="6"/>
  <c r="Q2492" i="6"/>
  <c r="Q2493" i="6"/>
  <c r="Q2494" i="6"/>
  <c r="Q2495" i="6"/>
  <c r="Q2496" i="6"/>
  <c r="Q2497" i="6"/>
  <c r="Q2498" i="6"/>
  <c r="Q2499" i="6"/>
  <c r="Q2500" i="6"/>
  <c r="Q2501" i="6"/>
  <c r="Q2502" i="6"/>
  <c r="Q2503" i="6"/>
  <c r="Q2504" i="6"/>
  <c r="Q2505" i="6"/>
  <c r="Q2506" i="6"/>
  <c r="Q2507" i="6"/>
  <c r="Q2512" i="6"/>
  <c r="Q2513" i="6"/>
  <c r="Q2514" i="6"/>
  <c r="Q2515" i="6"/>
  <c r="Q2516" i="6"/>
  <c r="Q2517" i="6"/>
  <c r="Q2518" i="6"/>
  <c r="Q2519" i="6"/>
  <c r="Q2520" i="6"/>
  <c r="Q2521" i="6"/>
  <c r="Q2522" i="6"/>
  <c r="Q2523" i="6"/>
  <c r="Q2524" i="6"/>
  <c r="Q2525" i="6"/>
  <c r="Q2526" i="6"/>
  <c r="Q2527" i="6"/>
  <c r="Q2528" i="6"/>
  <c r="Q2529" i="6"/>
  <c r="Q2530" i="6"/>
  <c r="Q2531" i="6"/>
  <c r="Q2532" i="6"/>
  <c r="Q2533" i="6"/>
  <c r="Q2534" i="6"/>
  <c r="Q2535" i="6"/>
  <c r="Q2536" i="6"/>
  <c r="Q2537" i="6"/>
  <c r="Q2538" i="6"/>
  <c r="Q2539" i="6"/>
  <c r="Q2540" i="6"/>
  <c r="Q2541" i="6"/>
  <c r="Q2542" i="6"/>
  <c r="Q2543" i="6"/>
  <c r="Q2552" i="6"/>
  <c r="Q2553" i="6"/>
  <c r="Q2554" i="6"/>
  <c r="Q2555" i="6"/>
  <c r="Q2556" i="6"/>
  <c r="Q2557" i="6"/>
  <c r="Q2558" i="6"/>
  <c r="Q2559" i="6"/>
  <c r="Q2560" i="6"/>
  <c r="Q2561" i="6"/>
  <c r="Q2562" i="6"/>
  <c r="U2285" i="6"/>
  <c r="U2283" i="6"/>
  <c r="Q2283" i="6"/>
  <c r="U2281" i="6" l="1"/>
  <c r="Q2281" i="6"/>
  <c r="U2279" i="6"/>
  <c r="Q2279" i="6"/>
  <c r="U2276" i="6"/>
  <c r="Q2276" i="6"/>
  <c r="U2274" i="6"/>
  <c r="Q2274" i="6"/>
  <c r="Q2267" i="6"/>
  <c r="U2272" i="6"/>
  <c r="Q2272" i="6"/>
  <c r="U2229" i="6"/>
  <c r="Q2229" i="6"/>
  <c r="U2267" i="6" l="1"/>
  <c r="U2265" i="6"/>
  <c r="Q2265" i="6"/>
  <c r="U2262" i="6"/>
  <c r="Q2262" i="6"/>
  <c r="U2215" i="6"/>
  <c r="Q2215" i="6"/>
  <c r="Q2259" i="6"/>
  <c r="U2259" i="6"/>
  <c r="U660" i="6"/>
  <c r="U95" i="6"/>
  <c r="U94" i="6"/>
  <c r="U106" i="6"/>
  <c r="U2319" i="6"/>
  <c r="U2255" i="6"/>
  <c r="Q2255" i="6"/>
  <c r="U2252" i="6"/>
  <c r="Q2252" i="6"/>
  <c r="U2479" i="6"/>
  <c r="Q2246" i="6"/>
  <c r="U2246" i="6"/>
  <c r="U2415" i="6"/>
  <c r="U2299" i="6"/>
  <c r="U2016" i="6"/>
  <c r="U42" i="6"/>
  <c r="U41" i="6"/>
  <c r="Q41" i="6"/>
  <c r="Q12" i="6"/>
  <c r="U12" i="6"/>
  <c r="U247" i="6"/>
  <c r="U248" i="6"/>
  <c r="U1947" i="6"/>
  <c r="U1656" i="6"/>
  <c r="U1657" i="6"/>
  <c r="U102" i="6"/>
  <c r="U101" i="6"/>
  <c r="U78" i="6"/>
  <c r="U79" i="6"/>
  <c r="U108" i="6"/>
  <c r="U107" i="6"/>
  <c r="Q17" i="6"/>
  <c r="U17" i="6"/>
  <c r="Q37" i="6"/>
  <c r="Q36" i="6"/>
  <c r="U37" i="6"/>
  <c r="U36" i="6"/>
  <c r="U44" i="6"/>
  <c r="Q34" i="6"/>
  <c r="U34" i="6"/>
  <c r="U25" i="6"/>
  <c r="Q25" i="6"/>
  <c r="U57" i="6"/>
  <c r="Q40" i="6"/>
  <c r="U206" i="6"/>
  <c r="U419" i="6"/>
  <c r="U431" i="6"/>
  <c r="U434" i="6"/>
  <c r="U11" i="6"/>
  <c r="U13" i="6"/>
  <c r="U14" i="6"/>
  <c r="U15" i="6"/>
  <c r="U16" i="6"/>
  <c r="U18" i="6"/>
  <c r="U19" i="6"/>
  <c r="U20" i="6"/>
  <c r="U21" i="6"/>
  <c r="U24" i="6"/>
  <c r="U26" i="6"/>
  <c r="U27" i="6"/>
  <c r="U28" i="6"/>
  <c r="U29" i="6"/>
  <c r="U30" i="6"/>
  <c r="U31" i="6"/>
  <c r="U32" i="6"/>
  <c r="U33" i="6"/>
  <c r="U35" i="6"/>
  <c r="U38" i="6"/>
  <c r="U39" i="6"/>
  <c r="U40" i="6"/>
  <c r="U43" i="6"/>
  <c r="U45" i="6"/>
  <c r="U46" i="6"/>
  <c r="U47" i="6"/>
  <c r="U48" i="6"/>
  <c r="U49" i="6"/>
  <c r="U50" i="6"/>
  <c r="U51" i="6"/>
  <c r="U52" i="6"/>
  <c r="U53" i="6"/>
  <c r="U54" i="6"/>
  <c r="U55" i="6"/>
  <c r="U56" i="6"/>
  <c r="U58" i="6"/>
  <c r="U59" i="6"/>
  <c r="U60" i="6"/>
  <c r="U61" i="6"/>
  <c r="U62" i="6"/>
  <c r="U63" i="6"/>
  <c r="U64" i="6"/>
  <c r="U65" i="6"/>
  <c r="U66" i="6"/>
  <c r="U67" i="6"/>
  <c r="U68" i="6"/>
  <c r="U69" i="6"/>
  <c r="U70" i="6"/>
  <c r="U71" i="6"/>
  <c r="U72" i="6"/>
  <c r="U73" i="6"/>
  <c r="U74" i="6"/>
  <c r="U75" i="6"/>
  <c r="U76" i="6"/>
  <c r="U80" i="6"/>
  <c r="U81" i="6"/>
  <c r="U82" i="6"/>
  <c r="U83" i="6"/>
  <c r="U84" i="6"/>
  <c r="U85" i="6"/>
  <c r="U86" i="6"/>
  <c r="U87" i="6"/>
  <c r="U88" i="6"/>
  <c r="U89" i="6"/>
  <c r="U90" i="6"/>
  <c r="U91" i="6"/>
  <c r="U92" i="6"/>
  <c r="U93" i="6"/>
  <c r="U96" i="6"/>
  <c r="U97" i="6"/>
  <c r="U98" i="6"/>
  <c r="U99" i="6"/>
  <c r="U100" i="6"/>
  <c r="U103" i="6"/>
  <c r="U104" i="6"/>
  <c r="U105" i="6"/>
  <c r="U109" i="6"/>
  <c r="U110" i="6"/>
  <c r="U111" i="6"/>
  <c r="U112" i="6"/>
  <c r="U113" i="6"/>
  <c r="U114" i="6"/>
  <c r="U115" i="6"/>
  <c r="U116" i="6"/>
  <c r="U117" i="6"/>
  <c r="U118" i="6"/>
  <c r="U119" i="6"/>
  <c r="U120" i="6"/>
  <c r="U121" i="6"/>
  <c r="U122" i="6"/>
  <c r="U123" i="6"/>
  <c r="U124" i="6"/>
  <c r="U125" i="6"/>
  <c r="U126" i="6"/>
  <c r="U127" i="6"/>
  <c r="U129" i="6"/>
  <c r="U130" i="6"/>
  <c r="U131" i="6"/>
  <c r="U132" i="6"/>
  <c r="U133" i="6"/>
  <c r="U134" i="6"/>
  <c r="U135" i="6"/>
  <c r="U136" i="6"/>
  <c r="U137" i="6"/>
  <c r="U138" i="6"/>
  <c r="U139" i="6"/>
  <c r="U140" i="6"/>
  <c r="U141" i="6"/>
  <c r="U142" i="6"/>
  <c r="U143" i="6"/>
  <c r="U144" i="6"/>
  <c r="U145" i="6"/>
  <c r="U146" i="6"/>
  <c r="U147" i="6"/>
  <c r="U148" i="6"/>
  <c r="U149" i="6"/>
  <c r="U150" i="6"/>
  <c r="U151" i="6"/>
  <c r="U152" i="6"/>
  <c r="U153" i="6"/>
  <c r="U154" i="6"/>
  <c r="U155" i="6"/>
  <c r="U156" i="6"/>
  <c r="U157" i="6"/>
  <c r="U158" i="6"/>
  <c r="U159" i="6"/>
  <c r="U160" i="6"/>
  <c r="U161" i="6"/>
  <c r="U162" i="6"/>
  <c r="U163" i="6"/>
  <c r="U165" i="6"/>
  <c r="U166" i="6"/>
  <c r="U168" i="6"/>
  <c r="U171" i="6"/>
  <c r="U172" i="6"/>
  <c r="U173" i="6"/>
  <c r="U175" i="6"/>
  <c r="U176" i="6"/>
  <c r="U177" i="6"/>
  <c r="U178" i="6"/>
  <c r="U179" i="6"/>
  <c r="U180" i="6"/>
  <c r="U181" i="6"/>
  <c r="U182" i="6"/>
  <c r="U183" i="6"/>
  <c r="U184" i="6"/>
  <c r="U185" i="6"/>
  <c r="U186" i="6"/>
  <c r="U187" i="6"/>
  <c r="U188" i="6"/>
  <c r="U189" i="6"/>
  <c r="U190" i="6"/>
  <c r="U191" i="6"/>
  <c r="U192" i="6"/>
  <c r="U193" i="6"/>
  <c r="U194" i="6"/>
  <c r="U195" i="6"/>
  <c r="U196" i="6"/>
  <c r="U197" i="6"/>
  <c r="U198" i="6"/>
  <c r="U199" i="6"/>
  <c r="U200" i="6"/>
  <c r="U201" i="6"/>
  <c r="U202" i="6"/>
  <c r="U203" i="6"/>
  <c r="U204" i="6"/>
  <c r="U205" i="6"/>
  <c r="U207" i="6"/>
  <c r="U208" i="6"/>
  <c r="U209" i="6"/>
  <c r="U210" i="6"/>
  <c r="U211" i="6"/>
  <c r="U212" i="6"/>
  <c r="U213" i="6"/>
  <c r="U214" i="6"/>
  <c r="U215" i="6"/>
  <c r="U216" i="6"/>
  <c r="U217" i="6"/>
  <c r="U218" i="6"/>
  <c r="U219" i="6"/>
  <c r="U220" i="6"/>
  <c r="U221" i="6"/>
  <c r="U222" i="6"/>
  <c r="U223" i="6"/>
  <c r="U224" i="6"/>
  <c r="U225" i="6"/>
  <c r="U226" i="6"/>
  <c r="U227" i="6"/>
  <c r="U228" i="6"/>
  <c r="U229" i="6"/>
  <c r="U230" i="6"/>
  <c r="U231" i="6"/>
  <c r="U232" i="6"/>
  <c r="U233" i="6"/>
  <c r="U234" i="6"/>
  <c r="U235" i="6"/>
  <c r="U236" i="6"/>
  <c r="U237" i="6"/>
  <c r="U238" i="6"/>
  <c r="U239" i="6"/>
  <c r="U240" i="6"/>
  <c r="U241" i="6"/>
  <c r="U242" i="6"/>
  <c r="U243" i="6"/>
  <c r="U244" i="6"/>
  <c r="U245" i="6"/>
  <c r="U246" i="6"/>
  <c r="U249" i="6"/>
  <c r="U250" i="6"/>
  <c r="U251" i="6"/>
  <c r="U252" i="6"/>
  <c r="U253" i="6"/>
  <c r="U254" i="6"/>
  <c r="U255" i="6"/>
  <c r="U258" i="6"/>
  <c r="U259" i="6"/>
  <c r="U260" i="6"/>
  <c r="U261" i="6"/>
  <c r="U262" i="6"/>
  <c r="U263" i="6"/>
  <c r="U264" i="6"/>
  <c r="U265" i="6"/>
  <c r="U266" i="6"/>
  <c r="U267" i="6"/>
  <c r="U268" i="6"/>
  <c r="U269" i="6"/>
  <c r="U270" i="6"/>
  <c r="U271" i="6"/>
  <c r="U272" i="6"/>
  <c r="U275" i="6"/>
  <c r="U276" i="6"/>
  <c r="U277" i="6"/>
  <c r="U278" i="6"/>
  <c r="U280" i="6"/>
  <c r="U281" i="6"/>
  <c r="U282" i="6"/>
  <c r="U283" i="6"/>
  <c r="U284" i="6"/>
  <c r="U285" i="6"/>
  <c r="U287" i="6"/>
  <c r="U288" i="6"/>
  <c r="U289" i="6"/>
  <c r="U290" i="6"/>
  <c r="U291" i="6"/>
  <c r="U292" i="6"/>
  <c r="U293" i="6"/>
  <c r="U294" i="6"/>
  <c r="U295" i="6"/>
  <c r="U296" i="6"/>
  <c r="U297" i="6"/>
  <c r="U298" i="6"/>
  <c r="U299" i="6"/>
  <c r="U300" i="6"/>
  <c r="U301" i="6"/>
  <c r="U302" i="6"/>
  <c r="U303" i="6"/>
  <c r="U304" i="6"/>
  <c r="U305" i="6"/>
  <c r="U306" i="6"/>
  <c r="U307" i="6"/>
  <c r="U308" i="6"/>
  <c r="U309" i="6"/>
  <c r="U310" i="6"/>
  <c r="U311" i="6"/>
  <c r="U312" i="6"/>
  <c r="U313" i="6"/>
  <c r="U314" i="6"/>
  <c r="U315" i="6"/>
  <c r="U316" i="6"/>
  <c r="U317" i="6"/>
  <c r="U318" i="6"/>
  <c r="U319" i="6"/>
  <c r="U320" i="6"/>
  <c r="U321" i="6"/>
  <c r="U322" i="6"/>
  <c r="U323" i="6"/>
  <c r="U324" i="6"/>
  <c r="U325" i="6"/>
  <c r="U326" i="6"/>
  <c r="U327" i="6"/>
  <c r="U328" i="6"/>
  <c r="U329" i="6"/>
  <c r="U330" i="6"/>
  <c r="U331" i="6"/>
  <c r="U332" i="6"/>
  <c r="U333" i="6"/>
  <c r="U334" i="6"/>
  <c r="U335" i="6"/>
  <c r="U336" i="6"/>
  <c r="U337" i="6"/>
  <c r="U338" i="6"/>
  <c r="U339" i="6"/>
  <c r="U340" i="6"/>
  <c r="U341" i="6"/>
  <c r="U342" i="6"/>
  <c r="U343" i="6"/>
  <c r="U344" i="6"/>
  <c r="U345" i="6"/>
  <c r="U346" i="6"/>
  <c r="U347" i="6"/>
  <c r="U348" i="6"/>
  <c r="U349" i="6"/>
  <c r="U350" i="6"/>
  <c r="U351" i="6"/>
  <c r="U352" i="6"/>
  <c r="U353" i="6"/>
  <c r="U354" i="6"/>
  <c r="U355" i="6"/>
  <c r="U356" i="6"/>
  <c r="U357" i="6"/>
  <c r="U358" i="6"/>
  <c r="U359" i="6"/>
  <c r="U360" i="6"/>
  <c r="U361" i="6"/>
  <c r="U362" i="6"/>
  <c r="U363" i="6"/>
  <c r="U364" i="6"/>
  <c r="U365" i="6"/>
  <c r="U366" i="6"/>
  <c r="U367" i="6"/>
  <c r="U368" i="6"/>
  <c r="U369" i="6"/>
  <c r="U370" i="6"/>
  <c r="U371" i="6"/>
  <c r="U372" i="6"/>
  <c r="U374" i="6"/>
  <c r="U375" i="6"/>
  <c r="U376" i="6"/>
  <c r="U377" i="6"/>
  <c r="U378" i="6"/>
  <c r="U379" i="6"/>
  <c r="U380" i="6"/>
  <c r="U381" i="6"/>
  <c r="U382" i="6"/>
  <c r="U383" i="6"/>
  <c r="U384" i="6"/>
  <c r="U385" i="6"/>
  <c r="U386" i="6"/>
  <c r="U387" i="6"/>
  <c r="U388" i="6"/>
  <c r="U389" i="6"/>
  <c r="U390" i="6"/>
  <c r="U391" i="6"/>
  <c r="U392" i="6"/>
  <c r="U393" i="6"/>
  <c r="U394" i="6"/>
  <c r="U395" i="6"/>
  <c r="U396" i="6"/>
  <c r="U397" i="6"/>
  <c r="U398" i="6"/>
  <c r="U399" i="6"/>
  <c r="U400" i="6"/>
  <c r="U401" i="6"/>
  <c r="U402" i="6"/>
  <c r="U403" i="6"/>
  <c r="U404" i="6"/>
  <c r="U405" i="6"/>
  <c r="U406" i="6"/>
  <c r="U407" i="6"/>
  <c r="U408" i="6"/>
  <c r="U409" i="6"/>
  <c r="U410" i="6"/>
  <c r="U411" i="6"/>
  <c r="U412" i="6"/>
  <c r="U413" i="6"/>
  <c r="U414" i="6"/>
  <c r="U415" i="6"/>
  <c r="U416" i="6"/>
  <c r="U417" i="6"/>
  <c r="U418" i="6"/>
  <c r="U420" i="6"/>
  <c r="U421" i="6"/>
  <c r="U422" i="6"/>
  <c r="U423" i="6"/>
  <c r="U424" i="6"/>
  <c r="U425" i="6"/>
  <c r="U426" i="6"/>
  <c r="U427" i="6"/>
  <c r="U428" i="6"/>
  <c r="U429" i="6"/>
  <c r="U430" i="6"/>
  <c r="U432" i="6"/>
  <c r="U433" i="6"/>
  <c r="U435" i="6"/>
  <c r="U436" i="6"/>
  <c r="U437" i="6"/>
  <c r="U438" i="6"/>
  <c r="U439" i="6"/>
  <c r="U440" i="6"/>
  <c r="U441" i="6"/>
  <c r="U442" i="6"/>
  <c r="U443" i="6"/>
  <c r="U444" i="6"/>
  <c r="U445" i="6"/>
  <c r="U446" i="6"/>
  <c r="U447" i="6"/>
  <c r="U448" i="6"/>
  <c r="U449" i="6"/>
  <c r="U450" i="6"/>
  <c r="U451" i="6"/>
  <c r="U452" i="6"/>
  <c r="U453" i="6"/>
  <c r="U454" i="6"/>
  <c r="U455" i="6"/>
  <c r="U456" i="6"/>
  <c r="U457" i="6"/>
  <c r="U458" i="6"/>
  <c r="U459" i="6"/>
  <c r="U460" i="6"/>
  <c r="U461" i="6"/>
  <c r="U462" i="6"/>
  <c r="U463" i="6"/>
  <c r="U464" i="6"/>
  <c r="U465" i="6"/>
  <c r="U466" i="6"/>
  <c r="U467" i="6"/>
  <c r="U468" i="6"/>
  <c r="U469" i="6"/>
  <c r="U470" i="6"/>
  <c r="U471" i="6"/>
  <c r="U472" i="6"/>
  <c r="U473" i="6"/>
  <c r="U474" i="6"/>
  <c r="U475" i="6"/>
  <c r="U476" i="6"/>
  <c r="U477" i="6"/>
  <c r="U478" i="6"/>
  <c r="U479" i="6"/>
  <c r="U480" i="6"/>
  <c r="U481" i="6"/>
  <c r="U482" i="6"/>
  <c r="U483" i="6"/>
  <c r="U484" i="6"/>
  <c r="U485" i="6"/>
  <c r="U486" i="6"/>
  <c r="U487" i="6"/>
  <c r="U488" i="6"/>
  <c r="U489" i="6"/>
  <c r="U490" i="6"/>
  <c r="U491" i="6"/>
  <c r="U492" i="6"/>
  <c r="U493" i="6"/>
  <c r="U494" i="6"/>
  <c r="U495" i="6"/>
  <c r="U496" i="6"/>
  <c r="U497" i="6"/>
  <c r="U498" i="6"/>
  <c r="U499" i="6"/>
  <c r="U500" i="6"/>
  <c r="U501" i="6"/>
  <c r="U502" i="6"/>
  <c r="U503" i="6"/>
  <c r="U504" i="6"/>
  <c r="U505" i="6"/>
  <c r="U506" i="6"/>
  <c r="U507" i="6"/>
  <c r="U508" i="6"/>
  <c r="U509" i="6"/>
  <c r="U510" i="6"/>
  <c r="U511" i="6"/>
  <c r="U512" i="6"/>
  <c r="U513" i="6"/>
  <c r="U514" i="6"/>
  <c r="U515" i="6"/>
  <c r="U516" i="6"/>
  <c r="U517" i="6"/>
  <c r="U518" i="6"/>
  <c r="U519" i="6"/>
  <c r="U520" i="6"/>
  <c r="U521" i="6"/>
  <c r="U522" i="6"/>
  <c r="U523" i="6"/>
  <c r="U524" i="6"/>
  <c r="U525" i="6"/>
  <c r="U526" i="6"/>
  <c r="U527" i="6"/>
  <c r="U528" i="6"/>
  <c r="U529" i="6"/>
  <c r="U530" i="6"/>
  <c r="U531" i="6"/>
  <c r="U532" i="6"/>
  <c r="U533" i="6"/>
  <c r="U534" i="6"/>
  <c r="U535" i="6"/>
  <c r="U536" i="6"/>
  <c r="U537" i="6"/>
  <c r="U538" i="6"/>
  <c r="U539" i="6"/>
  <c r="U540" i="6"/>
  <c r="U541" i="6"/>
  <c r="U542" i="6"/>
  <c r="U543" i="6"/>
  <c r="U544" i="6"/>
  <c r="U545" i="6"/>
  <c r="U546" i="6"/>
  <c r="U547" i="6"/>
  <c r="U548" i="6"/>
  <c r="U549" i="6"/>
  <c r="U550" i="6"/>
  <c r="U551" i="6"/>
  <c r="U552" i="6"/>
  <c r="U553" i="6"/>
  <c r="U554" i="6"/>
  <c r="U555" i="6"/>
  <c r="U556" i="6"/>
  <c r="U557" i="6"/>
  <c r="U558" i="6"/>
  <c r="U559" i="6"/>
  <c r="U560" i="6"/>
  <c r="U561" i="6"/>
  <c r="U562" i="6"/>
  <c r="U563" i="6"/>
  <c r="U564" i="6"/>
  <c r="U565" i="6"/>
  <c r="U566" i="6"/>
  <c r="U567" i="6"/>
  <c r="U568" i="6"/>
  <c r="U569" i="6"/>
  <c r="U570" i="6"/>
  <c r="U571" i="6"/>
  <c r="U572" i="6"/>
  <c r="U573" i="6"/>
  <c r="U574" i="6"/>
  <c r="U575" i="6"/>
  <c r="U576" i="6"/>
  <c r="U577" i="6"/>
  <c r="U578" i="6"/>
  <c r="U579" i="6"/>
  <c r="U580" i="6"/>
  <c r="U581" i="6"/>
  <c r="U582" i="6"/>
  <c r="U583" i="6"/>
  <c r="U584" i="6"/>
  <c r="U585" i="6"/>
  <c r="U586" i="6"/>
  <c r="U587" i="6"/>
  <c r="U588" i="6"/>
  <c r="U589" i="6"/>
  <c r="U590" i="6"/>
  <c r="U591" i="6"/>
  <c r="U592" i="6"/>
  <c r="U593" i="6"/>
  <c r="U594" i="6"/>
  <c r="U595" i="6"/>
  <c r="U596" i="6"/>
  <c r="U597" i="6"/>
  <c r="U598" i="6"/>
  <c r="U599" i="6"/>
  <c r="U600" i="6"/>
  <c r="U601" i="6"/>
  <c r="U602" i="6"/>
  <c r="U603" i="6"/>
  <c r="U604" i="6"/>
  <c r="U605" i="6"/>
  <c r="U606" i="6"/>
  <c r="U607" i="6"/>
  <c r="U608" i="6"/>
  <c r="U609" i="6"/>
  <c r="U610" i="6"/>
  <c r="U611" i="6"/>
  <c r="U612" i="6"/>
  <c r="U613" i="6"/>
  <c r="U614" i="6"/>
  <c r="U615" i="6"/>
  <c r="U616" i="6"/>
  <c r="U617" i="6"/>
  <c r="U618" i="6"/>
  <c r="U619" i="6"/>
  <c r="U620" i="6"/>
  <c r="U621" i="6"/>
  <c r="U622" i="6"/>
  <c r="U623" i="6"/>
  <c r="U624" i="6"/>
  <c r="U625" i="6"/>
  <c r="U626" i="6"/>
  <c r="U627" i="6"/>
  <c r="U628" i="6"/>
  <c r="U629" i="6"/>
  <c r="U630" i="6"/>
  <c r="U631" i="6"/>
  <c r="U632" i="6"/>
  <c r="U633" i="6"/>
  <c r="U634" i="6"/>
  <c r="U635" i="6"/>
  <c r="U636" i="6"/>
  <c r="U637" i="6"/>
  <c r="U638" i="6"/>
  <c r="U639" i="6"/>
  <c r="U640" i="6"/>
  <c r="U643" i="6"/>
  <c r="U644" i="6"/>
  <c r="U645" i="6"/>
  <c r="U646" i="6"/>
  <c r="U647" i="6"/>
  <c r="U648" i="6"/>
  <c r="U649" i="6"/>
  <c r="U650" i="6"/>
  <c r="U651" i="6"/>
  <c r="U652" i="6"/>
  <c r="U653" i="6"/>
  <c r="U654" i="6"/>
  <c r="U655" i="6"/>
  <c r="U656" i="6"/>
  <c r="U657" i="6"/>
  <c r="U658" i="6"/>
  <c r="U659" i="6"/>
  <c r="U661" i="6"/>
  <c r="U662" i="6"/>
  <c r="U663" i="6"/>
  <c r="U664" i="6"/>
  <c r="U665" i="6"/>
  <c r="U666" i="6"/>
  <c r="U667" i="6"/>
  <c r="U668" i="6"/>
  <c r="U669" i="6"/>
  <c r="U672" i="6"/>
  <c r="U673" i="6"/>
  <c r="U674" i="6"/>
  <c r="U675" i="6"/>
  <c r="U676" i="6"/>
  <c r="U677" i="6"/>
  <c r="U678" i="6"/>
  <c r="U679" i="6"/>
  <c r="U680" i="6"/>
  <c r="U681" i="6"/>
  <c r="U682" i="6"/>
  <c r="U683" i="6"/>
  <c r="U684" i="6"/>
  <c r="U685" i="6"/>
  <c r="U686" i="6"/>
  <c r="U687" i="6"/>
  <c r="U688" i="6"/>
  <c r="U689" i="6"/>
  <c r="U690" i="6"/>
  <c r="U691" i="6"/>
  <c r="U692" i="6"/>
  <c r="U693" i="6"/>
  <c r="U694" i="6"/>
  <c r="U695" i="6"/>
  <c r="U696" i="6"/>
  <c r="U697" i="6"/>
  <c r="U698" i="6"/>
  <c r="U699" i="6"/>
  <c r="U700" i="6"/>
  <c r="U701" i="6"/>
  <c r="U702" i="6"/>
  <c r="U703" i="6"/>
  <c r="U704" i="6"/>
  <c r="U705" i="6"/>
  <c r="U706" i="6"/>
  <c r="U707" i="6"/>
  <c r="U708" i="6"/>
  <c r="U709" i="6"/>
  <c r="U710" i="6"/>
  <c r="U711" i="6"/>
  <c r="U712" i="6"/>
  <c r="U713" i="6"/>
  <c r="U714" i="6"/>
  <c r="U715" i="6"/>
  <c r="U716" i="6"/>
  <c r="U717" i="6"/>
  <c r="U718" i="6"/>
  <c r="U719" i="6"/>
  <c r="U720" i="6"/>
  <c r="U721" i="6"/>
  <c r="U722" i="6"/>
  <c r="U723" i="6"/>
  <c r="U724" i="6"/>
  <c r="U725" i="6"/>
  <c r="U726" i="6"/>
  <c r="U727" i="6"/>
  <c r="U728" i="6"/>
  <c r="U729" i="6"/>
  <c r="U730" i="6"/>
  <c r="U731" i="6"/>
  <c r="U732" i="6"/>
  <c r="U733" i="6"/>
  <c r="U734" i="6"/>
  <c r="U735" i="6"/>
  <c r="U736" i="6"/>
  <c r="U737" i="6"/>
  <c r="U738" i="6"/>
  <c r="U739" i="6"/>
  <c r="U740" i="6"/>
  <c r="U741" i="6"/>
  <c r="U742" i="6"/>
  <c r="U743" i="6"/>
  <c r="U744" i="6"/>
  <c r="U745" i="6"/>
  <c r="U746" i="6"/>
  <c r="U747" i="6"/>
  <c r="U748" i="6"/>
  <c r="U749" i="6"/>
  <c r="U750" i="6"/>
  <c r="U751" i="6"/>
  <c r="U752" i="6"/>
  <c r="U753" i="6"/>
  <c r="U754" i="6"/>
  <c r="U755" i="6"/>
  <c r="U756" i="6"/>
  <c r="U757" i="6"/>
  <c r="U758" i="6"/>
  <c r="U759" i="6"/>
  <c r="U760" i="6"/>
  <c r="U761" i="6"/>
  <c r="U762" i="6"/>
  <c r="U763" i="6"/>
  <c r="U764" i="6"/>
  <c r="U765" i="6"/>
  <c r="U766" i="6"/>
  <c r="U767" i="6"/>
  <c r="U768" i="6"/>
  <c r="U769" i="6"/>
  <c r="U770" i="6"/>
  <c r="U771" i="6"/>
  <c r="U772" i="6"/>
  <c r="U773" i="6"/>
  <c r="U774" i="6"/>
  <c r="U775" i="6"/>
  <c r="U776" i="6"/>
  <c r="U777" i="6"/>
  <c r="U778" i="6"/>
  <c r="U779" i="6"/>
  <c r="U780" i="6"/>
  <c r="U781" i="6"/>
  <c r="U782" i="6"/>
  <c r="U783" i="6"/>
  <c r="U784" i="6"/>
  <c r="U785" i="6"/>
  <c r="U786" i="6"/>
  <c r="U787" i="6"/>
  <c r="U788" i="6"/>
  <c r="U789" i="6"/>
  <c r="U790" i="6"/>
  <c r="U791" i="6"/>
  <c r="U792" i="6"/>
  <c r="U793" i="6"/>
  <c r="U794" i="6"/>
  <c r="U795" i="6"/>
  <c r="U796" i="6"/>
  <c r="U797" i="6"/>
  <c r="U798" i="6"/>
  <c r="U799" i="6"/>
  <c r="U800" i="6"/>
  <c r="U801" i="6"/>
  <c r="U802" i="6"/>
  <c r="U803" i="6"/>
  <c r="U804" i="6"/>
  <c r="U805" i="6"/>
  <c r="U806" i="6"/>
  <c r="U807" i="6"/>
  <c r="U808" i="6"/>
  <c r="U809" i="6"/>
  <c r="U810" i="6"/>
  <c r="U811" i="6"/>
  <c r="U812" i="6"/>
  <c r="U813" i="6"/>
  <c r="U814" i="6"/>
  <c r="U815" i="6"/>
  <c r="U816" i="6"/>
  <c r="U817" i="6"/>
  <c r="U818" i="6"/>
  <c r="U819" i="6"/>
  <c r="U820" i="6"/>
  <c r="U821" i="6"/>
  <c r="U822" i="6"/>
  <c r="U823" i="6"/>
  <c r="U824" i="6"/>
  <c r="U825" i="6"/>
  <c r="U826" i="6"/>
  <c r="U827" i="6"/>
  <c r="U828" i="6"/>
  <c r="U829" i="6"/>
  <c r="U830" i="6"/>
  <c r="U831" i="6"/>
  <c r="U832" i="6"/>
  <c r="U833" i="6"/>
  <c r="U834" i="6"/>
  <c r="U835" i="6"/>
  <c r="U836" i="6"/>
  <c r="U837" i="6"/>
  <c r="U838" i="6"/>
  <c r="U839" i="6"/>
  <c r="U840" i="6"/>
  <c r="U841" i="6"/>
  <c r="U842" i="6"/>
  <c r="U843" i="6"/>
  <c r="U844" i="6"/>
  <c r="U845" i="6"/>
  <c r="U846" i="6"/>
  <c r="U847" i="6"/>
  <c r="U848" i="6"/>
  <c r="U849" i="6"/>
  <c r="U850" i="6"/>
  <c r="U851" i="6"/>
  <c r="U852" i="6"/>
  <c r="U853" i="6"/>
  <c r="U854" i="6"/>
  <c r="U855" i="6"/>
  <c r="U856" i="6"/>
  <c r="U857" i="6"/>
  <c r="U858" i="6"/>
  <c r="U859" i="6"/>
  <c r="U860" i="6"/>
  <c r="U861" i="6"/>
  <c r="U862" i="6"/>
  <c r="U863" i="6"/>
  <c r="U864" i="6"/>
  <c r="U865" i="6"/>
  <c r="U866" i="6"/>
  <c r="U867" i="6"/>
  <c r="U868" i="6"/>
  <c r="U869" i="6"/>
  <c r="U870" i="6"/>
  <c r="U871" i="6"/>
  <c r="U872" i="6"/>
  <c r="U873" i="6"/>
  <c r="U874" i="6"/>
  <c r="U875" i="6"/>
  <c r="U876" i="6"/>
  <c r="U877" i="6"/>
  <c r="U878" i="6"/>
  <c r="U879" i="6"/>
  <c r="U880" i="6"/>
  <c r="U881" i="6"/>
  <c r="U882" i="6"/>
  <c r="U883" i="6"/>
  <c r="U884" i="6"/>
  <c r="U885" i="6"/>
  <c r="U886" i="6"/>
  <c r="U887" i="6"/>
  <c r="U888" i="6"/>
  <c r="U889" i="6"/>
  <c r="U890" i="6"/>
  <c r="U891" i="6"/>
  <c r="U892" i="6"/>
  <c r="U893" i="6"/>
  <c r="U894" i="6"/>
  <c r="U899" i="6"/>
  <c r="U900" i="6"/>
  <c r="U901" i="6"/>
  <c r="U902" i="6"/>
  <c r="U903" i="6"/>
  <c r="U904" i="6"/>
  <c r="U905" i="6"/>
  <c r="U906" i="6"/>
  <c r="U907" i="6"/>
  <c r="U908" i="6"/>
  <c r="U909" i="6"/>
  <c r="U910" i="6"/>
  <c r="U911" i="6"/>
  <c r="U912" i="6"/>
  <c r="U913" i="6"/>
  <c r="U914" i="6"/>
  <c r="U915" i="6"/>
  <c r="U916" i="6"/>
  <c r="U917" i="6"/>
  <c r="U918" i="6"/>
  <c r="U919" i="6"/>
  <c r="U920" i="6"/>
  <c r="U921" i="6"/>
  <c r="U922" i="6"/>
  <c r="U923" i="6"/>
  <c r="U924" i="6"/>
  <c r="U925" i="6"/>
  <c r="U926" i="6"/>
  <c r="U927" i="6"/>
  <c r="U928" i="6"/>
  <c r="U929" i="6"/>
  <c r="U930" i="6"/>
  <c r="U931" i="6"/>
  <c r="U932" i="6"/>
  <c r="U933" i="6"/>
  <c r="U934" i="6"/>
  <c r="U935" i="6"/>
  <c r="U936" i="6"/>
  <c r="U937" i="6"/>
  <c r="U938" i="6"/>
  <c r="U939" i="6"/>
  <c r="U940" i="6"/>
  <c r="U941" i="6"/>
  <c r="U942" i="6"/>
  <c r="U943" i="6"/>
  <c r="U944" i="6"/>
  <c r="U945" i="6"/>
  <c r="U946" i="6"/>
  <c r="U947" i="6"/>
  <c r="U948" i="6"/>
  <c r="U949" i="6"/>
  <c r="U950" i="6"/>
  <c r="U951" i="6"/>
  <c r="U952" i="6"/>
  <c r="U953" i="6"/>
  <c r="U954" i="6"/>
  <c r="U955" i="6"/>
  <c r="U956" i="6"/>
  <c r="U957" i="6"/>
  <c r="U958" i="6"/>
  <c r="U959" i="6"/>
  <c r="U960" i="6"/>
  <c r="U961" i="6"/>
  <c r="U962" i="6"/>
  <c r="U963" i="6"/>
  <c r="U964" i="6"/>
  <c r="U965" i="6"/>
  <c r="U966" i="6"/>
  <c r="U968" i="6"/>
  <c r="U969" i="6"/>
  <c r="U970" i="6"/>
  <c r="U971" i="6"/>
  <c r="U972" i="6"/>
  <c r="U973" i="6"/>
  <c r="U974" i="6"/>
  <c r="U975" i="6"/>
  <c r="U976" i="6"/>
  <c r="U977" i="6"/>
  <c r="U978" i="6"/>
  <c r="U979" i="6"/>
  <c r="U980" i="6"/>
  <c r="U981" i="6"/>
  <c r="U982" i="6"/>
  <c r="U983" i="6"/>
  <c r="U984" i="6"/>
  <c r="U985" i="6"/>
  <c r="U986" i="6"/>
  <c r="U987" i="6"/>
  <c r="U988" i="6"/>
  <c r="U989" i="6"/>
  <c r="U990" i="6"/>
  <c r="U991" i="6"/>
  <c r="U992" i="6"/>
  <c r="U993" i="6"/>
  <c r="U994" i="6"/>
  <c r="U995" i="6"/>
  <c r="U996" i="6"/>
  <c r="U997" i="6"/>
  <c r="U999" i="6"/>
  <c r="U1000" i="6"/>
  <c r="U1001" i="6"/>
  <c r="U1002" i="6"/>
  <c r="U1003" i="6"/>
  <c r="U1004" i="6"/>
  <c r="U1005" i="6"/>
  <c r="U1006" i="6"/>
  <c r="U1007" i="6"/>
  <c r="U1008" i="6"/>
  <c r="U1009" i="6"/>
  <c r="U1010" i="6"/>
  <c r="U1011" i="6"/>
  <c r="U1012" i="6"/>
  <c r="U1013" i="6"/>
  <c r="U1014" i="6"/>
  <c r="U1015" i="6"/>
  <c r="U1016" i="6"/>
  <c r="U1017" i="6"/>
  <c r="U1018" i="6"/>
  <c r="U1019" i="6"/>
  <c r="U1020" i="6"/>
  <c r="U1021" i="6"/>
  <c r="U1022" i="6"/>
  <c r="U1023" i="6"/>
  <c r="U1024" i="6"/>
  <c r="U1025" i="6"/>
  <c r="U1026" i="6"/>
  <c r="U1027" i="6"/>
  <c r="U1028" i="6"/>
  <c r="U1029" i="6"/>
  <c r="U1030" i="6"/>
  <c r="U1031" i="6"/>
  <c r="U1032" i="6"/>
  <c r="U1033" i="6"/>
  <c r="U1034" i="6"/>
  <c r="U1035" i="6"/>
  <c r="U1036" i="6"/>
  <c r="U1037" i="6"/>
  <c r="U1038" i="6"/>
  <c r="U1039" i="6"/>
  <c r="U1040" i="6"/>
  <c r="U1041" i="6"/>
  <c r="U1042" i="6"/>
  <c r="U1043" i="6"/>
  <c r="U1044" i="6"/>
  <c r="U1073" i="6"/>
  <c r="U1074" i="6"/>
  <c r="U1075" i="6"/>
  <c r="U1076" i="6"/>
  <c r="U1077" i="6"/>
  <c r="U1078" i="6"/>
  <c r="U1079" i="6"/>
  <c r="U1080" i="6"/>
  <c r="U1081" i="6"/>
  <c r="U1082" i="6"/>
  <c r="U1083" i="6"/>
  <c r="U1084" i="6"/>
  <c r="U1085" i="6"/>
  <c r="U1086" i="6"/>
  <c r="U1087" i="6"/>
  <c r="U1088" i="6"/>
  <c r="U1089" i="6"/>
  <c r="U1090" i="6"/>
  <c r="U1091" i="6"/>
  <c r="U1092" i="6"/>
  <c r="U1093" i="6"/>
  <c r="U1094" i="6"/>
  <c r="U1095" i="6"/>
  <c r="U1096" i="6"/>
  <c r="U1097" i="6"/>
  <c r="U1098" i="6"/>
  <c r="U1099" i="6"/>
  <c r="U1100" i="6"/>
  <c r="U1101" i="6"/>
  <c r="U1102" i="6"/>
  <c r="U1103" i="6"/>
  <c r="U1104" i="6"/>
  <c r="U1105" i="6"/>
  <c r="U1106" i="6"/>
  <c r="U1107" i="6"/>
  <c r="U1108" i="6"/>
  <c r="U1109" i="6"/>
  <c r="U1110" i="6"/>
  <c r="U1111" i="6"/>
  <c r="U1112" i="6"/>
  <c r="U1113" i="6"/>
  <c r="U1114" i="6"/>
  <c r="U1115" i="6"/>
  <c r="U1116" i="6"/>
  <c r="U1117" i="6"/>
  <c r="U1118" i="6"/>
  <c r="U1119" i="6"/>
  <c r="U1120" i="6"/>
  <c r="U1121" i="6"/>
  <c r="U1122" i="6"/>
  <c r="U1123" i="6"/>
  <c r="U1124" i="6"/>
  <c r="U1125" i="6"/>
  <c r="U1126" i="6"/>
  <c r="U1127" i="6"/>
  <c r="U1128" i="6"/>
  <c r="U1129" i="6"/>
  <c r="U1130" i="6"/>
  <c r="U1131" i="6"/>
  <c r="U1132" i="6"/>
  <c r="U1133" i="6"/>
  <c r="U1134" i="6"/>
  <c r="U1135" i="6"/>
  <c r="U1136" i="6"/>
  <c r="U1137" i="6"/>
  <c r="U1138" i="6"/>
  <c r="U1139" i="6"/>
  <c r="U1140" i="6"/>
  <c r="U1141" i="6"/>
  <c r="U1142" i="6"/>
  <c r="U1143" i="6"/>
  <c r="U1144" i="6"/>
  <c r="U1145" i="6"/>
  <c r="U1146" i="6"/>
  <c r="U1147" i="6"/>
  <c r="U1148" i="6"/>
  <c r="U1149" i="6"/>
  <c r="U1150" i="6"/>
  <c r="U1151" i="6"/>
  <c r="U1152" i="6"/>
  <c r="U1153" i="6"/>
  <c r="U1154" i="6"/>
  <c r="U1155" i="6"/>
  <c r="U1156" i="6"/>
  <c r="U1157" i="6"/>
  <c r="U1158" i="6"/>
  <c r="U1159" i="6"/>
  <c r="U1160" i="6"/>
  <c r="U1161" i="6"/>
  <c r="U1162" i="6"/>
  <c r="U1163" i="6"/>
  <c r="U1164" i="6"/>
  <c r="U1165" i="6"/>
  <c r="U1166" i="6"/>
  <c r="U1167" i="6"/>
  <c r="U1168" i="6"/>
  <c r="U1169" i="6"/>
  <c r="U1170" i="6"/>
  <c r="U1171" i="6"/>
  <c r="U1172" i="6"/>
  <c r="U1173" i="6"/>
  <c r="U1174" i="6"/>
  <c r="U1175" i="6"/>
  <c r="U1176" i="6"/>
  <c r="U1177" i="6"/>
  <c r="U1178" i="6"/>
  <c r="U1179" i="6"/>
  <c r="U1180" i="6"/>
  <c r="U1181" i="6"/>
  <c r="U1182" i="6"/>
  <c r="U1183" i="6"/>
  <c r="U1184" i="6"/>
  <c r="U1185" i="6"/>
  <c r="U1186" i="6"/>
  <c r="U1187" i="6"/>
  <c r="U1188" i="6"/>
  <c r="U1189" i="6"/>
  <c r="U1190" i="6"/>
  <c r="U1191" i="6"/>
  <c r="U1192" i="6"/>
  <c r="U1193" i="6"/>
  <c r="U1194" i="6"/>
  <c r="U1195" i="6"/>
  <c r="U1196" i="6"/>
  <c r="U1197" i="6"/>
  <c r="U1198" i="6"/>
  <c r="U1199" i="6"/>
  <c r="U1200" i="6"/>
  <c r="U1201" i="6"/>
  <c r="U1202" i="6"/>
  <c r="U1203" i="6"/>
  <c r="U1204" i="6"/>
  <c r="U1205" i="6"/>
  <c r="U1206" i="6"/>
  <c r="U1207" i="6"/>
  <c r="U1208" i="6"/>
  <c r="U1209" i="6"/>
  <c r="U1210" i="6"/>
  <c r="U1211" i="6"/>
  <c r="U1212" i="6"/>
  <c r="U1213" i="6"/>
  <c r="U1214" i="6"/>
  <c r="U1215" i="6"/>
  <c r="U1216" i="6"/>
  <c r="U1217" i="6"/>
  <c r="U1218" i="6"/>
  <c r="U1219" i="6"/>
  <c r="U1221" i="6"/>
  <c r="U1222" i="6"/>
  <c r="U1223" i="6"/>
  <c r="U1229" i="6"/>
  <c r="U1230" i="6"/>
  <c r="U1231" i="6"/>
  <c r="U1233" i="6"/>
  <c r="U1234" i="6"/>
  <c r="U1239" i="6"/>
  <c r="U1240" i="6"/>
  <c r="U1241" i="6"/>
  <c r="U1242" i="6"/>
  <c r="U1243" i="6"/>
  <c r="U1244" i="6"/>
  <c r="U1246" i="6"/>
  <c r="U1247" i="6"/>
  <c r="U1248" i="6"/>
  <c r="U1249" i="6"/>
  <c r="U1250" i="6"/>
  <c r="U1251" i="6"/>
  <c r="U1252" i="6"/>
  <c r="U1253" i="6"/>
  <c r="U1254" i="6"/>
  <c r="U1255" i="6"/>
  <c r="U1256" i="6"/>
  <c r="U1257" i="6"/>
  <c r="U1258" i="6"/>
  <c r="U1259" i="6"/>
  <c r="U1260" i="6"/>
  <c r="U1261" i="6"/>
  <c r="U1262" i="6"/>
  <c r="U1263" i="6"/>
  <c r="U1264" i="6"/>
  <c r="U1265" i="6"/>
  <c r="U1266" i="6"/>
  <c r="U1267" i="6"/>
  <c r="U1268" i="6"/>
  <c r="U1269" i="6"/>
  <c r="U1270" i="6"/>
  <c r="U1271" i="6"/>
  <c r="U1272" i="6"/>
  <c r="U1273" i="6"/>
  <c r="U1274" i="6"/>
  <c r="U1275" i="6"/>
  <c r="U1276" i="6"/>
  <c r="U1277" i="6"/>
  <c r="U1278" i="6"/>
  <c r="U1279" i="6"/>
  <c r="U1280" i="6"/>
  <c r="U1281" i="6"/>
  <c r="U1282" i="6"/>
  <c r="U1283" i="6"/>
  <c r="U1284" i="6"/>
  <c r="U1285" i="6"/>
  <c r="U1286" i="6"/>
  <c r="U1287" i="6"/>
  <c r="U1288" i="6"/>
  <c r="U1289" i="6"/>
  <c r="U1290" i="6"/>
  <c r="U1291" i="6"/>
  <c r="U1292" i="6"/>
  <c r="U1293" i="6"/>
  <c r="U1294" i="6"/>
  <c r="U1295" i="6"/>
  <c r="U1296" i="6"/>
  <c r="U1297" i="6"/>
  <c r="U1298" i="6"/>
  <c r="U1299" i="6"/>
  <c r="U1300" i="6"/>
  <c r="U1301" i="6"/>
  <c r="U1326" i="6"/>
  <c r="U1327" i="6"/>
  <c r="U1328" i="6"/>
  <c r="U1329" i="6"/>
  <c r="U1330" i="6"/>
  <c r="U1331" i="6"/>
  <c r="U1332" i="6"/>
  <c r="U1333" i="6"/>
  <c r="U1334" i="6"/>
  <c r="U1335" i="6"/>
  <c r="U1336" i="6"/>
  <c r="U1337" i="6"/>
  <c r="U1338" i="6"/>
  <c r="U1339" i="6"/>
  <c r="U1340" i="6"/>
  <c r="U1341" i="6"/>
  <c r="U1342" i="6"/>
  <c r="U1343" i="6"/>
  <c r="U1344" i="6"/>
  <c r="U1345" i="6"/>
  <c r="U1346" i="6"/>
  <c r="U1347" i="6"/>
  <c r="U1348" i="6"/>
  <c r="U1349" i="6"/>
  <c r="U1350" i="6"/>
  <c r="U1351" i="6"/>
  <c r="U1352" i="6"/>
  <c r="U1353" i="6"/>
  <c r="U1354" i="6"/>
  <c r="U1355" i="6"/>
  <c r="U1356" i="6"/>
  <c r="U1357" i="6"/>
  <c r="U1358" i="6"/>
  <c r="U1359" i="6"/>
  <c r="U1360" i="6"/>
  <c r="U1361" i="6"/>
  <c r="U1362" i="6"/>
  <c r="U1363" i="6"/>
  <c r="U1364" i="6"/>
  <c r="U1365" i="6"/>
  <c r="U1366" i="6"/>
  <c r="U1367" i="6"/>
  <c r="U1368" i="6"/>
  <c r="U1369" i="6"/>
  <c r="U1370" i="6"/>
  <c r="U1371" i="6"/>
  <c r="U1372" i="6"/>
  <c r="U1373" i="6"/>
  <c r="U1374" i="6"/>
  <c r="U1375" i="6"/>
  <c r="U1376" i="6"/>
  <c r="U1377" i="6"/>
  <c r="U1378" i="6"/>
  <c r="U1379" i="6"/>
  <c r="U1380" i="6"/>
  <c r="U1381" i="6"/>
  <c r="U1382" i="6"/>
  <c r="U1383" i="6"/>
  <c r="U1384" i="6"/>
  <c r="U1385" i="6"/>
  <c r="U1386" i="6"/>
  <c r="U1387" i="6"/>
  <c r="U1388" i="6"/>
  <c r="U1389" i="6"/>
  <c r="U1390" i="6"/>
  <c r="U1391" i="6"/>
  <c r="U1392" i="6"/>
  <c r="U1393" i="6"/>
  <c r="U1394" i="6"/>
  <c r="U1395" i="6"/>
  <c r="U1396" i="6"/>
  <c r="U1397" i="6"/>
  <c r="U1398" i="6"/>
  <c r="U1399" i="6"/>
  <c r="U1400" i="6"/>
  <c r="U1401" i="6"/>
  <c r="U1402" i="6"/>
  <c r="U1403" i="6"/>
  <c r="U1404" i="6"/>
  <c r="U1405" i="6"/>
  <c r="U1406" i="6"/>
  <c r="U1407" i="6"/>
  <c r="U1408" i="6"/>
  <c r="U1409" i="6"/>
  <c r="U1410" i="6"/>
  <c r="U1411" i="6"/>
  <c r="U1412" i="6"/>
  <c r="U1413" i="6"/>
  <c r="U1414" i="6"/>
  <c r="U1415" i="6"/>
  <c r="U1416" i="6"/>
  <c r="U1417" i="6"/>
  <c r="U1418" i="6"/>
  <c r="U1419" i="6"/>
  <c r="U1420" i="6"/>
  <c r="U1421" i="6"/>
  <c r="U1422" i="6"/>
  <c r="U1423" i="6"/>
  <c r="U1424" i="6"/>
  <c r="U1425" i="6"/>
  <c r="U1426" i="6"/>
  <c r="U1427" i="6"/>
  <c r="U1428" i="6"/>
  <c r="U1429" i="6"/>
  <c r="U1430" i="6"/>
  <c r="U1431" i="6"/>
  <c r="U1432" i="6"/>
  <c r="U1433" i="6"/>
  <c r="U1434" i="6"/>
  <c r="U1435" i="6"/>
  <c r="U1436" i="6"/>
  <c r="U1437" i="6"/>
  <c r="U1438" i="6"/>
  <c r="U1439" i="6"/>
  <c r="U1440" i="6"/>
  <c r="U1441" i="6"/>
  <c r="U1442" i="6"/>
  <c r="U1443" i="6"/>
  <c r="U1444" i="6"/>
  <c r="U1445" i="6"/>
  <c r="U1446" i="6"/>
  <c r="U1447" i="6"/>
  <c r="U1448" i="6"/>
  <c r="U1449" i="6"/>
  <c r="U1450" i="6"/>
  <c r="U1451" i="6"/>
  <c r="U1452" i="6"/>
  <c r="U1453" i="6"/>
  <c r="U1454" i="6"/>
  <c r="U1455" i="6"/>
  <c r="U1456" i="6"/>
  <c r="U1457" i="6"/>
  <c r="U1458" i="6"/>
  <c r="U1459" i="6"/>
  <c r="U1460" i="6"/>
  <c r="U1461" i="6"/>
  <c r="U1462" i="6"/>
  <c r="U1463" i="6"/>
  <c r="U1464" i="6"/>
  <c r="U1465" i="6"/>
  <c r="U1466" i="6"/>
  <c r="U1467" i="6"/>
  <c r="U1468" i="6"/>
  <c r="U1469" i="6"/>
  <c r="U1470" i="6"/>
  <c r="U1471" i="6"/>
  <c r="U1472" i="6"/>
  <c r="U1473" i="6"/>
  <c r="U1474" i="6"/>
  <c r="U1475" i="6"/>
  <c r="U1476" i="6"/>
  <c r="U1477" i="6"/>
  <c r="U1478" i="6"/>
  <c r="U1479" i="6"/>
  <c r="U1480" i="6"/>
  <c r="U1481" i="6"/>
  <c r="U1482" i="6"/>
  <c r="U1483" i="6"/>
  <c r="U1484" i="6"/>
  <c r="U1485" i="6"/>
  <c r="U1486" i="6"/>
  <c r="U1487" i="6"/>
  <c r="U1488" i="6"/>
  <c r="U1489" i="6"/>
  <c r="U1490" i="6"/>
  <c r="U1491" i="6"/>
  <c r="U1492" i="6"/>
  <c r="U1493" i="6"/>
  <c r="U1494" i="6"/>
  <c r="U1495" i="6"/>
  <c r="U1496" i="6"/>
  <c r="U1497" i="6"/>
  <c r="U1498" i="6"/>
  <c r="U1499" i="6"/>
  <c r="U1500" i="6"/>
  <c r="U1501" i="6"/>
  <c r="U1502" i="6"/>
  <c r="U1503" i="6"/>
  <c r="U1504" i="6"/>
  <c r="U1505" i="6"/>
  <c r="U1506" i="6"/>
  <c r="U1507" i="6"/>
  <c r="U1508" i="6"/>
  <c r="U1509" i="6"/>
  <c r="U1510" i="6"/>
  <c r="U1511" i="6"/>
  <c r="U1512" i="6"/>
  <c r="U1513" i="6"/>
  <c r="U1514" i="6"/>
  <c r="U1515" i="6"/>
  <c r="U1516" i="6"/>
  <c r="U1517" i="6"/>
  <c r="U1518" i="6"/>
  <c r="U1519" i="6"/>
  <c r="U1520" i="6"/>
  <c r="U1521" i="6"/>
  <c r="U1522" i="6"/>
  <c r="U1523" i="6"/>
  <c r="U1524" i="6"/>
  <c r="U1525" i="6"/>
  <c r="U1526" i="6"/>
  <c r="U1527" i="6"/>
  <c r="U1528" i="6"/>
  <c r="U1529" i="6"/>
  <c r="U1530" i="6"/>
  <c r="U1531" i="6"/>
  <c r="U1532" i="6"/>
  <c r="U1533" i="6"/>
  <c r="U1534" i="6"/>
  <c r="U1536" i="6"/>
  <c r="U1537" i="6"/>
  <c r="U1538" i="6"/>
  <c r="U1539" i="6"/>
  <c r="U1540" i="6"/>
  <c r="U1541" i="6"/>
  <c r="U1542" i="6"/>
  <c r="U1543" i="6"/>
  <c r="U1544" i="6"/>
  <c r="U1545" i="6"/>
  <c r="U1546" i="6"/>
  <c r="U1547" i="6"/>
  <c r="U1548" i="6"/>
  <c r="U1549" i="6"/>
  <c r="U1550" i="6"/>
  <c r="U1551" i="6"/>
  <c r="U1552" i="6"/>
  <c r="U1553" i="6"/>
  <c r="U1554" i="6"/>
  <c r="U1555" i="6"/>
  <c r="U1556" i="6"/>
  <c r="U1557" i="6"/>
  <c r="U1558" i="6"/>
  <c r="U1559" i="6"/>
  <c r="U1560" i="6"/>
  <c r="U1561" i="6"/>
  <c r="U1562" i="6"/>
  <c r="U1563" i="6"/>
  <c r="U1564" i="6"/>
  <c r="U1565" i="6"/>
  <c r="U1566" i="6"/>
  <c r="U1567" i="6"/>
  <c r="U1568" i="6"/>
  <c r="U1569" i="6"/>
  <c r="U1570" i="6"/>
  <c r="U1571" i="6"/>
  <c r="U1572" i="6"/>
  <c r="U1573" i="6"/>
  <c r="U1574" i="6"/>
  <c r="U1575" i="6"/>
  <c r="U1576" i="6"/>
  <c r="U1577" i="6"/>
  <c r="U1578" i="6"/>
  <c r="U1579" i="6"/>
  <c r="U1580" i="6"/>
  <c r="U1581" i="6"/>
  <c r="U1582" i="6"/>
  <c r="U1583" i="6"/>
  <c r="U1584" i="6"/>
  <c r="U1585" i="6"/>
  <c r="U1586" i="6"/>
  <c r="U1587" i="6"/>
  <c r="U1588" i="6"/>
  <c r="U1589" i="6"/>
  <c r="U1590" i="6"/>
  <c r="U1591" i="6"/>
  <c r="U1592" i="6"/>
  <c r="U1593" i="6"/>
  <c r="U1594" i="6"/>
  <c r="U1595" i="6"/>
  <c r="U1596" i="6"/>
  <c r="U1597" i="6"/>
  <c r="U1598" i="6"/>
  <c r="U1599" i="6"/>
  <c r="U1600" i="6"/>
  <c r="U1601" i="6"/>
  <c r="U1602" i="6"/>
  <c r="U1603" i="6"/>
  <c r="U1604" i="6"/>
  <c r="U1605" i="6"/>
  <c r="U1606" i="6"/>
  <c r="U1607" i="6"/>
  <c r="U1608" i="6"/>
  <c r="U1609" i="6"/>
  <c r="U1610" i="6"/>
  <c r="U1611" i="6"/>
  <c r="U1612" i="6"/>
  <c r="U1613" i="6"/>
  <c r="U1614" i="6"/>
  <c r="U1615" i="6"/>
  <c r="U1616" i="6"/>
  <c r="U1617" i="6"/>
  <c r="U1618" i="6"/>
  <c r="U1619" i="6"/>
  <c r="U1620" i="6"/>
  <c r="U1621" i="6"/>
  <c r="U1622" i="6"/>
  <c r="U1623" i="6"/>
  <c r="U1624" i="6"/>
  <c r="U1625" i="6"/>
  <c r="U1626" i="6"/>
  <c r="U1627" i="6"/>
  <c r="U1628" i="6"/>
  <c r="U1629" i="6"/>
  <c r="U1630" i="6"/>
  <c r="U1631" i="6"/>
  <c r="U1632" i="6"/>
  <c r="U1633" i="6"/>
  <c r="U1636" i="6"/>
  <c r="U1637" i="6"/>
  <c r="U1638" i="6"/>
  <c r="U1639" i="6"/>
  <c r="U1640" i="6"/>
  <c r="U1641" i="6"/>
  <c r="U1642" i="6"/>
  <c r="U1643" i="6"/>
  <c r="U1644" i="6"/>
  <c r="U1645" i="6"/>
  <c r="U1646" i="6"/>
  <c r="U1647" i="6"/>
  <c r="U1648" i="6"/>
  <c r="U1649" i="6"/>
  <c r="U1650" i="6"/>
  <c r="U1651" i="6"/>
  <c r="U1652" i="6"/>
  <c r="U1653" i="6"/>
  <c r="U1654" i="6"/>
  <c r="U1655" i="6"/>
  <c r="U1658" i="6"/>
  <c r="U1659" i="6"/>
  <c r="U1660" i="6"/>
  <c r="U1661" i="6"/>
  <c r="U1662" i="6"/>
  <c r="U1663" i="6"/>
  <c r="U1664" i="6"/>
  <c r="U1665" i="6"/>
  <c r="U1666" i="6"/>
  <c r="U1667" i="6"/>
  <c r="U1668" i="6"/>
  <c r="U1669" i="6"/>
  <c r="U1670" i="6"/>
  <c r="U1671" i="6"/>
  <c r="U1672" i="6"/>
  <c r="U1673" i="6"/>
  <c r="U1674" i="6"/>
  <c r="U1675" i="6"/>
  <c r="U1676" i="6"/>
  <c r="U1677" i="6"/>
  <c r="U1678" i="6"/>
  <c r="U1679" i="6"/>
  <c r="U1680" i="6"/>
  <c r="U1681" i="6"/>
  <c r="U1682" i="6"/>
  <c r="U1683" i="6"/>
  <c r="U1684" i="6"/>
  <c r="U1685" i="6"/>
  <c r="U1686" i="6"/>
  <c r="U1687" i="6"/>
  <c r="U1688" i="6"/>
  <c r="U1689" i="6"/>
  <c r="U1690" i="6"/>
  <c r="U1691" i="6"/>
  <c r="U1692" i="6"/>
  <c r="U1693" i="6"/>
  <c r="U1694" i="6"/>
  <c r="U1695" i="6"/>
  <c r="U1696" i="6"/>
  <c r="U1697" i="6"/>
  <c r="U1698" i="6"/>
  <c r="U1699" i="6"/>
  <c r="U1700" i="6"/>
  <c r="U1701" i="6"/>
  <c r="U1702" i="6"/>
  <c r="U1703" i="6"/>
  <c r="U1704" i="6"/>
  <c r="U1705" i="6"/>
  <c r="U1706" i="6"/>
  <c r="U1707" i="6"/>
  <c r="U1708" i="6"/>
  <c r="U1709" i="6"/>
  <c r="U1710" i="6"/>
  <c r="U1711" i="6"/>
  <c r="U1712" i="6"/>
  <c r="U1713" i="6"/>
  <c r="U1714" i="6"/>
  <c r="U1715" i="6"/>
  <c r="U1717" i="6"/>
  <c r="U1718" i="6"/>
  <c r="U1719" i="6"/>
  <c r="U1720" i="6"/>
  <c r="U1721" i="6"/>
  <c r="U1722" i="6"/>
  <c r="U1723" i="6"/>
  <c r="U1724" i="6"/>
  <c r="U1725" i="6"/>
  <c r="U1726" i="6"/>
  <c r="U1727" i="6"/>
  <c r="U1728" i="6"/>
  <c r="U1729" i="6"/>
  <c r="U1730" i="6"/>
  <c r="U1731" i="6"/>
  <c r="U1732" i="6"/>
  <c r="U1733" i="6"/>
  <c r="U1734" i="6"/>
  <c r="U1735" i="6"/>
  <c r="U1736" i="6"/>
  <c r="U1737" i="6"/>
  <c r="U1738" i="6"/>
  <c r="U1739" i="6"/>
  <c r="U1740" i="6"/>
  <c r="U1741" i="6"/>
  <c r="U1742" i="6"/>
  <c r="U1743" i="6"/>
  <c r="U1744" i="6"/>
  <c r="U1745" i="6"/>
  <c r="U1746" i="6"/>
  <c r="U1747" i="6"/>
  <c r="U1748" i="6"/>
  <c r="U1749" i="6"/>
  <c r="U1750" i="6"/>
  <c r="U1751" i="6"/>
  <c r="U1752" i="6"/>
  <c r="U1753" i="6"/>
  <c r="U1754" i="6"/>
  <c r="U1755" i="6"/>
  <c r="U1756" i="6"/>
  <c r="U1757" i="6"/>
  <c r="U1758" i="6"/>
  <c r="U1759" i="6"/>
  <c r="U1760" i="6"/>
  <c r="U1761" i="6"/>
  <c r="U1762" i="6"/>
  <c r="U1763" i="6"/>
  <c r="U1764" i="6"/>
  <c r="U1765" i="6"/>
  <c r="U1766" i="6"/>
  <c r="U1767" i="6"/>
  <c r="U1768" i="6"/>
  <c r="U1769" i="6"/>
  <c r="U1770" i="6"/>
  <c r="U1771" i="6"/>
  <c r="U1772" i="6"/>
  <c r="U1773" i="6"/>
  <c r="U1774" i="6"/>
  <c r="U1775" i="6"/>
  <c r="U1776" i="6"/>
  <c r="U1777" i="6"/>
  <c r="U1778" i="6"/>
  <c r="U1779" i="6"/>
  <c r="U1780" i="6"/>
  <c r="U1781" i="6"/>
  <c r="U1782" i="6"/>
  <c r="U1783" i="6"/>
  <c r="U1784" i="6"/>
  <c r="U1785" i="6"/>
  <c r="U1786" i="6"/>
  <c r="U1787" i="6"/>
  <c r="U1788" i="6"/>
  <c r="U1789" i="6"/>
  <c r="U1790" i="6"/>
  <c r="U1791" i="6"/>
  <c r="U1792" i="6"/>
  <c r="U1793" i="6"/>
  <c r="U1794" i="6"/>
  <c r="U1795" i="6"/>
  <c r="U1796" i="6"/>
  <c r="U1797" i="6"/>
  <c r="U1798" i="6"/>
  <c r="U1799" i="6"/>
  <c r="U1800" i="6"/>
  <c r="U1801" i="6"/>
  <c r="U1802" i="6"/>
  <c r="U1803" i="6"/>
  <c r="U1804" i="6"/>
  <c r="U1805" i="6"/>
  <c r="U1806" i="6"/>
  <c r="U1807" i="6"/>
  <c r="U1808" i="6"/>
  <c r="U1809" i="6"/>
  <c r="U1810" i="6"/>
  <c r="U1811" i="6"/>
  <c r="U1812" i="6"/>
  <c r="U1813" i="6"/>
  <c r="U1814" i="6"/>
  <c r="U1815" i="6"/>
  <c r="U1816" i="6"/>
  <c r="U1817" i="6"/>
  <c r="U1818" i="6"/>
  <c r="U1819" i="6"/>
  <c r="U1820" i="6"/>
  <c r="U1821" i="6"/>
  <c r="U1822" i="6"/>
  <c r="U1823" i="6"/>
  <c r="U1824" i="6"/>
  <c r="U1825" i="6"/>
  <c r="U1826" i="6"/>
  <c r="U1827" i="6"/>
  <c r="U1828" i="6"/>
  <c r="U1829" i="6"/>
  <c r="U1830" i="6"/>
  <c r="U1831" i="6"/>
  <c r="U1832" i="6"/>
  <c r="U1833" i="6"/>
  <c r="U1834" i="6"/>
  <c r="U1835" i="6"/>
  <c r="U1836" i="6"/>
  <c r="U1837" i="6"/>
  <c r="U1838" i="6"/>
  <c r="U1839" i="6"/>
  <c r="U1840" i="6"/>
  <c r="U1841" i="6"/>
  <c r="U1842" i="6"/>
  <c r="U1843" i="6"/>
  <c r="U1844" i="6"/>
  <c r="U1845" i="6"/>
  <c r="U1846" i="6"/>
  <c r="U1847" i="6"/>
  <c r="U1848" i="6"/>
  <c r="U1849" i="6"/>
  <c r="U1850" i="6"/>
  <c r="U1851" i="6"/>
  <c r="U1852" i="6"/>
  <c r="U1853" i="6"/>
  <c r="U1854" i="6"/>
  <c r="U1855" i="6"/>
  <c r="U1856" i="6"/>
  <c r="U1857" i="6"/>
  <c r="U1858" i="6"/>
  <c r="U1859" i="6"/>
  <c r="U1860" i="6"/>
  <c r="U1861" i="6"/>
  <c r="U1862" i="6"/>
  <c r="U1863" i="6"/>
  <c r="U1864" i="6"/>
  <c r="U1865" i="6"/>
  <c r="U1866" i="6"/>
  <c r="U1867" i="6"/>
  <c r="U1868" i="6"/>
  <c r="U1869" i="6"/>
  <c r="U1870" i="6"/>
  <c r="U1871" i="6"/>
  <c r="U1872" i="6"/>
  <c r="U1873" i="6"/>
  <c r="U1874" i="6"/>
  <c r="U1875" i="6"/>
  <c r="U1876" i="6"/>
  <c r="U1877" i="6"/>
  <c r="U1878" i="6"/>
  <c r="U1880" i="6"/>
  <c r="U1881" i="6"/>
  <c r="U1882" i="6"/>
  <c r="U1883" i="6"/>
  <c r="U1884" i="6"/>
  <c r="U1885" i="6"/>
  <c r="U1886" i="6"/>
  <c r="U1887" i="6"/>
  <c r="U1888" i="6"/>
  <c r="U1889" i="6"/>
  <c r="U1890" i="6"/>
  <c r="U1891" i="6"/>
  <c r="U1892" i="6"/>
  <c r="U1893" i="6"/>
  <c r="U1894" i="6"/>
  <c r="U1895" i="6"/>
  <c r="U1896" i="6"/>
  <c r="U1897" i="6"/>
  <c r="U1898" i="6"/>
  <c r="U1899" i="6"/>
  <c r="U1900" i="6"/>
  <c r="U1901" i="6"/>
  <c r="U1902" i="6"/>
  <c r="U1904" i="6"/>
  <c r="U1905" i="6"/>
  <c r="U1906" i="6"/>
  <c r="U1907" i="6"/>
  <c r="U1908" i="6"/>
  <c r="U1909" i="6"/>
  <c r="U1910" i="6"/>
  <c r="U1911" i="6"/>
  <c r="U1912" i="6"/>
  <c r="U1913" i="6"/>
  <c r="U1914" i="6"/>
  <c r="U1915" i="6"/>
  <c r="U1916" i="6"/>
  <c r="U1917" i="6"/>
  <c r="U1918" i="6"/>
  <c r="U1919" i="6"/>
  <c r="U1921" i="6"/>
  <c r="U1922" i="6"/>
  <c r="U1923" i="6"/>
  <c r="U1924" i="6"/>
  <c r="U1925" i="6"/>
  <c r="U1926" i="6"/>
  <c r="U1927" i="6"/>
  <c r="U1928" i="6"/>
  <c r="U1929" i="6"/>
  <c r="U1930" i="6"/>
  <c r="U1931" i="6"/>
  <c r="U1932" i="6"/>
  <c r="U1933" i="6"/>
  <c r="U1934" i="6"/>
  <c r="U1935" i="6"/>
  <c r="U1936" i="6"/>
  <c r="U1937" i="6"/>
  <c r="U1938" i="6"/>
  <c r="U1939" i="6"/>
  <c r="U1940" i="6"/>
  <c r="U1941" i="6"/>
  <c r="U1942" i="6"/>
  <c r="U1943" i="6"/>
  <c r="U1944" i="6"/>
  <c r="U1945" i="6"/>
  <c r="U1946" i="6"/>
  <c r="U1948" i="6"/>
  <c r="U1949" i="6"/>
  <c r="U1950" i="6"/>
  <c r="U1951" i="6"/>
  <c r="U1952" i="6"/>
  <c r="U1953" i="6"/>
  <c r="U1954" i="6"/>
  <c r="U1955" i="6"/>
  <c r="U1956" i="6"/>
  <c r="U1957" i="6"/>
  <c r="U1958" i="6"/>
  <c r="U1959" i="6"/>
  <c r="U1960" i="6"/>
  <c r="U1961" i="6"/>
  <c r="U1962" i="6"/>
  <c r="U1965" i="6"/>
  <c r="U1966" i="6"/>
  <c r="U1967" i="6"/>
  <c r="U1968" i="6"/>
  <c r="U1969" i="6"/>
  <c r="U1970" i="6"/>
  <c r="U1971" i="6"/>
  <c r="U1972" i="6"/>
  <c r="U1973" i="6"/>
  <c r="U1974" i="6"/>
  <c r="U1975" i="6"/>
  <c r="U1976" i="6"/>
  <c r="U1977" i="6"/>
  <c r="U1978" i="6"/>
  <c r="U1979" i="6"/>
  <c r="U1980" i="6"/>
  <c r="U1981" i="6"/>
  <c r="U1982" i="6"/>
  <c r="U1983" i="6"/>
  <c r="U1984" i="6"/>
  <c r="U1985" i="6"/>
  <c r="U1986" i="6"/>
  <c r="U1987" i="6"/>
  <c r="U1988" i="6"/>
  <c r="U1989" i="6"/>
  <c r="U1990" i="6"/>
  <c r="U1991" i="6"/>
  <c r="U1992" i="6"/>
  <c r="U1993" i="6"/>
  <c r="U1994" i="6"/>
  <c r="U1995" i="6"/>
  <c r="U1996" i="6"/>
  <c r="U1997" i="6"/>
  <c r="U1998" i="6"/>
  <c r="U1999" i="6"/>
  <c r="U2000" i="6"/>
  <c r="U2001" i="6"/>
  <c r="U2002" i="6"/>
  <c r="U2003" i="6"/>
  <c r="U2004" i="6"/>
  <c r="U2005" i="6"/>
  <c r="U2006" i="6"/>
  <c r="U2007" i="6"/>
  <c r="U2008" i="6"/>
  <c r="U2009" i="6"/>
  <c r="U2010" i="6"/>
  <c r="U2011" i="6"/>
  <c r="U2012" i="6"/>
  <c r="U2013" i="6"/>
  <c r="U2014" i="6"/>
  <c r="U2015" i="6"/>
  <c r="U2017" i="6"/>
  <c r="U2018" i="6"/>
  <c r="U2019" i="6"/>
  <c r="U2020" i="6"/>
  <c r="U2021" i="6"/>
  <c r="U2022" i="6"/>
  <c r="U2023" i="6"/>
  <c r="U2024" i="6"/>
  <c r="U2025" i="6"/>
  <c r="U2026" i="6"/>
  <c r="U2027" i="6"/>
  <c r="U2028" i="6"/>
  <c r="U2029" i="6"/>
  <c r="U2030" i="6"/>
  <c r="U2031" i="6"/>
  <c r="U2032" i="6"/>
  <c r="U2033" i="6"/>
  <c r="U2041" i="6"/>
  <c r="U2093" i="6"/>
  <c r="U2096" i="6"/>
  <c r="U2097" i="6"/>
  <c r="U2098" i="6"/>
  <c r="U2099" i="6"/>
  <c r="U2100" i="6"/>
  <c r="U2101" i="6"/>
  <c r="U2102" i="6"/>
  <c r="U2103" i="6"/>
  <c r="U2104" i="6"/>
  <c r="U2105" i="6"/>
  <c r="U2106" i="6"/>
  <c r="U2107" i="6"/>
  <c r="U2108" i="6"/>
  <c r="U2109" i="6"/>
  <c r="U2110" i="6"/>
  <c r="U2111" i="6"/>
  <c r="U2112" i="6"/>
  <c r="U2113" i="6"/>
  <c r="U2114" i="6"/>
  <c r="U2115" i="6"/>
  <c r="U2116" i="6"/>
  <c r="U2117" i="6"/>
  <c r="U2118" i="6"/>
  <c r="U2119" i="6"/>
  <c r="U2120" i="6"/>
  <c r="U2121" i="6"/>
  <c r="U2122" i="6"/>
  <c r="U2123" i="6"/>
  <c r="U2124" i="6"/>
  <c r="U2125" i="6"/>
  <c r="U2126" i="6"/>
  <c r="U2127" i="6"/>
  <c r="U2128" i="6"/>
  <c r="U2129" i="6"/>
  <c r="U2130" i="6"/>
  <c r="U2131" i="6"/>
  <c r="U2132" i="6"/>
  <c r="U2133" i="6"/>
  <c r="U2134" i="6"/>
  <c r="U2135" i="6"/>
  <c r="U2136" i="6"/>
  <c r="U2137" i="6"/>
  <c r="U2138" i="6"/>
  <c r="U2139" i="6"/>
  <c r="U2140" i="6"/>
  <c r="U2141" i="6"/>
  <c r="U2142" i="6"/>
  <c r="U2143" i="6"/>
  <c r="U2144" i="6"/>
  <c r="U2145" i="6"/>
  <c r="U2146" i="6"/>
  <c r="U2147" i="6"/>
  <c r="U2148" i="6"/>
  <c r="U2149" i="6"/>
  <c r="U2150" i="6"/>
  <c r="U2151" i="6"/>
  <c r="U2152" i="6"/>
  <c r="U2153" i="6"/>
  <c r="U2154" i="6"/>
  <c r="U2155" i="6"/>
  <c r="U2156" i="6"/>
  <c r="U2157" i="6"/>
  <c r="U2158" i="6"/>
  <c r="U2159" i="6"/>
  <c r="U2160" i="6"/>
  <c r="U2161" i="6"/>
  <c r="U2162" i="6"/>
  <c r="U2163" i="6"/>
  <c r="U2164" i="6"/>
  <c r="U2165" i="6"/>
  <c r="U2166" i="6"/>
  <c r="U2167" i="6"/>
  <c r="U2168" i="6"/>
  <c r="U2169" i="6"/>
  <c r="U2170" i="6"/>
  <c r="U2171" i="6"/>
  <c r="U2172" i="6"/>
  <c r="U2173" i="6"/>
  <c r="U2174" i="6"/>
  <c r="U2175" i="6"/>
  <c r="U2176" i="6"/>
  <c r="U2177" i="6"/>
  <c r="U2178" i="6"/>
  <c r="U2179" i="6"/>
  <c r="U2180" i="6"/>
  <c r="U2181" i="6"/>
  <c r="U2182" i="6"/>
  <c r="U2183" i="6"/>
  <c r="U2184" i="6"/>
  <c r="U2185" i="6"/>
  <c r="U2186" i="6"/>
  <c r="U2187" i="6"/>
  <c r="U2188" i="6"/>
  <c r="U2189" i="6"/>
  <c r="U2190" i="6"/>
  <c r="U2191" i="6"/>
  <c r="U2192" i="6"/>
  <c r="U2193" i="6"/>
  <c r="U2194" i="6"/>
  <c r="U2195" i="6"/>
  <c r="U2196" i="6"/>
  <c r="U2197" i="6"/>
  <c r="U2198" i="6"/>
  <c r="U2199" i="6"/>
  <c r="U2200" i="6"/>
  <c r="U2201" i="6"/>
  <c r="U2202" i="6"/>
  <c r="U2203" i="6"/>
  <c r="U2204" i="6"/>
  <c r="U2205" i="6"/>
  <c r="U2206" i="6"/>
  <c r="U2207" i="6"/>
  <c r="U2208" i="6"/>
  <c r="U2209" i="6"/>
  <c r="U2210" i="6"/>
  <c r="U2211" i="6"/>
  <c r="U2212" i="6"/>
  <c r="U2213" i="6"/>
  <c r="U2216" i="6"/>
  <c r="U2217" i="6"/>
  <c r="U2218" i="6"/>
  <c r="U2219" i="6"/>
  <c r="U2220" i="6"/>
  <c r="U2221" i="6"/>
  <c r="U2222" i="6"/>
  <c r="U2223" i="6"/>
  <c r="U2224" i="6"/>
  <c r="U2225" i="6"/>
  <c r="U2226" i="6"/>
  <c r="U2227" i="6"/>
  <c r="U2228" i="6"/>
  <c r="U2230" i="6"/>
  <c r="U2231" i="6"/>
  <c r="U2232" i="6"/>
  <c r="U2233" i="6"/>
  <c r="U2234" i="6"/>
  <c r="U2235" i="6"/>
  <c r="U2236" i="6"/>
  <c r="U2237" i="6"/>
  <c r="U2238" i="6"/>
  <c r="U2239" i="6"/>
  <c r="U2240" i="6"/>
  <c r="U2241" i="6"/>
  <c r="U2242" i="6"/>
  <c r="U2245" i="6"/>
  <c r="U2247" i="6"/>
  <c r="U2248" i="6"/>
  <c r="U2249" i="6"/>
  <c r="U2250" i="6"/>
  <c r="U2251" i="6"/>
  <c r="U2253" i="6"/>
  <c r="U2254" i="6"/>
  <c r="U2256" i="6"/>
  <c r="U2258" i="6"/>
  <c r="U2261" i="6"/>
  <c r="U2263" i="6"/>
  <c r="U2266" i="6"/>
  <c r="U2268" i="6"/>
  <c r="U2273" i="6"/>
  <c r="U2275" i="6"/>
  <c r="U2278" i="6"/>
  <c r="U2284" i="6"/>
  <c r="U2286" i="6"/>
  <c r="U2288" i="6"/>
  <c r="U2290" i="6"/>
  <c r="U2291" i="6"/>
  <c r="U2293" i="6"/>
  <c r="U2294" i="6"/>
  <c r="U2297" i="6"/>
  <c r="U2298" i="6"/>
  <c r="U2301" i="6"/>
  <c r="U2302" i="6"/>
  <c r="U2303" i="6"/>
  <c r="U2306" i="6"/>
  <c r="U2309" i="6"/>
  <c r="U2310" i="6"/>
  <c r="U2312" i="6"/>
  <c r="U2316" i="6"/>
  <c r="U2317" i="6"/>
  <c r="U2318" i="6"/>
  <c r="U2320" i="6"/>
  <c r="U2321" i="6"/>
  <c r="U2322" i="6"/>
  <c r="U2323" i="6"/>
  <c r="U2324" i="6"/>
  <c r="U2325" i="6"/>
  <c r="U2326" i="6"/>
  <c r="U2327" i="6"/>
  <c r="U2328" i="6"/>
  <c r="U2329" i="6"/>
  <c r="U2330" i="6"/>
  <c r="U2331" i="6"/>
  <c r="U2334" i="6"/>
  <c r="U2335" i="6"/>
  <c r="U2336" i="6"/>
  <c r="U2337" i="6"/>
  <c r="U2338" i="6"/>
  <c r="U2339" i="6"/>
  <c r="U2340" i="6"/>
  <c r="U2341" i="6"/>
  <c r="U2342" i="6"/>
  <c r="U2343" i="6"/>
  <c r="U2344" i="6"/>
  <c r="U2345" i="6"/>
  <c r="U2346" i="6"/>
  <c r="U2347" i="6"/>
  <c r="U2348" i="6"/>
  <c r="U2349" i="6"/>
  <c r="U2350" i="6"/>
  <c r="U2351" i="6"/>
  <c r="U2352" i="6"/>
  <c r="U2353" i="6"/>
  <c r="U2354" i="6"/>
  <c r="U2355" i="6"/>
  <c r="U2356" i="6"/>
  <c r="U2357" i="6"/>
  <c r="U2358" i="6"/>
  <c r="U2359" i="6"/>
  <c r="U2360" i="6"/>
  <c r="U2361" i="6"/>
  <c r="U2362" i="6"/>
  <c r="U2363" i="6"/>
  <c r="U2364" i="6"/>
  <c r="U2365" i="6"/>
  <c r="U2366" i="6"/>
  <c r="U2367" i="6"/>
  <c r="U2368" i="6"/>
  <c r="U2369" i="6"/>
  <c r="U2370" i="6"/>
  <c r="U2371" i="6"/>
  <c r="U2372" i="6"/>
  <c r="U2373" i="6"/>
  <c r="U2374" i="6"/>
  <c r="U2375" i="6"/>
  <c r="U2376" i="6"/>
  <c r="U2377" i="6"/>
  <c r="U2378" i="6"/>
  <c r="U2379" i="6"/>
  <c r="U2380" i="6"/>
  <c r="U2381" i="6"/>
  <c r="U2382" i="6"/>
  <c r="U2383" i="6"/>
  <c r="U2384" i="6"/>
  <c r="U2385" i="6"/>
  <c r="U2386" i="6"/>
  <c r="U2387" i="6"/>
  <c r="U2388" i="6"/>
  <c r="U2389" i="6"/>
  <c r="U2390" i="6"/>
  <c r="U2391" i="6"/>
  <c r="U2392" i="6"/>
  <c r="U2393" i="6"/>
  <c r="U2394" i="6"/>
  <c r="U2395" i="6"/>
  <c r="U2396" i="6"/>
  <c r="U2397" i="6"/>
  <c r="U2398" i="6"/>
  <c r="U2399" i="6"/>
  <c r="U2400" i="6"/>
  <c r="U2401" i="6"/>
  <c r="U2402" i="6"/>
  <c r="U2403" i="6"/>
  <c r="U2404" i="6"/>
  <c r="U2406" i="6"/>
  <c r="U2407" i="6"/>
  <c r="U2408" i="6"/>
  <c r="U2409" i="6"/>
  <c r="U2410" i="6"/>
  <c r="U2411" i="6"/>
  <c r="U2412" i="6"/>
  <c r="U2413" i="6"/>
  <c r="U2414" i="6"/>
  <c r="U2416" i="6"/>
  <c r="U2418" i="6"/>
  <c r="U2419" i="6"/>
  <c r="U2420" i="6"/>
  <c r="U2421" i="6"/>
  <c r="U2422" i="6"/>
  <c r="U2423" i="6"/>
  <c r="U2424" i="6"/>
  <c r="U2425" i="6"/>
  <c r="U2426" i="6"/>
  <c r="U2427" i="6"/>
  <c r="U2428" i="6"/>
  <c r="U2429" i="6"/>
  <c r="U2430" i="6"/>
  <c r="U2431" i="6"/>
  <c r="U2432" i="6"/>
  <c r="U2433" i="6"/>
  <c r="U2434" i="6"/>
  <c r="U2435" i="6"/>
  <c r="U2436" i="6"/>
  <c r="U2437" i="6"/>
  <c r="U2438" i="6"/>
  <c r="U2439" i="6"/>
  <c r="U2440" i="6"/>
  <c r="U2441" i="6"/>
  <c r="U2442" i="6"/>
  <c r="U2443" i="6"/>
  <c r="U2445" i="6"/>
  <c r="U2446" i="6"/>
  <c r="U2447" i="6"/>
  <c r="U2448" i="6"/>
  <c r="U2449" i="6"/>
  <c r="U2450" i="6"/>
  <c r="U2451" i="6"/>
  <c r="U2452" i="6"/>
  <c r="U2453" i="6"/>
  <c r="U2454" i="6"/>
  <c r="U2455" i="6"/>
  <c r="U2456" i="6"/>
  <c r="U2457" i="6"/>
  <c r="U2458" i="6"/>
  <c r="U2459" i="6"/>
  <c r="U2460" i="6"/>
  <c r="U2461" i="6"/>
  <c r="U2462" i="6"/>
  <c r="U2463" i="6"/>
  <c r="U2464" i="6"/>
  <c r="U2465" i="6"/>
  <c r="U2466" i="6"/>
  <c r="U2467" i="6"/>
  <c r="U2468" i="6"/>
  <c r="U2471" i="6"/>
  <c r="U2472" i="6"/>
  <c r="U2473" i="6"/>
  <c r="U2474" i="6"/>
  <c r="U2475" i="6"/>
  <c r="U2476" i="6"/>
  <c r="U2477" i="6"/>
  <c r="U2478" i="6"/>
  <c r="U2480" i="6"/>
  <c r="U2481" i="6"/>
  <c r="U2482" i="6"/>
  <c r="U2483" i="6"/>
  <c r="U2484" i="6"/>
  <c r="U2485" i="6"/>
  <c r="U2486" i="6"/>
  <c r="U2487" i="6"/>
  <c r="U2488" i="6"/>
  <c r="U2489" i="6"/>
  <c r="U2490" i="6"/>
  <c r="U2491" i="6"/>
  <c r="U2492" i="6"/>
  <c r="U2493" i="6"/>
  <c r="U2494" i="6"/>
  <c r="U2495" i="6"/>
  <c r="U2496" i="6"/>
  <c r="U2497" i="6"/>
  <c r="U2498" i="6"/>
  <c r="U2499" i="6"/>
  <c r="U2500" i="6"/>
  <c r="U2501" i="6"/>
  <c r="U2502" i="6"/>
  <c r="U2503" i="6"/>
  <c r="U2504" i="6"/>
  <c r="U2505" i="6"/>
  <c r="U2506" i="6"/>
  <c r="U2507" i="6"/>
  <c r="U2512" i="6"/>
  <c r="U2513" i="6"/>
  <c r="U2514" i="6"/>
  <c r="U2515" i="6"/>
  <c r="U2516" i="6"/>
  <c r="U2517" i="6"/>
  <c r="U2518" i="6"/>
  <c r="U2519" i="6"/>
  <c r="U2520" i="6"/>
  <c r="U2521" i="6"/>
  <c r="U2522" i="6"/>
  <c r="U2523" i="6"/>
  <c r="U2524" i="6"/>
  <c r="U2525" i="6"/>
  <c r="U2526" i="6"/>
  <c r="U2527" i="6"/>
  <c r="U2528" i="6"/>
  <c r="U2529" i="6"/>
  <c r="U2530" i="6"/>
  <c r="U2531" i="6"/>
  <c r="U2532" i="6"/>
  <c r="U2533" i="6"/>
  <c r="U2534" i="6"/>
  <c r="U2535" i="6"/>
  <c r="U2536" i="6"/>
  <c r="U2537" i="6"/>
  <c r="U2538" i="6"/>
  <c r="U2539" i="6"/>
  <c r="U2540" i="6"/>
  <c r="U2541" i="6"/>
  <c r="U2542" i="6"/>
  <c r="U2543" i="6"/>
  <c r="U2552" i="6"/>
  <c r="U2553" i="6"/>
  <c r="U2554" i="6"/>
  <c r="U2555" i="6"/>
  <c r="U2556" i="6"/>
  <c r="U2557" i="6"/>
  <c r="U2558" i="6"/>
  <c r="U2559" i="6"/>
  <c r="U2560" i="6"/>
  <c r="U2561" i="6"/>
  <c r="U2562" i="6"/>
  <c r="K11" i="6"/>
  <c r="Q2254" i="6" l="1"/>
  <c r="Q2247" i="6"/>
  <c r="Q2253" i="6"/>
  <c r="Q2248" i="6"/>
  <c r="Q2284" i="6"/>
  <c r="Q2278" i="6"/>
  <c r="Q2275" i="6"/>
  <c r="Q2273" i="6"/>
  <c r="Q2268" i="6"/>
  <c r="Q2266" i="6"/>
  <c r="Q2263" i="6"/>
  <c r="Q2261" i="6"/>
  <c r="Q2258" i="6"/>
  <c r="Q2256" i="6"/>
  <c r="Q2251" i="6"/>
  <c r="Q2250" i="6"/>
  <c r="Q2249" i="6"/>
  <c r="Q2245" i="6"/>
  <c r="Q2242" i="6"/>
  <c r="Q2241" i="6"/>
  <c r="Q2240" i="6"/>
  <c r="Q2239" i="6"/>
  <c r="Q2238" i="6"/>
  <c r="Q2237" i="6"/>
  <c r="Q2236" i="6"/>
  <c r="Q2235" i="6"/>
  <c r="Q2234" i="6"/>
  <c r="Q2233" i="6"/>
  <c r="Q2232" i="6"/>
  <c r="Q2231" i="6"/>
  <c r="Q2230" i="6"/>
  <c r="Q2228" i="6"/>
  <c r="Q2227" i="6"/>
  <c r="Q2226" i="6"/>
  <c r="Q2225" i="6"/>
  <c r="Q2224" i="6"/>
  <c r="Q2223" i="6"/>
  <c r="Q2222" i="6"/>
  <c r="Q2221" i="6"/>
  <c r="Q2220" i="6"/>
  <c r="Q2219" i="6"/>
  <c r="Q2218" i="6"/>
  <c r="Q2217" i="6"/>
  <c r="Q2216" i="6"/>
  <c r="Q39" i="6"/>
  <c r="Q38" i="6"/>
  <c r="Q35" i="6"/>
  <c r="Q33" i="6"/>
  <c r="Q32" i="6"/>
  <c r="Q31" i="6"/>
  <c r="Q30" i="6"/>
  <c r="Q29" i="6"/>
  <c r="Q28" i="6"/>
  <c r="Q27" i="6"/>
  <c r="Q26" i="6"/>
  <c r="Q24" i="6"/>
  <c r="Q23" i="6"/>
  <c r="Q22" i="6"/>
  <c r="Q21" i="6"/>
  <c r="Q20" i="6"/>
  <c r="Q19" i="6"/>
  <c r="Q18" i="6"/>
  <c r="Q16" i="6"/>
  <c r="Q15" i="6"/>
  <c r="Q14" i="6"/>
  <c r="Q13" i="6"/>
  <c r="Q11" i="6"/>
  <c r="Q7" i="6" l="1"/>
  <c r="Q8" i="6" s="1"/>
</calcChain>
</file>

<file path=xl/sharedStrings.xml><?xml version="1.0" encoding="utf-8"?>
<sst xmlns="http://schemas.openxmlformats.org/spreadsheetml/2006/main" count="35423" uniqueCount="14063">
  <si>
    <t>GDD spółka z ograniczoną odpowiedzialnością spółka komandytowa</t>
  </si>
  <si>
    <t>00-552 Warszawa, Pl Konstytucji 4 lok. 28</t>
  </si>
  <si>
    <t>BIURO I MAGAZYN: ul. Ogrodnicza 24, 05-830 Wolica k/Warszawy</t>
  </si>
  <si>
    <t>Marka</t>
  </si>
  <si>
    <t>Kategoria</t>
  </si>
  <si>
    <t>Symbol</t>
  </si>
  <si>
    <t xml:space="preserve">Opis produktu </t>
  </si>
  <si>
    <t>STAEDTLER</t>
  </si>
  <si>
    <t>S 146C C12</t>
  </si>
  <si>
    <t>Kredki sześciokątne, Design Journey, 12 kol., Staedtler</t>
  </si>
  <si>
    <t>szt</t>
  </si>
  <si>
    <t>4007817052211</t>
  </si>
  <si>
    <t>S 146C C24</t>
  </si>
  <si>
    <t>Kredki sześciokątne, Design Journey, 24 kol., Staedtler</t>
  </si>
  <si>
    <t>4007817052228</t>
  </si>
  <si>
    <t>S 146C C48</t>
  </si>
  <si>
    <t>Kredki sześciokątne, Design Journey, 48 kol., Staedtler</t>
  </si>
  <si>
    <t>4007817052235</t>
  </si>
  <si>
    <t>S 146C C72</t>
  </si>
  <si>
    <t>Kredki sześciokątne, Design Journey, 72 kol., Staedtler</t>
  </si>
  <si>
    <t>4007817052242</t>
  </si>
  <si>
    <t>S 146 10C C12</t>
  </si>
  <si>
    <t>Kredki akwarelowe, sześciokątne, Design Journey, 12 kol., Staedtler</t>
  </si>
  <si>
    <t>4007817052259</t>
  </si>
  <si>
    <t>Kredki akwarelowe, sześciokątne, Design Journey, 24 kol., Staedtler</t>
  </si>
  <si>
    <t>4007817052266</t>
  </si>
  <si>
    <t>S 3001 TB18</t>
  </si>
  <si>
    <t>Pisak dwustronny brush pen do akwareli, Design Journey, 1-6 i 0.5-0.6mm, 18 kol., Staedtler</t>
  </si>
  <si>
    <t>4007817042830</t>
  </si>
  <si>
    <t>S 3001 TB36</t>
  </si>
  <si>
    <t>Pisak dwustronny brush pen do akwareli, Design Journey, 1-6 i 0.5-0.6mm, 36 kol. Staedtler</t>
  </si>
  <si>
    <t>4007817042847</t>
  </si>
  <si>
    <t>S 3200 TB36</t>
  </si>
  <si>
    <t>Flamastry dwustronne, Design Journey, 3mm i 0.5-0.8 mm, 36 kol., Staedtler</t>
  </si>
  <si>
    <t>4007817188576</t>
  </si>
  <si>
    <t>S 3200 TB72</t>
  </si>
  <si>
    <t>Flamastry dwustronne, Design Journey, 3mm i 0.5-0.8 mm, 72 kol, Staedtler</t>
  </si>
  <si>
    <t>4007817042809</t>
  </si>
  <si>
    <t>S 3200 TB120</t>
  </si>
  <si>
    <t>Flamastry dwustronne, Design Journey, 3mm i 0.5-0.8 mm, 120 kol., Staedtler</t>
  </si>
  <si>
    <t>4007817188583</t>
  </si>
  <si>
    <t>S 3187 TB18</t>
  </si>
  <si>
    <t>Flamastry dwustronne, wodoodporne, Design Journey, 18 kol, Staedtler</t>
  </si>
  <si>
    <t>4007817042960</t>
  </si>
  <si>
    <t>S 3187 TB36</t>
  </si>
  <si>
    <t>Flamastry dwustronne, wodoodporne, Design Journey, 36 kol, Staedtler</t>
  </si>
  <si>
    <t>4007817042977</t>
  </si>
  <si>
    <t>S 3190 TB12</t>
  </si>
  <si>
    <t>Flamastry dwustronne, do tkanin, Design Journey, 12 kol, Staedtler</t>
  </si>
  <si>
    <t>4007817043196</t>
  </si>
  <si>
    <t>S 3004 TB12</t>
  </si>
  <si>
    <t>Pisak dwustronny Brush Lettering, Design Journey, 1-6 i 0.5-0.8mm, 12 kol., Staedtler</t>
  </si>
  <si>
    <t>4007817042854</t>
  </si>
  <si>
    <t>S 3005 TB12</t>
  </si>
  <si>
    <t>Pisak artystyczny do kaligrafii, Design Journey, 3.5mm i 2mm, 12 kol., Staedtler</t>
  </si>
  <si>
    <t>4007817042861</t>
  </si>
  <si>
    <t>S 3005 TB24</t>
  </si>
  <si>
    <t>Pisak artystyczny do kaligrafii, Design Journey, 3.5mm i 2mm, 24 kol., Staedtler</t>
  </si>
  <si>
    <t>4007817042915</t>
  </si>
  <si>
    <t>S 100C-H</t>
  </si>
  <si>
    <t>Węgiel w ołówku Mars Lumograph carcoal, twardy, Staedtler</t>
  </si>
  <si>
    <t>4007817048290</t>
  </si>
  <si>
    <t>S 100C-M</t>
  </si>
  <si>
    <t>Węgiel w ołówku Mars Lumograph carcoal, średni, Staedtler</t>
  </si>
  <si>
    <t>4007817048283</t>
  </si>
  <si>
    <t>S 100C-S</t>
  </si>
  <si>
    <t>Węgiel w ołówku Mars Lumograph carcoal, miękki, Staedtler</t>
  </si>
  <si>
    <t>4007817048276</t>
  </si>
  <si>
    <t>S 100C SBK4</t>
  </si>
  <si>
    <t>Węgiel w ołówku Mars Lumograph carcoal, Design Journey, S, M, H + wiszer, blister, Staedtler</t>
  </si>
  <si>
    <t>4007817052075</t>
  </si>
  <si>
    <t>S 100G M12</t>
  </si>
  <si>
    <t>Grafit w sztyfcie Mars Lumograph Pure Graphite, Design Journey, 12 szt. w opak., Staedtler</t>
  </si>
  <si>
    <t>4007817052204</t>
  </si>
  <si>
    <t>S 100P-SBK6</t>
  </si>
  <si>
    <t>Pastele suche w ołówku Mars Lumograph Pastel, Design Journey, 6 kol., blister, Staedtler</t>
  </si>
  <si>
    <t>4007817052112</t>
  </si>
  <si>
    <t>S 5426BLBK-C</t>
  </si>
  <si>
    <t>Blender w ołówku, Design Journey, blister, Staedtler</t>
  </si>
  <si>
    <t>4007817052396</t>
  </si>
  <si>
    <t>S 5427</t>
  </si>
  <si>
    <t>Gumka chlebowa, Staedtler</t>
  </si>
  <si>
    <t>4006608506667</t>
  </si>
  <si>
    <t>S 5426-S BK4</t>
  </si>
  <si>
    <t>Wiszer/rozcieracz, 4 rozm: 1, 4, 6, 8, blister, Staedtler</t>
  </si>
  <si>
    <t>4007817542002</t>
  </si>
  <si>
    <t>S 923 23BK-C</t>
  </si>
  <si>
    <t>Ostrzałka do grafitów, blister, Staedtler</t>
  </si>
  <si>
    <t>4007817051580</t>
  </si>
  <si>
    <t>S 100A-4B</t>
  </si>
  <si>
    <t>Ołówek akwarelowy Lumograph, 4B, Staedtler</t>
  </si>
  <si>
    <t>4007817035160</t>
  </si>
  <si>
    <t>S 100A-6B</t>
  </si>
  <si>
    <t>Ołówek akwarelowy Lumograph, 6B , Staedtler</t>
  </si>
  <si>
    <t>4007817035177</t>
  </si>
  <si>
    <t>S 100A-8B</t>
  </si>
  <si>
    <t>Ołówek akwarelowy Lumograph, 8B , Staedtler</t>
  </si>
  <si>
    <t>4007817035184</t>
  </si>
  <si>
    <t>S 100A SBK4</t>
  </si>
  <si>
    <t>Ołówek akwarelowy Mars Lumograph, Design Journey, 4B, 6B, 8B + pędzelek, blister, Staedtler</t>
  </si>
  <si>
    <t>4007817052105</t>
  </si>
  <si>
    <t>S 100A G6</t>
  </si>
  <si>
    <t>Ołówek akwarelowy Lumograph, 5 szt: 4B, 2x6B, 2x8B + pędzelek, metal. opak., Staedtler</t>
  </si>
  <si>
    <t>4007817038871</t>
  </si>
  <si>
    <t>S 100B-HB</t>
  </si>
  <si>
    <t>Ołówek Mars Lumograph black, sześciokątny, czarna obudowa, tw. HB, Staedtler</t>
  </si>
  <si>
    <t>4007817048207</t>
  </si>
  <si>
    <t>S 100B-2B</t>
  </si>
  <si>
    <t>Ołówek Mars Lumograph black, sześciokątny, czarna obudowa, tw. 2B, Staedtler</t>
  </si>
  <si>
    <t>4007817184882</t>
  </si>
  <si>
    <t>S 100B-4B</t>
  </si>
  <si>
    <t>Ołówek Mars Lumograph black, sześciokątny, czarna obudowa, tw. 4B, Staedtler</t>
  </si>
  <si>
    <t>4007817184929</t>
  </si>
  <si>
    <t>S 100B-6B</t>
  </si>
  <si>
    <t>Ołówek Mars Lumograph black, sześciokątny, czarna obudowa, tw. 6B, Staedtler</t>
  </si>
  <si>
    <t>4007817184967</t>
  </si>
  <si>
    <t>S 100B-7B</t>
  </si>
  <si>
    <t>Ołówek Mars Lumograph black, sześciokątny, czarna obudowa, tw. 7B, Staedtler</t>
  </si>
  <si>
    <t>4007817048214</t>
  </si>
  <si>
    <t>S 100B-8B</t>
  </si>
  <si>
    <t>Ołówek Mars Lumograph black, sześciokątny, czarna obudowa, tw. 8B, Staedtler</t>
  </si>
  <si>
    <t>4007817185353</t>
  </si>
  <si>
    <t>S 100B G6</t>
  </si>
  <si>
    <t>Ołówek Mars Lumograph black, sześciokątny, 6 szt. w metal. opk., (2B, 4B, 6B, 8B), Staedtler</t>
  </si>
  <si>
    <t>4007817185568</t>
  </si>
  <si>
    <t>S 100-HB</t>
  </si>
  <si>
    <t>Ołówek Mars Lumograph, sześciokątny, tw. HB, Staedtler</t>
  </si>
  <si>
    <t>4007817104156</t>
  </si>
  <si>
    <t>S 100-B</t>
  </si>
  <si>
    <t>Ołówek Mars Lumograph, sześciokątny, tw. B, Staedtler</t>
  </si>
  <si>
    <t>4007817104132</t>
  </si>
  <si>
    <t>S 100-F</t>
  </si>
  <si>
    <t>Ołówek Mars Lumograph, sześciokątny, tw. F, Staedtler</t>
  </si>
  <si>
    <t>4007817104170</t>
  </si>
  <si>
    <t>S 100-H</t>
  </si>
  <si>
    <t>Ołówek Mars Lumograph, sześciokątny, tw. H, Staedtler</t>
  </si>
  <si>
    <t>4007817104194</t>
  </si>
  <si>
    <t>S 100-2B</t>
  </si>
  <si>
    <t>Ołówek Mars Lumograph, sześciokątny, tw. 2B, Staedtler</t>
  </si>
  <si>
    <t>4007817104118</t>
  </si>
  <si>
    <t>S 100-2H</t>
  </si>
  <si>
    <t>Ołówek Mars Lumograph, sześciokątny, tw. 2H, Staedtler</t>
  </si>
  <si>
    <t>4007817104217</t>
  </si>
  <si>
    <t>S 100-3B</t>
  </si>
  <si>
    <t>Ołówek Mars Lumograph, sześciokątny, tw. 3B, Staedtler</t>
  </si>
  <si>
    <t>4007817104095</t>
  </si>
  <si>
    <t>S 100-3H</t>
  </si>
  <si>
    <t>Ołówek Mars Lumograph, sześciokątny, tw. 3H, Staedtler</t>
  </si>
  <si>
    <t>4007817104231</t>
  </si>
  <si>
    <t>S 100-4B</t>
  </si>
  <si>
    <t>Ołówek Mars Lumograph, sześciokątny, tw. 4B, Staedtler</t>
  </si>
  <si>
    <t>4007817104071</t>
  </si>
  <si>
    <t>S 100-4H</t>
  </si>
  <si>
    <t>Ołówek Mars Lumograph, sześciokątny, tw. 4H, Staedtler</t>
  </si>
  <si>
    <t>4007817104569</t>
  </si>
  <si>
    <t>S 100-5B</t>
  </si>
  <si>
    <t>Ołówek Mars Lumograph, sześciokątny, tw. 5B, Staedtler</t>
  </si>
  <si>
    <t>4007817104057</t>
  </si>
  <si>
    <t>S 100-5H</t>
  </si>
  <si>
    <t>Ołówek Mars Lumograph, sześciokątny, tw. 5H, Staedtler</t>
  </si>
  <si>
    <t>4007817104279</t>
  </si>
  <si>
    <t>S 100-6B</t>
  </si>
  <si>
    <t>Ołówek Mars Lumograph, sześciokątny, tw. 6B, Staedtler</t>
  </si>
  <si>
    <t>4007817104033</t>
  </si>
  <si>
    <t>S 100-6H</t>
  </si>
  <si>
    <t>Ołówek Mars Lumograph, sześciokątny, tw. 6H, Staedtler</t>
  </si>
  <si>
    <t>4007817104293</t>
  </si>
  <si>
    <t>S 100-7B</t>
  </si>
  <si>
    <t>Ołówek Mars Lumograph, sześciokątny, tw. 7B, Staedtler</t>
  </si>
  <si>
    <t>4007817104019</t>
  </si>
  <si>
    <t>S 100-7H</t>
  </si>
  <si>
    <t>Ołówek Mars Lumograph, sześciokątny, tw. 7H, Staedtler</t>
  </si>
  <si>
    <t>4007817184691</t>
  </si>
  <si>
    <t>S 100-8B</t>
  </si>
  <si>
    <t>Ołówek Mars Lumograph, sześciokątny, tw. 8B, Staedtler</t>
  </si>
  <si>
    <t>4007817103999</t>
  </si>
  <si>
    <t>S 100-8H</t>
  </si>
  <si>
    <t>Ołówek Mars Lumograph, sześciokątny, tw. 8H, Staedtler</t>
  </si>
  <si>
    <t>4007817184738</t>
  </si>
  <si>
    <t>S 100-9B</t>
  </si>
  <si>
    <t>Ołówek Mars Lumograph, sześciokątny, tw. 9B, Staedtler</t>
  </si>
  <si>
    <t>4007817184813</t>
  </si>
  <si>
    <t>S 100-9H</t>
  </si>
  <si>
    <t>Ołówek Mars Lumograph, sześciokątny, tw. 9H, Staedtler</t>
  </si>
  <si>
    <t>4007817184776</t>
  </si>
  <si>
    <t>S 100-10B</t>
  </si>
  <si>
    <t>Ołówek Lumograph, sześciokątny, 10B, Staedtler</t>
  </si>
  <si>
    <t>4007817048177</t>
  </si>
  <si>
    <t>S 100-10H</t>
  </si>
  <si>
    <t>Ołówek Lumograph, sześciokątny, 10H, Staedtler</t>
  </si>
  <si>
    <t>4007817048160</t>
  </si>
  <si>
    <t>S 100-11B</t>
  </si>
  <si>
    <t>Ołówek Lumograph, sześciokątny, 11B, Staedtler</t>
  </si>
  <si>
    <t>4007817048184</t>
  </si>
  <si>
    <t>S 100-12B</t>
  </si>
  <si>
    <t>Ołówek Lumograph, sześciokątny, 12B, Staedtler</t>
  </si>
  <si>
    <t>4007817048191</t>
  </si>
  <si>
    <t>S 61 100 C6</t>
  </si>
  <si>
    <t>Ołówki Mars Lumograph, 6 szt. w opak. (6B,4B,2B,B,HB,2H) +gumka + metalowa temperówka,  Staedtler</t>
  </si>
  <si>
    <t>4007817611104</t>
  </si>
  <si>
    <t>S 100 G6</t>
  </si>
  <si>
    <t>Ołówek Mars Lumograph, sześciokątny, 6 szt. w metal. opak., tw. 8B, 7B, 6B, 4B, 2B, B, Staedtler</t>
  </si>
  <si>
    <t>4007817108710</t>
  </si>
  <si>
    <t>S 100 G12</t>
  </si>
  <si>
    <t>Ołówek Mars Lumograph, 12 szt. w metal. opak., (6B, 5B, 4B, 3B, 2B, B, HB, F, H, 2H, 3H, 4H), Staedtler</t>
  </si>
  <si>
    <t>4007817104729</t>
  </si>
  <si>
    <t>S 100 G12S</t>
  </si>
  <si>
    <t>Ołówek Mars Lumograph, 12 szt. w metal. opak., (8B, 7B, 6B, 5B, 4B, 3B, 2B, B, HB, F, H, 2H), Staedtler</t>
  </si>
  <si>
    <t>4007817114681</t>
  </si>
  <si>
    <t>S 100 G24</t>
  </si>
  <si>
    <t>Zestaw ołówków Mars Lumograph, 12B-10H, 24 szt., w metalowym pudełku, Staedtler</t>
  </si>
  <si>
    <t>4007817052051</t>
  </si>
  <si>
    <t>S 125 M12</t>
  </si>
  <si>
    <t>Kredki akwarelowe KARAT, 12 kol. w metalowym pudełku, Staedtler</t>
  </si>
  <si>
    <t>4007817125397</t>
  </si>
  <si>
    <t>S 125 M24</t>
  </si>
  <si>
    <t>Kredki akwarelowe KARAT, 24 kol. w metalowym pudełku, Staedtler</t>
  </si>
  <si>
    <t>4007817124079</t>
  </si>
  <si>
    <t>S 125 M36</t>
  </si>
  <si>
    <t>Kredki akwarelowe KARAT, 36 kol. w metalowym pudełku, Staedtler</t>
  </si>
  <si>
    <t>4007817124307</t>
  </si>
  <si>
    <t>S 125 M48</t>
  </si>
  <si>
    <t>Kredki akwarelowe KARAT, 48 kol. w metalowym pudełku, Staedtler</t>
  </si>
  <si>
    <t>4007817124314</t>
  </si>
  <si>
    <t>S 125 M60</t>
  </si>
  <si>
    <t>Kredki akwarelowe KARAT, 60 kol. w metalowym pudełku, Staedtler</t>
  </si>
  <si>
    <t>4007817123096</t>
  </si>
  <si>
    <t>S 2420 C12</t>
  </si>
  <si>
    <t>Pastele olejne Design Journey, 11 mm, 12 kol., Staedtler</t>
  </si>
  <si>
    <t>4006608200787</t>
  </si>
  <si>
    <t>S 2420 C24</t>
  </si>
  <si>
    <t>Pastele olejne Design Journey, 11 mm, 24 kol., Staedtler</t>
  </si>
  <si>
    <t>4006608200817</t>
  </si>
  <si>
    <t>S 2420 C36</t>
  </si>
  <si>
    <t>Pastele olejne Design Journey, 11 mm, 36 kol., Staedtler</t>
  </si>
  <si>
    <t>4006608200831</t>
  </si>
  <si>
    <t>S 2420 C48</t>
  </si>
  <si>
    <t>Pastele olejne Design Journey, 11 mm, 48 kol., Staedtler</t>
  </si>
  <si>
    <t>4006608011147</t>
  </si>
  <si>
    <t>S 2430 C12</t>
  </si>
  <si>
    <t>Suche pastele Karat®, 12 kol., w kartonowym opakowaniu, Staedtler</t>
  </si>
  <si>
    <t>4006608201838</t>
  </si>
  <si>
    <t>S 2430 C24</t>
  </si>
  <si>
    <t>Suche pastele Karat®, 24 kol. w kartonowym opakowaniu, Staedtler</t>
  </si>
  <si>
    <t>4006608201852</t>
  </si>
  <si>
    <t>S 8323-11</t>
  </si>
  <si>
    <t>Marker metaliczny Metallic marker, okrągła końcówka, złoty, Staedtler</t>
  </si>
  <si>
    <t>4007817832004</t>
  </si>
  <si>
    <t>S 8323-81</t>
  </si>
  <si>
    <t>Marker metaliczny Metallic marker, okrągła końcówka, srebrny, Staedtler</t>
  </si>
  <si>
    <t>4007817832042</t>
  </si>
  <si>
    <t>S 8323-232</t>
  </si>
  <si>
    <t>Marker metaliczny Metallic marker, okrągła końcówka, czerwony, Staedtler</t>
  </si>
  <si>
    <t>4007817832011</t>
  </si>
  <si>
    <t>S 8323-373</t>
  </si>
  <si>
    <t>Marker metaliczny Metallic marker, okrągła końcówka, niebieski, Staedtler</t>
  </si>
  <si>
    <t>4007817832028</t>
  </si>
  <si>
    <t>S 8323-623</t>
  </si>
  <si>
    <t>Marker metaliczny Metallic marker, okrągła końcówka, fioletowy, Staedtler</t>
  </si>
  <si>
    <t>4007817031582</t>
  </si>
  <si>
    <t>S 8323 BK2</t>
  </si>
  <si>
    <t>Marker metaliczny Metallic marker, okragła końcówka, 2 kol.(11, 81) na blisterze, Staedtler</t>
  </si>
  <si>
    <t>4007817832059</t>
  </si>
  <si>
    <t>S 8323 BK5</t>
  </si>
  <si>
    <t>Marker metaliczny Metallic marker, okragła końcówka, 5 kol. na blistrze, Staedtler</t>
  </si>
  <si>
    <t>4007817832066</t>
  </si>
  <si>
    <t>S 8323-SWP6P</t>
  </si>
  <si>
    <t>Marker metaliczny, okrągła końcówka, M, 6 szt. + 308C2-9 gratis, Staedtler</t>
  </si>
  <si>
    <t>4007817038390</t>
  </si>
  <si>
    <t>S 8323 CA100</t>
  </si>
  <si>
    <t>Marker metaliczny Metallic marker, okrągła końcówka, 6 kol., 100 szt., display, Staedtler</t>
  </si>
  <si>
    <t>4007817036686</t>
  </si>
  <si>
    <t>S 437 F-2</t>
  </si>
  <si>
    <t>Długopis triplus ball, F, czerwony, Staedtler</t>
  </si>
  <si>
    <t>4007817047477</t>
  </si>
  <si>
    <t>S 437 F-3</t>
  </si>
  <si>
    <t>Długopis triplus ball, F, niebieski, Staedtler</t>
  </si>
  <si>
    <t>4007817047514</t>
  </si>
  <si>
    <t>S 437 F-5</t>
  </si>
  <si>
    <t>Długopis triplus ball, F, zielony, Staedtler</t>
  </si>
  <si>
    <t>4007817047552</t>
  </si>
  <si>
    <t>S 437 F-9</t>
  </si>
  <si>
    <t>Długopis triplus ball, F, czarny, Staedtler</t>
  </si>
  <si>
    <t>4007817047590</t>
  </si>
  <si>
    <t>opk</t>
  </si>
  <si>
    <t>S 437 M-2</t>
  </si>
  <si>
    <t>Długopis triplus ball, M, czerwony, Staedtler</t>
  </si>
  <si>
    <t>4007817438169</t>
  </si>
  <si>
    <t>S 437 M-3</t>
  </si>
  <si>
    <t>Długopis triplus ball, M, niebieski, Staedtler</t>
  </si>
  <si>
    <t>4007817438206</t>
  </si>
  <si>
    <t>S 437 M-5</t>
  </si>
  <si>
    <t>Długopis triplus ball, M, zielony, Staedtler</t>
  </si>
  <si>
    <t>4007817438244</t>
  </si>
  <si>
    <t>S 437 M-9</t>
  </si>
  <si>
    <t>Długopis triplus ball, M, czarny, Staedtler</t>
  </si>
  <si>
    <t>4007817438282</t>
  </si>
  <si>
    <t>S 437 MSB4</t>
  </si>
  <si>
    <t>S 437 MSB10</t>
  </si>
  <si>
    <t>Długopis triplus ball, M, 10 kol. w etui, Staedtler</t>
  </si>
  <si>
    <t>4007817438855</t>
  </si>
  <si>
    <t>S 437 XB-3</t>
  </si>
  <si>
    <t>Długopis triplus ball, XB, niebieski, Staedtler</t>
  </si>
  <si>
    <t>4007817438367</t>
  </si>
  <si>
    <t>S 437 XB-9</t>
  </si>
  <si>
    <t>Długopis triplus ball, XB, czarny, Staedtler</t>
  </si>
  <si>
    <t>4007817438589</t>
  </si>
  <si>
    <t>S 437 XBSB6</t>
  </si>
  <si>
    <t>4007817438688</t>
  </si>
  <si>
    <t>S 34 SB4</t>
  </si>
  <si>
    <t>Zestaw triplus mobile office w etui (334-9, 431M-3, 774, 362-1), Staedtler</t>
  </si>
  <si>
    <t>4007817340004</t>
  </si>
  <si>
    <t>S 34 SB6B</t>
  </si>
  <si>
    <t>Zestaw triplus mobile office w czarnym etui (334-3, 334-9, 431M-9, 403-9, 362-1, 774), Staedtler</t>
  </si>
  <si>
    <t>4007817340196</t>
  </si>
  <si>
    <t>S 334-1</t>
  </si>
  <si>
    <t>Cienkopis triplus, trójkątny, 0.3 mm, żółty, Staedtler</t>
  </si>
  <si>
    <t>4007817334171</t>
  </si>
  <si>
    <t>S 334-10</t>
  </si>
  <si>
    <t>Cienkopis triplus, trójkątny, 0.3 mm, jasny żółty, Staedtler</t>
  </si>
  <si>
    <t>4007817330050</t>
  </si>
  <si>
    <t>S 334-13</t>
  </si>
  <si>
    <t>Cienkopis triplus, trójkątny, 0.3 mm, waniliowy, Staedtler</t>
  </si>
  <si>
    <t>4007817050361</t>
  </si>
  <si>
    <t>S 334-14</t>
  </si>
  <si>
    <t>Cienkopis triplus, trójkątny, 0.3 mm, musztardowy, Staedtler</t>
  </si>
  <si>
    <t>4007817050286</t>
  </si>
  <si>
    <t>S 334-110</t>
  </si>
  <si>
    <t>Cienkopis triplus, trójkątny, 0.3 mm, jaskrawy żółty, Staedtler</t>
  </si>
  <si>
    <t>4007817187203</t>
  </si>
  <si>
    <t>S 334-2</t>
  </si>
  <si>
    <t>Cienkopis triplus, trójkątny, 0.3 mm, czerwony, Staedtler</t>
  </si>
  <si>
    <t>4007817334072</t>
  </si>
  <si>
    <t>S 334-20</t>
  </si>
  <si>
    <t>Cienkopis triplus, trójkątny, 0.3 mm, magenta, Staedtler</t>
  </si>
  <si>
    <t>4007817334225</t>
  </si>
  <si>
    <t>S 334-21</t>
  </si>
  <si>
    <t>Cienkopis triplus, trójkątny, 0.3 mm, blado różowy, Staedtler</t>
  </si>
  <si>
    <t>4007817331088</t>
  </si>
  <si>
    <t>S 334-23</t>
  </si>
  <si>
    <t>Cienkopis triplus, trójkątny, 0.3 mm, bordowy, Staedtler</t>
  </si>
  <si>
    <t>4007817334133</t>
  </si>
  <si>
    <t>S 334-24</t>
  </si>
  <si>
    <t>Cienkopis triplus, trójkątny, 0.3 mm, czerwień purpurowa, Staedtler</t>
  </si>
  <si>
    <t>4007817330074</t>
  </si>
  <si>
    <t>S 334-26</t>
  </si>
  <si>
    <t>Cienkopis triplus, trójkątny, 0.3 mm, antyczny róż, Staedtler</t>
  </si>
  <si>
    <t>4007817050446</t>
  </si>
  <si>
    <t>S 334-260</t>
  </si>
  <si>
    <t>Cienkopis triplus, trójkątny, 0.3 mm, czerwień toskańska, Staedtler</t>
  </si>
  <si>
    <t>4007817331125</t>
  </si>
  <si>
    <t>S 334-29</t>
  </si>
  <si>
    <t>Cienkopis triplus, trójkątny, 0.3 mm, karminowy, Staedtler</t>
  </si>
  <si>
    <t>4007817331163</t>
  </si>
  <si>
    <t>S 334-3</t>
  </si>
  <si>
    <t>Cienkopis triplus, trójkątny, 0.3 mm, niebieski, Staedtler</t>
  </si>
  <si>
    <t>4007817334003</t>
  </si>
  <si>
    <t>S 334-30</t>
  </si>
  <si>
    <t>Cienkopis triplus, trójkątny, 0.3 mm,  jasnoniebieski, Staedtler</t>
  </si>
  <si>
    <t>4007817334331</t>
  </si>
  <si>
    <t>S 334-32</t>
  </si>
  <si>
    <t>Cienkopis triplus, trójkątny, 0.3 mm, jasny lazur, Staedtler</t>
  </si>
  <si>
    <t>4007817050088</t>
  </si>
  <si>
    <t>S 334-34</t>
  </si>
  <si>
    <t>Cienkopis triplus, trójkątny, 0.3 mm, lazur, Staedtler</t>
  </si>
  <si>
    <t>4007817334034</t>
  </si>
  <si>
    <t>S 334-37</t>
  </si>
  <si>
    <t>Cienkopis triplus, trójkątny, 0.3 mm, błękitny, Staedtler</t>
  </si>
  <si>
    <t>4007817334027</t>
  </si>
  <si>
    <t>S 334-38</t>
  </si>
  <si>
    <t>Cienkopis triplus, trójkątny 0.3 mm, zieleń morska, Staedtler</t>
  </si>
  <si>
    <t>4007817330081</t>
  </si>
  <si>
    <t>S 334-4</t>
  </si>
  <si>
    <t>Cienkopis triplus, trójkątny, 0.3 mm, pomarańczowy, Staedtler</t>
  </si>
  <si>
    <t>4007817334164</t>
  </si>
  <si>
    <t>S 334-43</t>
  </si>
  <si>
    <t>Cienkopis triplus, trójkątny, 0.3 mm,  jasnopomarańczowy, Staedtler</t>
  </si>
  <si>
    <t>4007817331071</t>
  </si>
  <si>
    <t>S 334-450</t>
  </si>
  <si>
    <t>Cienkopis triplus, trójkątny, 0.3 mm, piaskowy, Staedtler</t>
  </si>
  <si>
    <t>4007817050408</t>
  </si>
  <si>
    <t>S 334-48</t>
  </si>
  <si>
    <t>Cienkopis triplus, trójkątny, 0.3 mm,  pomarańcz kalahari, Staedtler</t>
  </si>
  <si>
    <t>4007817187289</t>
  </si>
  <si>
    <t>S 334-5</t>
  </si>
  <si>
    <t>Cienkopis triplus, trójkątny, 0.3 mm, zielony, Staedtler</t>
  </si>
  <si>
    <t>4007817334065</t>
  </si>
  <si>
    <t>S 334-51</t>
  </si>
  <si>
    <t>Cienkopis triplus, trójkątny, 0.3 mm, jasnozielony, Staedtler</t>
  </si>
  <si>
    <t>4007817334041</t>
  </si>
  <si>
    <t>S 334-52</t>
  </si>
  <si>
    <t>Cienkopis triplus, trójkątny, 0.3 mm, soczysty zielony, Staedtler</t>
  </si>
  <si>
    <t>4007817330098</t>
  </si>
  <si>
    <t>S 334-53</t>
  </si>
  <si>
    <t>Cienkopis triplus, trójkątny, 0.3 mm, seledynowy, Staedtler</t>
  </si>
  <si>
    <t>4007817331101</t>
  </si>
  <si>
    <t>S 334-550</t>
  </si>
  <si>
    <t>Cienkopis triplus, trójkątny, 0.3 mm, bladozielony, Staedtler</t>
  </si>
  <si>
    <t>4007817187326</t>
  </si>
  <si>
    <t>S 334-54</t>
  </si>
  <si>
    <t>Cienkopis triplus, trójkątny, 0.3 mm, szmaragdowy, Staedtler</t>
  </si>
  <si>
    <t>4007817334355</t>
  </si>
  <si>
    <t>S 334-55</t>
  </si>
  <si>
    <t>Cienkopis triplus, trójkątny, 0.3 mm, zieleń ziemi, Staedtler</t>
  </si>
  <si>
    <t>4007817331149</t>
  </si>
  <si>
    <t>S 334-57</t>
  </si>
  <si>
    <t>Cienkopis triplus, trójkątny, 0.3 mm, oliwkowy, Staedtler</t>
  </si>
  <si>
    <t>4007817334157</t>
  </si>
  <si>
    <t>S 334-6</t>
  </si>
  <si>
    <t>Cienkopis triplus, trójkątny, 0.3 mm, fioletowy, Staedtler</t>
  </si>
  <si>
    <t>4007817334096</t>
  </si>
  <si>
    <t>S 334-61</t>
  </si>
  <si>
    <t>Cienkopis triplus, trójkątny, 0.3 mm, cyklamen, Staedtler</t>
  </si>
  <si>
    <t>4007817334362</t>
  </si>
  <si>
    <t>S 334-62</t>
  </si>
  <si>
    <t>Cienkopis triplus, trójkątny, 0.3 mm, lawendowy, Staedtler</t>
  </si>
  <si>
    <t>4007817331095</t>
  </si>
  <si>
    <t>S 334-63</t>
  </si>
  <si>
    <t>Cienkopis triplus, trójkątny, 0.3 mm, śliwkowy, Staedtler</t>
  </si>
  <si>
    <t>4007817331118</t>
  </si>
  <si>
    <t>S 334-68</t>
  </si>
  <si>
    <t>Cienkopis triplus, trójkatny, 0.3 mm, liliowy, Staedtler</t>
  </si>
  <si>
    <t>4007817050163</t>
  </si>
  <si>
    <t>S 334-7</t>
  </si>
  <si>
    <t>Cienkopis triplus, trójkątny, 0.3 mm,  brązowy, Staedtler</t>
  </si>
  <si>
    <t>4007817334287</t>
  </si>
  <si>
    <t>S 334-76</t>
  </si>
  <si>
    <t>Cienkopis triplus, trójkątny, 0.3 mm, ciemnobrązowy, Staedtler</t>
  </si>
  <si>
    <t>4007817334379</t>
  </si>
  <si>
    <t>S 334-8</t>
  </si>
  <si>
    <t>Cienkopis triplus, trójkątny, 0.3 mm, szary, Staedtler</t>
  </si>
  <si>
    <t>4007817334058</t>
  </si>
  <si>
    <t>S 334-82</t>
  </si>
  <si>
    <t>Cienkopis triplus, trójkątny, 0.3 mm, jasnoszary, Staedtler</t>
  </si>
  <si>
    <t>4007817334386</t>
  </si>
  <si>
    <t>S 334-83</t>
  </si>
  <si>
    <t>Cienkopis triplus, trójkątny, 0.3 mm, ciepły szary, Staedtler</t>
  </si>
  <si>
    <t>4007817050248</t>
  </si>
  <si>
    <t>S 334-85</t>
  </si>
  <si>
    <t>Cienkopis triplus, trójkątny, 0.3 mm, gołębi szary, Staedtler</t>
  </si>
  <si>
    <t>4007817050323</t>
  </si>
  <si>
    <t>S 334-9</t>
  </si>
  <si>
    <t>Cienkopis triplus, trójkątny, 0.3 mm, czarny, Staedtler</t>
  </si>
  <si>
    <t>4007817334089</t>
  </si>
  <si>
    <t>S 334-101</t>
  </si>
  <si>
    <t>Cienkopis triplus, trójkątny, 0.3 mm, żółty neon, Staedtler</t>
  </si>
  <si>
    <t>4007817013601</t>
  </si>
  <si>
    <t>S 334-201</t>
  </si>
  <si>
    <t>Cienkopis triplus, trójkątny, 0.3 mm, czerwony neon, Staedtler</t>
  </si>
  <si>
    <t>4007817013649</t>
  </si>
  <si>
    <t>S 334-501</t>
  </si>
  <si>
    <t>Cienkopis triplus, trójkątny, 0.3 mm, zielony neon, Staedtler</t>
  </si>
  <si>
    <t>4007817013564</t>
  </si>
  <si>
    <t>S 334 SB4</t>
  </si>
  <si>
    <t>Cienkopis triplus, trójkątny, 0.3 mm, 4 kol. w etui box, Staedtler</t>
  </si>
  <si>
    <t>4007817334140</t>
  </si>
  <si>
    <t>S 334 SB10</t>
  </si>
  <si>
    <t>Cienkopis triplus, trójkątny, 0.3 mm, 10 kol. w etui box, Staedtler</t>
  </si>
  <si>
    <t>4007817334010</t>
  </si>
  <si>
    <t>S 334 SB20</t>
  </si>
  <si>
    <t>Cienkopis triplus, trójkątny, 0.3 mm, 20 kol. w etui box, Staedtler</t>
  </si>
  <si>
    <t>4007817334102</t>
  </si>
  <si>
    <t>S 334 SB6CS1</t>
  </si>
  <si>
    <t>Cienkopis triplus, trójkątny, 0.3 mm, 6 kol. pastelowych w etui box, Staedtler</t>
  </si>
  <si>
    <t>4007817336007</t>
  </si>
  <si>
    <t>S 334 SB6CS3</t>
  </si>
  <si>
    <t>Cienkopis triplus, trójkątny, 0.3 mm, 6 kol. NEON w etui box, Staedtler</t>
  </si>
  <si>
    <t>4007817011058</t>
  </si>
  <si>
    <t>S 334 SB6CS6</t>
  </si>
  <si>
    <t>Cienkopis triplus, 0.3 mm, kolory flamingo, 6 szt., w etui, Staedtler</t>
  </si>
  <si>
    <t>4007817039915</t>
  </si>
  <si>
    <t>S 334 SB6CS10</t>
  </si>
  <si>
    <t>Cienkopis triplus, DINO, 6 kol. w etui, Staedtler</t>
  </si>
  <si>
    <t>4007817330715</t>
  </si>
  <si>
    <t>S 334 SB6CS11</t>
  </si>
  <si>
    <t>Cienkopis triplus, GALAXY, 6 kol. w etui, Staedtler</t>
  </si>
  <si>
    <t>4007817330722</t>
  </si>
  <si>
    <t>S 334 SB6PA</t>
  </si>
  <si>
    <t>Cienkopis triplus, PASTEL, 6 kol. w etui, Staedtler</t>
  </si>
  <si>
    <t>4007817063248</t>
  </si>
  <si>
    <t>S 334 TB13</t>
  </si>
  <si>
    <t>Cienkopis triplus, trójkątny, 0.3 mm, 13 kol. (10+ 3 x 338 gratis), Staedtler</t>
  </si>
  <si>
    <t>4007817331217</t>
  </si>
  <si>
    <t>S 334 C30P</t>
  </si>
  <si>
    <t>Cienkopis triplus, trójkątny, 0.3 mm, 24+6 kol. gratis, Staedtler</t>
  </si>
  <si>
    <t>4007817336175</t>
  </si>
  <si>
    <t>S 334 C36</t>
  </si>
  <si>
    <t>Cienkopis triplus, trójkątny, 0.3 mm, 36 kol, Staedtler</t>
  </si>
  <si>
    <t>4007817011072</t>
  </si>
  <si>
    <t>S 338-1</t>
  </si>
  <si>
    <t>Pisak broadliner triplus, 0.8 mm, żółty, Staedtler</t>
  </si>
  <si>
    <t>S 338-82</t>
  </si>
  <si>
    <t>Pisak broadliner triplus, 0.8 mm, jasnoszary, Staedtler</t>
  </si>
  <si>
    <t>4007817338834</t>
  </si>
  <si>
    <t>S 323-2</t>
  </si>
  <si>
    <t>Flamaster triplus, 1 mm, czerwony, Staedtler</t>
  </si>
  <si>
    <t>4007817323052</t>
  </si>
  <si>
    <t>S 323-5</t>
  </si>
  <si>
    <t>Flamaster triplus, 1 mm, zielony, Staedtler</t>
  </si>
  <si>
    <t>4007817323045</t>
  </si>
  <si>
    <t>S 323-9</t>
  </si>
  <si>
    <t>Flamaster triplus, 1 mm, czarny, Staedtler</t>
  </si>
  <si>
    <t>4007817323199</t>
  </si>
  <si>
    <t>S 323-3</t>
  </si>
  <si>
    <t>Flamaster Triplus, 1 mm, niebieski, Staedtler</t>
  </si>
  <si>
    <t>4007817323243</t>
  </si>
  <si>
    <t>S 323 SB6CS1</t>
  </si>
  <si>
    <t>4007817011126</t>
  </si>
  <si>
    <t>S 323 SB6CS01</t>
  </si>
  <si>
    <t>4007817039953</t>
  </si>
  <si>
    <t>S 323 SB6CS10</t>
  </si>
  <si>
    <t>Flamaster Triplus, 1 mm, DINO, 6 szt. w etui, Staedtler</t>
  </si>
  <si>
    <t>S 323 SB6CS11</t>
  </si>
  <si>
    <t>Flamaster Triplus, 1 mm, GALAXY, 6 szt. w etui, Staedtler</t>
  </si>
  <si>
    <t>4007817330753</t>
  </si>
  <si>
    <t>S 323 SB10</t>
  </si>
  <si>
    <t>Flamastry triplus, 10 kol. w etui, Staedtler</t>
  </si>
  <si>
    <t>4007817323175</t>
  </si>
  <si>
    <t>S 323 SB20</t>
  </si>
  <si>
    <t>Flamastry triplus, 20 kol. w etui, Staedtler</t>
  </si>
  <si>
    <t>4007817323182</t>
  </si>
  <si>
    <t>S 323 SB40</t>
  </si>
  <si>
    <t>Flamastry triplus, 40 kol. w etui, Staedtler</t>
  </si>
  <si>
    <t>4007817051955</t>
  </si>
  <si>
    <t>S 334 D72</t>
  </si>
  <si>
    <t>Cienkopis triplus, 0.3mm, miks kolorów, 72 szt. display-doniczka, Staedtler</t>
  </si>
  <si>
    <t>5905130010378</t>
  </si>
  <si>
    <t>S 308 005-9</t>
  </si>
  <si>
    <t>Pisak z atramentem pigmentowym, 0,05 mm, czarny, Staedtler</t>
  </si>
  <si>
    <t>4007817308196</t>
  </si>
  <si>
    <t>S 308 01-9</t>
  </si>
  <si>
    <t>Pisak z atramentem pigmentowym, 0,1 mm, czarny, Staedtler</t>
  </si>
  <si>
    <t>4007817330395</t>
  </si>
  <si>
    <t>S 308 02-9</t>
  </si>
  <si>
    <t>Pisak z atramentem pigmentowym, 0,2 mm, czarny, Staedtler</t>
  </si>
  <si>
    <t>4007817327081</t>
  </si>
  <si>
    <t>S 308 03-9</t>
  </si>
  <si>
    <t>Pisak z atramentem pigmentowym, 0,3 mm, czarny, Staedtler</t>
  </si>
  <si>
    <t>4007817330418</t>
  </si>
  <si>
    <t>S 308 04-9</t>
  </si>
  <si>
    <t>Pisak z atramentem pigmentowym, 0,4 mm, czarny, Staedtler</t>
  </si>
  <si>
    <t>4007817327098</t>
  </si>
  <si>
    <t>S 308 05-9</t>
  </si>
  <si>
    <t>Pisak z atramentem pigmentowym, 0,5 mm, czarny, Staedtler</t>
  </si>
  <si>
    <t>4007817330432</t>
  </si>
  <si>
    <t>S 308 06-9</t>
  </si>
  <si>
    <t>Pisak z atramentem pigmentowym, 0,6 mm, czarny, Staedtler</t>
  </si>
  <si>
    <t>4007817308363</t>
  </si>
  <si>
    <t>S 308 07-9</t>
  </si>
  <si>
    <t>Pisak z atramentem pigmentowym, 0,7 mm, czarny, Staedtler</t>
  </si>
  <si>
    <t>4007817326701</t>
  </si>
  <si>
    <t>S 308 08-9</t>
  </si>
  <si>
    <t>Pisak z atramentem pigmentowym, 0,8 mm, czarny, Staedtler</t>
  </si>
  <si>
    <t>4007817327104</t>
  </si>
  <si>
    <t>S 308 10-9</t>
  </si>
  <si>
    <t>Pisak z atramentem pigmentowym, 1.0 mm, czarny, Staedtler</t>
  </si>
  <si>
    <t>S 308 12-9</t>
  </si>
  <si>
    <t>Pisak z atramentem pigmentowym, 1.2 mm, czarny, Staedtler</t>
  </si>
  <si>
    <t>S 308 C2-9</t>
  </si>
  <si>
    <t>Pisak z atramentem pigmentowym, 2.0 mm (ścięta końcówka), czarny, Staedtler</t>
  </si>
  <si>
    <t>S 308 WP4</t>
  </si>
  <si>
    <t>Pisak z atramentem pigmentowym, zestaw 4 szt. (0.1, 0.3, 0.5, 0.7mm), Staedtler</t>
  </si>
  <si>
    <t>4007817326725</t>
  </si>
  <si>
    <t>S 308 SBK3P</t>
  </si>
  <si>
    <t>Zestaw na blistrze: 3 pisaki z atramentem pigmentowym (0.3, 0.5, 0.7mm) + ołówek 2B, gumka, temperówka gratis, Staedtler</t>
  </si>
  <si>
    <t>4007817014301</t>
  </si>
  <si>
    <t>S 313-1</t>
  </si>
  <si>
    <t>Foliopis Lumocolor, S, wodoodporny, żółty, Staedtler</t>
  </si>
  <si>
    <t>4007817308615</t>
  </si>
  <si>
    <t>S 313-2</t>
  </si>
  <si>
    <t>Foliopis Lumocolor, S, wodoodporny, czerwony, Staedtler</t>
  </si>
  <si>
    <t>4007817308646</t>
  </si>
  <si>
    <t>S 313-3</t>
  </si>
  <si>
    <t>Foliopis Lumocolor, S, wodoodporny, niebieski, Staedtler</t>
  </si>
  <si>
    <t>4007817308677</t>
  </si>
  <si>
    <t>S 313-4</t>
  </si>
  <si>
    <t>Foliopis Lumocolor, S, wodoodporny, pomarańczowy, Staedtler</t>
  </si>
  <si>
    <t>4007817308707</t>
  </si>
  <si>
    <t>S 313-5</t>
  </si>
  <si>
    <t>Foliopis Lumocolor, S, wodoodporny, zielony, Staedtler</t>
  </si>
  <si>
    <t>4007817308738</t>
  </si>
  <si>
    <t>S 313-6</t>
  </si>
  <si>
    <t>Foliopis Lumocolor, S, wodoodporny, fioletowy, Staedtler</t>
  </si>
  <si>
    <t>4007817308769</t>
  </si>
  <si>
    <t>S 313-7</t>
  </si>
  <si>
    <t>Foliopis Lumocolor, S, wodoodporny, brązowy, Staedtler</t>
  </si>
  <si>
    <t>4007817308790</t>
  </si>
  <si>
    <t>S 313-9</t>
  </si>
  <si>
    <t>Foliopis Lumocolor, S, wodoodporny, czarny, Staedtler</t>
  </si>
  <si>
    <t>4007817308820</t>
  </si>
  <si>
    <t>S 313 WP4</t>
  </si>
  <si>
    <t>Foliopis Lumocolor, S, wodoodporny, zestaw 4 kol. (2, 3, 5, 9) w etui box, Staedtler</t>
  </si>
  <si>
    <t>4007817308431</t>
  </si>
  <si>
    <t>S 314 WP4</t>
  </si>
  <si>
    <t>Foliopis Lumocolor, B, wodoodporny, zestaw 4 kol. (2, 3, 5, 9) w etui box, Staedtler</t>
  </si>
  <si>
    <t>4007817304297</t>
  </si>
  <si>
    <t>S 317 WP4</t>
  </si>
  <si>
    <t>Foliopis Lumocolor, M, wodoodporny, zestaw 4 kol. (2, 3, 5, 9) w etui box, Staedtler</t>
  </si>
  <si>
    <t>4007817310380</t>
  </si>
  <si>
    <t>S 318 WP4</t>
  </si>
  <si>
    <t>Foliopis Lumocolor, F, wodoodporny, zestaw 4 kol. (2, 3, 5, 9) w etui box, Staedtler</t>
  </si>
  <si>
    <t>4007817310809</t>
  </si>
  <si>
    <t>S 318 KP32</t>
  </si>
  <si>
    <t>5905130039676</t>
  </si>
  <si>
    <t>S 318-1</t>
  </si>
  <si>
    <t>Foliopis Lumocolor, F, wodoodporny, żółty, Staedtler</t>
  </si>
  <si>
    <t>4007817332238</t>
  </si>
  <si>
    <t>S 318-2</t>
  </si>
  <si>
    <t>Foliopis Lumocolor, F, wodoodporny, czerwony, Staedtler</t>
  </si>
  <si>
    <t>4007817304327</t>
  </si>
  <si>
    <t>S 318-3</t>
  </si>
  <si>
    <t>Foliopis Lumocolor, F, wodoodporny, niebieski, Staedtler</t>
  </si>
  <si>
    <t>4007817304556</t>
  </si>
  <si>
    <t>S 318-4</t>
  </si>
  <si>
    <t>Foliopis Lumocolor, F, wodoodporny, pomarańczowy, Staedtler</t>
  </si>
  <si>
    <t>4007817332351</t>
  </si>
  <si>
    <t>S 318-5</t>
  </si>
  <si>
    <t>Foliopis Lumocolor, F, wodoodporny, zielony, Staedtler</t>
  </si>
  <si>
    <t>4007817304334</t>
  </si>
  <si>
    <t>S 318-6</t>
  </si>
  <si>
    <t>Foliopis Lumocolor, F, wodoodporny, fioletowy, Staedtler</t>
  </si>
  <si>
    <t>4007817332412</t>
  </si>
  <si>
    <t>S 318-7</t>
  </si>
  <si>
    <t>Foliopis Lumocolor, F, wodoodporny, brązowy, Staedtler</t>
  </si>
  <si>
    <t>4007817332436</t>
  </si>
  <si>
    <t>S 318-9</t>
  </si>
  <si>
    <t>Foliopis Lumocolor, F, wodoodporny, czarny, Staedtler</t>
  </si>
  <si>
    <t>4007817304563</t>
  </si>
  <si>
    <t>S 317-1</t>
  </si>
  <si>
    <t>Foliopis Lumocolor, M, wodoodporny, żółty, Staedtler</t>
  </si>
  <si>
    <t>4007817310533</t>
  </si>
  <si>
    <t>S 317-2</t>
  </si>
  <si>
    <t>Foliopis Lumocolor, M, wodoodporny, czerwony, Staedtler</t>
  </si>
  <si>
    <t>4007817310564</t>
  </si>
  <si>
    <t>S 317-3</t>
  </si>
  <si>
    <t>Foliopis Lumocolor, M, wodoodporny, niebieski, Staedtler</t>
  </si>
  <si>
    <t>4007817310595</t>
  </si>
  <si>
    <t>S 317-4</t>
  </si>
  <si>
    <t>Foliopis Lumocolor, M, wodoodporny,pomarańczowy, Staedtler</t>
  </si>
  <si>
    <t>4007817310625</t>
  </si>
  <si>
    <t>S 317-5</t>
  </si>
  <si>
    <t>Foliopis Lumocolor, M, wodoodporny, zielony, Staedtler</t>
  </si>
  <si>
    <t>4007817310656</t>
  </si>
  <si>
    <t>S 317-6</t>
  </si>
  <si>
    <t>Foliopis Lumocolor, M, wodoodporny, fioletowy, Staedtler</t>
  </si>
  <si>
    <t>4007817310687</t>
  </si>
  <si>
    <t>S 317-7</t>
  </si>
  <si>
    <t>Foliopis Lumocolor, M, wodoodporny, brązowy, Staedtler</t>
  </si>
  <si>
    <t>4007817310717</t>
  </si>
  <si>
    <t>S 317-9</t>
  </si>
  <si>
    <t>Foliopis Lumocolor, M, wodoodporny, czarny, Staedtler</t>
  </si>
  <si>
    <t>4007817310748</t>
  </si>
  <si>
    <t>S 314-1</t>
  </si>
  <si>
    <t>Foliopis Lumocolor, B, wodoodporny, żółty, Staedtler</t>
  </si>
  <si>
    <t>4007817331712</t>
  </si>
  <si>
    <t>S 314-2</t>
  </si>
  <si>
    <t>Foliopis Lumocolor, B, wodoodporny, czerwony, Staedtler</t>
  </si>
  <si>
    <t>4007817304273</t>
  </si>
  <si>
    <t>S 314-3</t>
  </si>
  <si>
    <t>Foliopis Lumocolor, B, wodoodporny, niebieski, Staedtler</t>
  </si>
  <si>
    <t>4007817304501</t>
  </si>
  <si>
    <t>S 314-4</t>
  </si>
  <si>
    <t>Foliopis Lumocolor, B, wodoodporny, pomarańczowy, Staedtler</t>
  </si>
  <si>
    <t>4007817331750</t>
  </si>
  <si>
    <t>S 314-5</t>
  </si>
  <si>
    <t>Foliopis Lumocolor, B, wodoodporny, zielony, Staedtler</t>
  </si>
  <si>
    <t>4007817304280</t>
  </si>
  <si>
    <t>S 314-6</t>
  </si>
  <si>
    <t>Foliopis Lumocolor, B, wodoodporny, fioletowy, Staedtler</t>
  </si>
  <si>
    <t>4007817331781</t>
  </si>
  <si>
    <t>S 314-7</t>
  </si>
  <si>
    <t>Foliopis Lumocolor, B, wodoodporny, brązowy, Staedtler</t>
  </si>
  <si>
    <t>4007817331804</t>
  </si>
  <si>
    <t>S 314-9</t>
  </si>
  <si>
    <t>Foliopis Lumocolor, B, wodoodporny,czarny, Staedtler</t>
  </si>
  <si>
    <t>4007817304518</t>
  </si>
  <si>
    <t>S 313 WP6</t>
  </si>
  <si>
    <t>Foliopis Lumocolor, S, wodoodporny, zestaw 6 kol. (2, 3, 4, 5, 7, 9) w etui box, Staedtler</t>
  </si>
  <si>
    <t>4007817308493</t>
  </si>
  <si>
    <t>S 313 WP8</t>
  </si>
  <si>
    <t>Foliopis Lumocolor, S, wodoodporny, zestaw 8 kol.  (1, 2, 3, 4, 5, 6, 7, 9) w etui box, Staedtler</t>
  </si>
  <si>
    <t>4007817308585</t>
  </si>
  <si>
    <t>S 314 WP6</t>
  </si>
  <si>
    <t>Foliopis Lumocolor, B, wodoodporny, zestaw 6 kol. (2, 3, 4, 5, 7, 9) w etui box, Staedtler</t>
  </si>
  <si>
    <t>4007817323496</t>
  </si>
  <si>
    <t>S 314 WP8</t>
  </si>
  <si>
    <t>Foliopis Lumocolor, B, wodoodporny, zestaw 8 kol.  (1, 2, 3, 4, 5, 6, 7, 9) w etui box, Staedtler</t>
  </si>
  <si>
    <t>4007817323519</t>
  </si>
  <si>
    <t>S 317 WP6</t>
  </si>
  <si>
    <t>Foliopis Lumocolor, M, wodoodporny, zestaw 6 kol. (2, 3, 4, 5, 7, 9) w etui box, Staedtler</t>
  </si>
  <si>
    <t>4007817310410</t>
  </si>
  <si>
    <t>S 317 WP8</t>
  </si>
  <si>
    <t>Foliopis Lumocolor, M, wodoodporny, zestaw 8 kol.  (1, 2, 3, 4, 5, 6, 7, 9) w etui box, Staedtler</t>
  </si>
  <si>
    <t>4007817310472</t>
  </si>
  <si>
    <t>S 318 WP6</t>
  </si>
  <si>
    <t>Foliopis Lumocolor, F, wodoodporny, zestaw 6 kol. (2, 3, 4, 5, 7, 9) w etui box, Staedtler</t>
  </si>
  <si>
    <t>4007817323670</t>
  </si>
  <si>
    <t>S 318 WP8</t>
  </si>
  <si>
    <t>Foliopis Lumocolor, F, wodoodporny, zestaw 8 kol.  (1, 2, 3, 4, 5, 6, 7, 9) w etui box, Staedtler</t>
  </si>
  <si>
    <t>4007817323694</t>
  </si>
  <si>
    <t>S 319 F-2</t>
  </si>
  <si>
    <t>Foliopis Lumocolor special, F, wodoodporny, czerwony, Staedtler</t>
  </si>
  <si>
    <t>4007817319062</t>
  </si>
  <si>
    <t>S 319 F-9</t>
  </si>
  <si>
    <t>Foliopis Lumocolor special, F, wodoodporny, czarny, Staedtler</t>
  </si>
  <si>
    <t>4007817319079</t>
  </si>
  <si>
    <t>S 319 M-9</t>
  </si>
  <si>
    <t>Foliopis Lumocolor special, M, wodoodporny, czarny, Staedtler</t>
  </si>
  <si>
    <t>4007817319024</t>
  </si>
  <si>
    <t>S 319 S-9</t>
  </si>
  <si>
    <t>Foliopis Lumocolor special, S, wodoodporny, czarny, Staedtler</t>
  </si>
  <si>
    <t>4007817319017</t>
  </si>
  <si>
    <t>S 319 GM M-9</t>
  </si>
  <si>
    <t>4007817319154</t>
  </si>
  <si>
    <t>S 319 LM F-9</t>
  </si>
  <si>
    <t>4007817319147</t>
  </si>
  <si>
    <t>S 350-1</t>
  </si>
  <si>
    <t>Marker Lumocolor, wodoodporny, ścięty, żółty, Staedtler</t>
  </si>
  <si>
    <t>4007817321478</t>
  </si>
  <si>
    <t>S 350-2</t>
  </si>
  <si>
    <t>Marker Lumocolor, wodoodporny, ścięty, czerwony, Staedtler</t>
  </si>
  <si>
    <t>4007817321485</t>
  </si>
  <si>
    <t>S 350-3</t>
  </si>
  <si>
    <t>Marker Lumocolor, wodoodporny, ścięty, niebieski, Staedtler</t>
  </si>
  <si>
    <t>4007817321492</t>
  </si>
  <si>
    <t>S 350-4</t>
  </si>
  <si>
    <t>Marker Lumocolor, wodoodporny, ścięty, pomarańczowy, Staedtler</t>
  </si>
  <si>
    <t>4007817321508</t>
  </si>
  <si>
    <t>S 350-5</t>
  </si>
  <si>
    <t>Marker Lumocolor, wodoodporny, ścięty, zielony, Staedtler</t>
  </si>
  <si>
    <t>4007817321515</t>
  </si>
  <si>
    <t>S 350-6</t>
  </si>
  <si>
    <t>Marker Lumocolor, wodoodporny, ścięty, fioletowy, Staedtler</t>
  </si>
  <si>
    <t>4007817321522</t>
  </si>
  <si>
    <t>S 350-7</t>
  </si>
  <si>
    <t>Marker Lumocolor, wodoodporny, ścięty, brązowy, Staedtler</t>
  </si>
  <si>
    <t>4007817321539</t>
  </si>
  <si>
    <t>S 350-9</t>
  </si>
  <si>
    <t>Marker Lumocolor, wodoodporny, ścięty, czarny, Staedtler</t>
  </si>
  <si>
    <t>4007817321546</t>
  </si>
  <si>
    <t>S 350 WP4</t>
  </si>
  <si>
    <t>Marker Lumocolor, wodoodporny, ścięty, 4 kol. (2, 3, 5, 9) w etui box, Staedtler</t>
  </si>
  <si>
    <t>4007817350010</t>
  </si>
  <si>
    <t>S 350 WP6</t>
  </si>
  <si>
    <t>Marker Lumocolor wodoodporny, gruby, ścięta końcówka, 6 kol. w etui, Staedtler</t>
  </si>
  <si>
    <t>4007817337288</t>
  </si>
  <si>
    <t>S 350 WP8</t>
  </si>
  <si>
    <t>Marker Lumocolor, wodoodporny, ścięty, 8 kol. w etui box, Staedtler</t>
  </si>
  <si>
    <t>4007817186268</t>
  </si>
  <si>
    <t>S 352-1</t>
  </si>
  <si>
    <t>Marker Lumocolor, wodoodporny, okrągły, żółty, Staedtler</t>
  </si>
  <si>
    <t>4007817321553</t>
  </si>
  <si>
    <t>S 352-2</t>
  </si>
  <si>
    <t>Marker Lumocolor, wodoodporny, okrągły, czerwony, Staedtler</t>
  </si>
  <si>
    <t>4007817304396</t>
  </si>
  <si>
    <t>S 352-3</t>
  </si>
  <si>
    <t>Marker Lumocolor, wodoodporny, okrągły, niebieski, Staedtler</t>
  </si>
  <si>
    <t>4007817304631</t>
  </si>
  <si>
    <t>S 352-4</t>
  </si>
  <si>
    <t>Marker Lumocolor, wodoodporny, okrągły, Staedtler</t>
  </si>
  <si>
    <t>4007817321584</t>
  </si>
  <si>
    <t>S 352-5</t>
  </si>
  <si>
    <t>Marker Lumocolor, wodoodporny, okrągły, zielony, Staedtler</t>
  </si>
  <si>
    <t>4007817304402</t>
  </si>
  <si>
    <t>S 352-6</t>
  </si>
  <si>
    <t>Marker Lumocolor, wodoodporny, okrągły, fioletowy, Staedtler</t>
  </si>
  <si>
    <t>4007817321607</t>
  </si>
  <si>
    <t>S 352-7</t>
  </si>
  <si>
    <t>Marker Lumocolor, wodoodporny, okrągły, brązowy, Staedtler</t>
  </si>
  <si>
    <t>4007817321614</t>
  </si>
  <si>
    <t>S 352-9</t>
  </si>
  <si>
    <t>Marker Lumocolor, wodoodporny, okrągły, czarny, Staedtler</t>
  </si>
  <si>
    <t>4007817304648</t>
  </si>
  <si>
    <t>S 352 WP4</t>
  </si>
  <si>
    <t>Marker Lumocolor, wodoodporny, okrągły, 4 kol. (2, 3, 5, 9) w etui box, Staedtler</t>
  </si>
  <si>
    <t>4007817352021</t>
  </si>
  <si>
    <t>S 352 WP6</t>
  </si>
  <si>
    <t>Marker Lumocolor, wodoodporny, gruby, okrągły, 6 kol. w etui, Staedtler</t>
  </si>
  <si>
    <t>4007817337301</t>
  </si>
  <si>
    <t>S 352 WP8</t>
  </si>
  <si>
    <t>Marker Lumocolor, wodoodporny, okrągły, 8 kol. w etui box, Staedtler</t>
  </si>
  <si>
    <t>4007817186282</t>
  </si>
  <si>
    <t>S 352-9 CA30</t>
  </si>
  <si>
    <t>Marker Lumocolor, wodoodporny, gruby, okrągła końcówka, czarny, 30 szt. w displayu, Staedtler</t>
  </si>
  <si>
    <t>4007817064979</t>
  </si>
  <si>
    <t>S 348-2</t>
  </si>
  <si>
    <t>Pisak dwustronny Lumocolor duo, F i okrągła końc. M, wodoodporny, czerwony, Staedtler</t>
  </si>
  <si>
    <t>4007817348000</t>
  </si>
  <si>
    <t>S 348-3</t>
  </si>
  <si>
    <t>Pisak dwustronny Lumocolor duo, F i okrągła końc. M, wodoodporny, niebieski, Staedtler</t>
  </si>
  <si>
    <t>4007817348017</t>
  </si>
  <si>
    <t>S 348-5</t>
  </si>
  <si>
    <t>Pisak dwustronny Lumocolor duo, F i okrągła końc. M, wodoodporny, zielony, Staedtler</t>
  </si>
  <si>
    <t>4007817348024</t>
  </si>
  <si>
    <t>S 348-9</t>
  </si>
  <si>
    <t>Pisak dwustronny Lumocolor duo, F i okrągła końc. M, wodoodporny, czarny, Staedtler</t>
  </si>
  <si>
    <t>4007817348031</t>
  </si>
  <si>
    <t>S 348 B-9</t>
  </si>
  <si>
    <t>4007817186398</t>
  </si>
  <si>
    <t>S 348 WP4</t>
  </si>
  <si>
    <t>Pisak dwustronny Lumocolor Duo, wodoodporny, F 0,6 mm i M okrągła 1,5 mm, 4 szt. w etui, Staedtler</t>
  </si>
  <si>
    <t>4007817348079</t>
  </si>
  <si>
    <t>S 348-9 CA30</t>
  </si>
  <si>
    <t>Marker Lumocolor permanent duo, czarny, 30 szt. w displayu, Staedtler</t>
  </si>
  <si>
    <t>4007817064948</t>
  </si>
  <si>
    <t>S 356 B-2</t>
  </si>
  <si>
    <t>Marker Lumocolor do tablic flipchart, ścięty, czerwony, Staedtler</t>
  </si>
  <si>
    <t>4007817356272</t>
  </si>
  <si>
    <t>S 356 B-3</t>
  </si>
  <si>
    <t>Marker Lumocolor do tablic flipchart, ścięty, niebieski, Staedtler</t>
  </si>
  <si>
    <t>4007817356173</t>
  </si>
  <si>
    <t>S 356 B-4</t>
  </si>
  <si>
    <t>Marker Lumocolor do tablic flipchart, ścięty, pomarańczowy, Staedtler</t>
  </si>
  <si>
    <t>4007817356104</t>
  </si>
  <si>
    <t>S 356 B-5</t>
  </si>
  <si>
    <t>Marker Lumocolor do tablic flipchart, ścięty, zielony, Staedtler</t>
  </si>
  <si>
    <t>4007817356135</t>
  </si>
  <si>
    <t>S 356 B-6</t>
  </si>
  <si>
    <t>Marker Lumocolor do tablic flipchart, ścięty, fioletowy, Staedtler</t>
  </si>
  <si>
    <t>4007817356166</t>
  </si>
  <si>
    <t>S 356 B-9</t>
  </si>
  <si>
    <t>Marker Lumocolor do tablic flipchart, ścięty, czarny, Staedtler</t>
  </si>
  <si>
    <t>4007817356159</t>
  </si>
  <si>
    <t>S 356 B WP4</t>
  </si>
  <si>
    <t>Marker Lumocolor do tablic flipchart, ścięty, 4 kol. (2, 3, 5, 9) w etui box, Staedtler</t>
  </si>
  <si>
    <t>4007817356050</t>
  </si>
  <si>
    <t>S 356 B WP6</t>
  </si>
  <si>
    <t>Marker Lumocolor do tablic flipchart, ścięty, 6 kol. (2, 3, 4, 5, 6, 9) w etui box, Staedtler</t>
  </si>
  <si>
    <t>4007817356180</t>
  </si>
  <si>
    <t>S 356-2</t>
  </si>
  <si>
    <t>Marker Lumocolor do tablic flipchart, okrągły, czerwony, Staedtler</t>
  </si>
  <si>
    <t>4007817356012</t>
  </si>
  <si>
    <t>S 356-3</t>
  </si>
  <si>
    <t>Marker Lumocolor do tablic flipchart, okrągły, niebieski, Staedtler</t>
  </si>
  <si>
    <t>4007817356043</t>
  </si>
  <si>
    <t>S 356-4</t>
  </si>
  <si>
    <t>Marker Lumocolor do tablic flipchart, okrągły, pomarańczowy, Staedtler</t>
  </si>
  <si>
    <t>4007817356074</t>
  </si>
  <si>
    <t>S 356-5</t>
  </si>
  <si>
    <t>Marker Lumocolor do tablic flipchart, okrągły, zielony, Staedtler</t>
  </si>
  <si>
    <t>4007817356005</t>
  </si>
  <si>
    <t>S 356-6</t>
  </si>
  <si>
    <t>Marker Lumocolor do tablic flipchart, okrągły, fioletowy, Staedtler</t>
  </si>
  <si>
    <t>4007817356036</t>
  </si>
  <si>
    <t>S 356-9</t>
  </si>
  <si>
    <t>Marker Lumocolor do tablic flipchart, okrągły, czarny, Staedtler</t>
  </si>
  <si>
    <t>4007817356029</t>
  </si>
  <si>
    <t>S 356 WP4</t>
  </si>
  <si>
    <t>Marker Lumocolor do tablic flipchart, okrągły, 4 kol. (2, 3, 5, 9) w etui box, Staedtler</t>
  </si>
  <si>
    <t>4007817356142</t>
  </si>
  <si>
    <t>S 356 WP6</t>
  </si>
  <si>
    <t>Marker Lumocolor do tablic flipchart, okrągły, 6 kol. (2, 3, 4, 5, 6, 9) w etui box, Staedtler</t>
  </si>
  <si>
    <t>4007817356067</t>
  </si>
  <si>
    <t>S 351-2</t>
  </si>
  <si>
    <t>Marker Lumocolor do białych tablic whiteboard, okrągły, czerwony, Staedtler</t>
  </si>
  <si>
    <t>4007817328774</t>
  </si>
  <si>
    <t>S 351-3</t>
  </si>
  <si>
    <t>Marker Lumocolor do białych tablic whiteboard, okrągły, niebieski, Staedtler</t>
  </si>
  <si>
    <t>4007817328811</t>
  </si>
  <si>
    <t>S 351-4</t>
  </si>
  <si>
    <t>Marker Lumocolor do białych tablic whiteboard, okrągły, pomarańczowy, Staedtler</t>
  </si>
  <si>
    <t>4007817328828</t>
  </si>
  <si>
    <t>S 351-5</t>
  </si>
  <si>
    <t>Marker Lumocolor do białych tablic whiteboard, okrągły, zielony, Staedtler</t>
  </si>
  <si>
    <t>4007817328835</t>
  </si>
  <si>
    <t>S 351-6</t>
  </si>
  <si>
    <t>Marker Lumocolor do białych tablic whiteboard, okrągły, fioletowy, Staedtler</t>
  </si>
  <si>
    <t>4007817328842</t>
  </si>
  <si>
    <t>S 351-7</t>
  </si>
  <si>
    <t>Marker Lumocolor do białych tablic whiteboard, okrągły, brązowy, Staedtler</t>
  </si>
  <si>
    <t>4007817186213</t>
  </si>
  <si>
    <t>S 351-9</t>
  </si>
  <si>
    <t>Marker Lumocolor do białych tablic whiteboard, okrągły, czarny, Staedtler</t>
  </si>
  <si>
    <t>4007817328859</t>
  </si>
  <si>
    <t>S 351 WP4</t>
  </si>
  <si>
    <t>Marker Lumocolor do białych tablic whiteboard, okrągły, 4 kol. (2, 3, 5, 9) w etui box, Staedtler</t>
  </si>
  <si>
    <t>4007817328934</t>
  </si>
  <si>
    <t>S 351 WP6</t>
  </si>
  <si>
    <t>Marker Lumocolor do białych tablic whiteboard, okrągły, 6 kol. (2, 3, 4, 5, 6, 9) w etui box, Staedtler</t>
  </si>
  <si>
    <t>4007817328941</t>
  </si>
  <si>
    <t>S 351 WP8</t>
  </si>
  <si>
    <t>Marker Lumocolor do białych tablic whiteboard, okrągły, 8 kol. w etui box, Staedtler</t>
  </si>
  <si>
    <t>4007817186244</t>
  </si>
  <si>
    <t>S 351 B-2</t>
  </si>
  <si>
    <t>Marker Lumocolor do białych tablic whiteboard, ścięty, czerwony, Staedtler</t>
  </si>
  <si>
    <t>4007817314180</t>
  </si>
  <si>
    <t>S 351 B-3</t>
  </si>
  <si>
    <t>Marker Lumocolor do białych tablic whiteboard, ścięty, niebieski, Staedtler</t>
  </si>
  <si>
    <t>4007817314203</t>
  </si>
  <si>
    <t>S 351 B-4</t>
  </si>
  <si>
    <t>Marker Lumocolor whiteboard, ścięta końcówka, pomarańczowy, Staedtler</t>
  </si>
  <si>
    <t>4007817314227</t>
  </si>
  <si>
    <t>S 351 B-5</t>
  </si>
  <si>
    <t>Marker Lumocolor whiteboard, ścięta końcówka, zielony, Staedtler</t>
  </si>
  <si>
    <t>4007817314241</t>
  </si>
  <si>
    <t>S 351 B-6</t>
  </si>
  <si>
    <t>Marker Lumocolor whiteboard, ścięta końcówka, fioletowy, Staedtler</t>
  </si>
  <si>
    <t>4007817314265</t>
  </si>
  <si>
    <t>S 351 B-9</t>
  </si>
  <si>
    <t>Marker Lumocolor do białych tablic whiteboard, ścięty, czarny, Staedtler</t>
  </si>
  <si>
    <t>4007817314289</t>
  </si>
  <si>
    <t>S 351 B WP4</t>
  </si>
  <si>
    <t>Marker Lumocolor do tablic whiteboard, ścięty, 4 kol. (2, 3, 5, 9) w etui box, Staedtler</t>
  </si>
  <si>
    <t>4007817314302</t>
  </si>
  <si>
    <t>S 351 B WP6</t>
  </si>
  <si>
    <t>Marker Lumocolor do tablic whiteboard, ścięty, 6 kol. (2, 3, 4, 5, 6, 9) w etui box, Staedtler</t>
  </si>
  <si>
    <t>4007817314326</t>
  </si>
  <si>
    <t>S 315-9</t>
  </si>
  <si>
    <t>Foliopis Lumocolor, M, zmywalny, czarny, Staedtler</t>
  </si>
  <si>
    <t>4007817309667</t>
  </si>
  <si>
    <t>S 316-2</t>
  </si>
  <si>
    <t>Foliopis Lumocolor, F, zmywalny, czerwony, Staedtler</t>
  </si>
  <si>
    <t>4007817304525</t>
  </si>
  <si>
    <t>S 316-3</t>
  </si>
  <si>
    <t>Foliopis Lumocolor, F, zmywalny, niebieski, Staedtler</t>
  </si>
  <si>
    <t>4007817304303</t>
  </si>
  <si>
    <t>S 316-5</t>
  </si>
  <si>
    <t>Foliopis Lumocolor, F, zmywalny, zielony, Staedtler</t>
  </si>
  <si>
    <t>4007817304532</t>
  </si>
  <si>
    <t>S 316-9</t>
  </si>
  <si>
    <t>Foliopis Lumocolor, F, zmywalny, czarny, Staedtler</t>
  </si>
  <si>
    <t>4007817304310</t>
  </si>
  <si>
    <t>S 315 WP4</t>
  </si>
  <si>
    <t>Foliopis Lumocolor, M, zmywalny, 4 kol. (2, 3, 5, 9) w etui box, Staedtler</t>
  </si>
  <si>
    <t>4007817309278</t>
  </si>
  <si>
    <t>S 316 WP4</t>
  </si>
  <si>
    <t>Foliopis Lumocolor, F, zmywalny, 4 kol. (2, 3, 5, 9) w etui box, Staedtler</t>
  </si>
  <si>
    <t>4007817304549</t>
  </si>
  <si>
    <t>S 316 WP8</t>
  </si>
  <si>
    <t>Foliopis Lumocolor, F, zmywalny, 8 kol. w etui box, Staedtler</t>
  </si>
  <si>
    <t>4007817323601</t>
  </si>
  <si>
    <t>S 305 F-3</t>
  </si>
  <si>
    <t>Pisak usuwalny Lumocolor correctable, F, niebieski, Staedtler</t>
  </si>
  <si>
    <t>4007817305003</t>
  </si>
  <si>
    <t>S 305 F-9</t>
  </si>
  <si>
    <t>Pisak usuwalny Lumocolor correctable, F, czarny, Staedtler</t>
  </si>
  <si>
    <t>4007817305010</t>
  </si>
  <si>
    <t>S 305 M-3</t>
  </si>
  <si>
    <t>Pisak usuwalny Lumocolor correctable, M, niebieski, Staedtler</t>
  </si>
  <si>
    <t>4007817305027</t>
  </si>
  <si>
    <t>S 305 M-9</t>
  </si>
  <si>
    <t>Pisak usuwalny Lumocolor correctable, M, czarny, Staedtler</t>
  </si>
  <si>
    <t>4007817305034</t>
  </si>
  <si>
    <t>S 108 20-0</t>
  </si>
  <si>
    <t>Kredka specjalistyczna glasochrom, wodoodporna, biały, Staedtler</t>
  </si>
  <si>
    <t>4007817131312</t>
  </si>
  <si>
    <t>S 108 20-1</t>
  </si>
  <si>
    <t>Kredka specjalistyczna glasochrom, wodoodporna, żółty, Staedtler</t>
  </si>
  <si>
    <t>4007817131336</t>
  </si>
  <si>
    <t>S 108 20-2</t>
  </si>
  <si>
    <t>Kredka specjalistyczna glasochrom, wodoodporna, czerwony, Staedtler</t>
  </si>
  <si>
    <t>4007817131350</t>
  </si>
  <si>
    <t>S 108 20-3</t>
  </si>
  <si>
    <t>Kredka specjalistyczna glasochrom, wodoodporna, niebieski, Staedtler</t>
  </si>
  <si>
    <t>4007817105139</t>
  </si>
  <si>
    <t>S 108 20-5</t>
  </si>
  <si>
    <t>Kredka specjalistyczna glasochrom, wodoodporna, zielony, Staedtler</t>
  </si>
  <si>
    <t>4007817131381</t>
  </si>
  <si>
    <t>S 108 20-9</t>
  </si>
  <si>
    <t>Kredka specjalistyczna glasochrom, wodoodporna, czarny, Staedtler</t>
  </si>
  <si>
    <t>4007817131428</t>
  </si>
  <si>
    <t>S 108-0</t>
  </si>
  <si>
    <t>Kredka specjalistyczna omnichrom, zmywalna, biały, Staedtler</t>
  </si>
  <si>
    <t>4007817131480</t>
  </si>
  <si>
    <t>S 108-1</t>
  </si>
  <si>
    <t>Kredka specjalistyczna omnichrom, zmywalna, żółty, Staedtler</t>
  </si>
  <si>
    <t>4007817131503</t>
  </si>
  <si>
    <t>S 108-2</t>
  </si>
  <si>
    <t>Kredka specjalistyczna omnichrom, zmywalna, czerwony, Staedtler</t>
  </si>
  <si>
    <t>4007817131527</t>
  </si>
  <si>
    <t>S 108-3</t>
  </si>
  <si>
    <t>Kredka specjalistyczna omnichrom, zmywalna, niebieski, Staedtler</t>
  </si>
  <si>
    <t>4007817105191</t>
  </si>
  <si>
    <t>S 108-5</t>
  </si>
  <si>
    <t>Kredka specjalistyczna omnichrom, zmywalna, zielony, Staedtler</t>
  </si>
  <si>
    <t>4007817131558</t>
  </si>
  <si>
    <t>S 108-9</t>
  </si>
  <si>
    <t>Kredka specjalistyczna omnichrom, zmywalna, czarny, Staedtler</t>
  </si>
  <si>
    <t>4007817131596</t>
  </si>
  <si>
    <t>S 236-0</t>
  </si>
  <si>
    <t>Kredka specjalistyczna omnigraph, wododoporna, 14 mm, biały, Staedtler</t>
  </si>
  <si>
    <t>4007817231951</t>
  </si>
  <si>
    <t>S 236-1</t>
  </si>
  <si>
    <t>Kredka specjalistyczna omnigraph, wododoporna, 14 mm, żółty, Staedtler</t>
  </si>
  <si>
    <t>4007817231975</t>
  </si>
  <si>
    <t>S 236-2</t>
  </si>
  <si>
    <t>Kredka specjalistyczna omnigraph, wododoporna, 14 mm, czerwony, Staedtler</t>
  </si>
  <si>
    <t>4007817231999</t>
  </si>
  <si>
    <t>S 236-3</t>
  </si>
  <si>
    <t>Kredka specjalistyczna omnigraph, wododoporna, 14 mm, niebieski, Staedtler</t>
  </si>
  <si>
    <t>4007817232019</t>
  </si>
  <si>
    <t>S 236-9</t>
  </si>
  <si>
    <t>Kredka specjalistyczna omnigraph, wododoporna, 14 mm, czarny, Staedtler</t>
  </si>
  <si>
    <t>4007817232057</t>
  </si>
  <si>
    <t>S 432 35MPB10</t>
  </si>
  <si>
    <t>Długopis jednorazowy, trójkątny, M, 10 kol. w torebce, Staedtler</t>
  </si>
  <si>
    <t>4007817432228</t>
  </si>
  <si>
    <t>S 364 C-100</t>
  </si>
  <si>
    <t>Zakreślacz Classic Colors, słoneczny żółty, Staedtler</t>
  </si>
  <si>
    <t>4007817049419</t>
  </si>
  <si>
    <t>S 364 C-200</t>
  </si>
  <si>
    <t>Zakreślacz Classic Colors, mocny czerwony, Staedtler</t>
  </si>
  <si>
    <t>4007817339527</t>
  </si>
  <si>
    <t>S 364 C-210</t>
  </si>
  <si>
    <t>Zakreślacz Classic Colors, jasny karminowy, Staedtler</t>
  </si>
  <si>
    <t>4007817049495</t>
  </si>
  <si>
    <t>S 364 C-305</t>
  </si>
  <si>
    <t>Zakreślacz Classic Colors, błękitny pastelowy, Staedtler</t>
  </si>
  <si>
    <t>4007817049655</t>
  </si>
  <si>
    <t>S 364 C-405</t>
  </si>
  <si>
    <t>Zakreślacz Classic Colors, morelowy pastelowy, Staedtler</t>
  </si>
  <si>
    <t>4007817049457</t>
  </si>
  <si>
    <t>S 364 C-450</t>
  </si>
  <si>
    <t>Zakreślacz Classic Colors, piaskowy, Staedtler</t>
  </si>
  <si>
    <t>4007817049730</t>
  </si>
  <si>
    <t>S 364 C-505</t>
  </si>
  <si>
    <t>Zakreślacz Classic Colors, mietowy pastelowy, Staedtler</t>
  </si>
  <si>
    <t>4007817049570</t>
  </si>
  <si>
    <t>S 364 C-530</t>
  </si>
  <si>
    <t>Zakreślacz Classic Colors, limonkowy pastelowy, Staedtler</t>
  </si>
  <si>
    <t>4007817049617</t>
  </si>
  <si>
    <t>S 364 C-550</t>
  </si>
  <si>
    <t>Zakreślacz Classic Colors, mocny zielony, Staedtler</t>
  </si>
  <si>
    <t>4007817339589</t>
  </si>
  <si>
    <t>S 364 C-620</t>
  </si>
  <si>
    <t>Zakreślacz Classic Colors, lawendowy, Staedtler</t>
  </si>
  <si>
    <t>4007817049532</t>
  </si>
  <si>
    <t>S 364 C-820</t>
  </si>
  <si>
    <t>Zakreślacz Classic Colors, szary, Staedtler</t>
  </si>
  <si>
    <t>4007817049693</t>
  </si>
  <si>
    <t>S 364 C-9</t>
  </si>
  <si>
    <t>Zakreślacz-wykreślacz Classic Colors, czarny, Staedtler</t>
  </si>
  <si>
    <t>4007817049778</t>
  </si>
  <si>
    <t>S 364 CWP4</t>
  </si>
  <si>
    <t>Zakreślacz Classic Vintage, 4 kol. w opak., Staedtler</t>
  </si>
  <si>
    <t>4007817049815</t>
  </si>
  <si>
    <t>S 364 CWP4PA</t>
  </si>
  <si>
    <t>Zakreślacz Textsurfer classic Pastel, 4 kol. w opak., Staedtler</t>
  </si>
  <si>
    <t>4007817063552</t>
  </si>
  <si>
    <t>S 364 CWP6</t>
  </si>
  <si>
    <t>Zakreślacz Classic Colors, 6 kol. w opak., Staedtler</t>
  </si>
  <si>
    <t>4007817049846</t>
  </si>
  <si>
    <t>S 364 CWP6PA</t>
  </si>
  <si>
    <t>Zakreślacz Textsurfer classic Pastel, 6 kol. w opak., Staedtler</t>
  </si>
  <si>
    <t>4007817063583</t>
  </si>
  <si>
    <t>S 364 CWP10</t>
  </si>
  <si>
    <t>Zakreślacz Classic Colors/ Vintage, 10 kol. w opak., Staedtler</t>
  </si>
  <si>
    <t>4007817049877</t>
  </si>
  <si>
    <t>S 364 CCA60</t>
  </si>
  <si>
    <t>Zakreślacz Classic Colors/ Vintage, 60 szt. w displayu, Staedtler</t>
  </si>
  <si>
    <t>4007817049907</t>
  </si>
  <si>
    <t>5905130036705</t>
  </si>
  <si>
    <t>S 364 CWP4-X</t>
  </si>
  <si>
    <t>Zakreślacz Textsurfer classic, Excellent colours, 4 kol w opak., Staedtler</t>
  </si>
  <si>
    <t>4007817339626</t>
  </si>
  <si>
    <t>S 364-1</t>
  </si>
  <si>
    <t>Zakreślacz Textsurfer classic, żółty, Staedtler</t>
  </si>
  <si>
    <t>4007817304679</t>
  </si>
  <si>
    <t>S 364-2</t>
  </si>
  <si>
    <t>Zakreślacz Textsurfer classic, czerwony, Staedtler</t>
  </si>
  <si>
    <t>4007817304440</t>
  </si>
  <si>
    <t>S 364-23</t>
  </si>
  <si>
    <t>Zakreślacz Textsurfer classic, różowy, Staedtler</t>
  </si>
  <si>
    <t>4007817304686</t>
  </si>
  <si>
    <t>S 364-3</t>
  </si>
  <si>
    <t>Zakreślacz Textsurfer classic, niebieski, Staedtler</t>
  </si>
  <si>
    <t>4007817304457</t>
  </si>
  <si>
    <t>S 364-35</t>
  </si>
  <si>
    <t>Zakreślacz Textsurfer classic, turkusowy, Staedtler</t>
  </si>
  <si>
    <t>4007817314517</t>
  </si>
  <si>
    <t>S 364-4</t>
  </si>
  <si>
    <t>Zakreślacz Textsurfer classic, pomarańczowy, Staedtler</t>
  </si>
  <si>
    <t>4007817304693</t>
  </si>
  <si>
    <t>S 364-5</t>
  </si>
  <si>
    <t>Zakreślacz Textsurfer classic, zielony, Staedtler</t>
  </si>
  <si>
    <t>4007817304464</t>
  </si>
  <si>
    <t>S 364-6</t>
  </si>
  <si>
    <t>Zakreślacz Textsurfer classic, fioletowy, Staedtler</t>
  </si>
  <si>
    <t>4007817314531</t>
  </si>
  <si>
    <t>S 364P WP4</t>
  </si>
  <si>
    <t>Zakreślacz Textsurfer classic, 4 kol neon, Staedtler</t>
  </si>
  <si>
    <t>4007817364321</t>
  </si>
  <si>
    <t>S 364P WP8</t>
  </si>
  <si>
    <t>Zakreślacz Textsurfer classic, 8 kol neon, Staedtler</t>
  </si>
  <si>
    <t>4007817364376</t>
  </si>
  <si>
    <t>S 364 WP4</t>
  </si>
  <si>
    <t>Zakreślacz Textsurfer classic, 4 kol. (1, 23, 4, 5) w etui, Staedtler</t>
  </si>
  <si>
    <t>4007817363300</t>
  </si>
  <si>
    <t>S 364 WP4-E</t>
  </si>
  <si>
    <t>Zakreślacz Textsurfer classic, 4 kol. (1, 23, 3, 5) w etui, Staedtler</t>
  </si>
  <si>
    <t>4007817321027</t>
  </si>
  <si>
    <t>S 364-S WP4P</t>
  </si>
  <si>
    <t>Zakreślacz Textsurfer classic, 3+1 kol. (1, 4, 5) w etui, Staedtler</t>
  </si>
  <si>
    <t>4007817019535</t>
  </si>
  <si>
    <t>S 364 WP6</t>
  </si>
  <si>
    <t>Zakreślacz Textsurfer classic,  6 kol. (1, 2, 4, 6, 3, 5) w etui, Staedtler</t>
  </si>
  <si>
    <t>4007817321041</t>
  </si>
  <si>
    <t>S 364 WP8 A</t>
  </si>
  <si>
    <t>Zakreślacz Textsurfer classic,  6+2 kol. (1, 23, 4, 6, 3, 5) w etui, Staedtler</t>
  </si>
  <si>
    <t>4007817364178</t>
  </si>
  <si>
    <t>S 364 CA60</t>
  </si>
  <si>
    <t>Zakreślacz Textsurfer classic, 60 szt. w display-u, Staedtler</t>
  </si>
  <si>
    <t>4007817186596</t>
  </si>
  <si>
    <t>S 364 D32</t>
  </si>
  <si>
    <t>Zakreślacz Textsurfer classic, 32 szt. miks kolorów, w display, Staedtler</t>
  </si>
  <si>
    <t>5905130011535</t>
  </si>
  <si>
    <t>S 175 M36</t>
  </si>
  <si>
    <t>Kredki sześciokątne, 36 kol., w metalowym opakowaniu, Staedtler</t>
  </si>
  <si>
    <t>4007817048306</t>
  </si>
  <si>
    <t>S 175 M72</t>
  </si>
  <si>
    <t>Kredki sześciokątne, 72 kol., w metalowym opakowaniu, Staedtler</t>
  </si>
  <si>
    <t>4007817048313</t>
  </si>
  <si>
    <t>S 144 50NC12</t>
  </si>
  <si>
    <t>Kredki usuwalne Noris Club, sześciokątne, z gumką, 12 kol., Staedtler</t>
  </si>
  <si>
    <t>4007817144312</t>
  </si>
  <si>
    <t>S 144 50NC24</t>
  </si>
  <si>
    <t>Kredki usuwalne Noris Club, sześciokątne, z gumką, 24 kol., Staedtler</t>
  </si>
  <si>
    <t>4007817144329</t>
  </si>
  <si>
    <t>S 144 10NC12</t>
  </si>
  <si>
    <t>Kredki akwarelowe Noris Club, sześciokątne, z pędzelkiem, 12 kol., Staedtler</t>
  </si>
  <si>
    <t>4007817144268</t>
  </si>
  <si>
    <t>S 144 10NC24</t>
  </si>
  <si>
    <t xml:space="preserve">Kredki akwarelowe Noris Club, sześciokątne, z pędzelkiem, 24 kol., Staedtler </t>
  </si>
  <si>
    <t>4007817144282</t>
  </si>
  <si>
    <t>S 144 10ND36</t>
  </si>
  <si>
    <t xml:space="preserve">Kredki akwarelowe Noris Club, sześciokątne, z pędzelkiem, 36 kol., Staedtler </t>
  </si>
  <si>
    <t>4007817146101</t>
  </si>
  <si>
    <t>S 185 C12</t>
  </si>
  <si>
    <t>Kredki Noris colour, sześciokątne, 12 kol., Staedtler</t>
  </si>
  <si>
    <t>4007817185124</t>
  </si>
  <si>
    <t>S 185 C12P</t>
  </si>
  <si>
    <t>Kredki Noris colour, sześciokątne, 12 kol. (10+2 gratis), Staedtler</t>
  </si>
  <si>
    <t>4007817018132</t>
  </si>
  <si>
    <t>S 185 C12POW</t>
  </si>
  <si>
    <t>Kredki Noris colour, sześciokątne, 12 kol. w tonacji skóry, Staedtler</t>
  </si>
  <si>
    <t>4007817051092</t>
  </si>
  <si>
    <t>S 185 C18</t>
  </si>
  <si>
    <t>Kredki Noris colour, sześciokątne, 18 kol., Staedtler</t>
  </si>
  <si>
    <t>4007817029893</t>
  </si>
  <si>
    <t>S 185 C24</t>
  </si>
  <si>
    <t>Kredki Noris colour, sześciokątne, 24 kol., Staedtler</t>
  </si>
  <si>
    <t>4007817009215</t>
  </si>
  <si>
    <t>S 185 C24P</t>
  </si>
  <si>
    <t>Kredki Noris colour, sześciokątne, 24 kol. (20+4 gratis), Staedtler</t>
  </si>
  <si>
    <t>4007817018804</t>
  </si>
  <si>
    <t>S 185 CD36</t>
  </si>
  <si>
    <t>Kredki Noris colour, sześciokątne, 36 kol., Staedtler</t>
  </si>
  <si>
    <t>4007817038734</t>
  </si>
  <si>
    <t>S 187 C12</t>
  </si>
  <si>
    <t>Kredki Noris colour, Wopex, trójkątne, 12 kol., Staedtler</t>
  </si>
  <si>
    <t>4007817037218</t>
  </si>
  <si>
    <t>S 187 C24</t>
  </si>
  <si>
    <t>Kredki Noris colour, Wopex, trójkątne, 24 kol., Staedtler</t>
  </si>
  <si>
    <t>4007817037225</t>
  </si>
  <si>
    <t>S 187 CD36</t>
  </si>
  <si>
    <t>Kredki Noris colour, Wopex, trójkątne, 36 kol., Staedtler</t>
  </si>
  <si>
    <t>S 128 NC6</t>
  </si>
  <si>
    <t>Kredki Noris Club triplus jumbo, grube trójkątne, 6 kol., Staedtler</t>
  </si>
  <si>
    <t>4007817128275</t>
  </si>
  <si>
    <t>S 128 NC10</t>
  </si>
  <si>
    <t>Kredki Noris Club triplus jumbo, grube trójkątne, 10 kol., Staedtler</t>
  </si>
  <si>
    <t>4007817130087</t>
  </si>
  <si>
    <t>S 157 SB12</t>
  </si>
  <si>
    <t>Kredki ergosoft, trójkątne, 12 kol. w etui, Staedtler</t>
  </si>
  <si>
    <t>S 140 C6</t>
  </si>
  <si>
    <t>Kredki BUDDY, jumbo, woskowe w drewnianej obudowie, dla najmłodszych dzieci, 6 kol. Staedtler</t>
  </si>
  <si>
    <t>4007817029183</t>
  </si>
  <si>
    <t>S 140 C12</t>
  </si>
  <si>
    <t>Kredki BUDDY, jumbo, woskowe w drewnianej obudowie, dla najmłodszych dzieci, 12 kol. Staedtler</t>
  </si>
  <si>
    <t>4007817029190</t>
  </si>
  <si>
    <t>S 140 C18</t>
  </si>
  <si>
    <t>Kredki BUDDY, jumbo, woskowe w drewnianej obudowie, dla najmłodszych dzieci, 18 kol. Staedtler</t>
  </si>
  <si>
    <t>4007817029206</t>
  </si>
  <si>
    <t>S 140 C36</t>
  </si>
  <si>
    <t>Kredki BUDDY, jumbo, woskowe w drewnianej obudowie, dla dzieci, 36 kol.+ 3 temperówki, Staedtler</t>
  </si>
  <si>
    <t>4007817029220</t>
  </si>
  <si>
    <t>S 514 10KP10</t>
  </si>
  <si>
    <t>4007817050484</t>
  </si>
  <si>
    <t>S 320 NWP10</t>
  </si>
  <si>
    <t>Flamastry dwustronne Noris Club, 10 kol., Staedtler</t>
  </si>
  <si>
    <t>4007817320006</t>
  </si>
  <si>
    <t>S 320 NWP12</t>
  </si>
  <si>
    <t>Flamastry dwustronne Noris Club, 12 kol., Staedtler</t>
  </si>
  <si>
    <t>4007817320013</t>
  </si>
  <si>
    <t>S 325 C12</t>
  </si>
  <si>
    <t>Flamastry szkolne Noris Club, 12 kol., Staedtler</t>
  </si>
  <si>
    <t>4007817015711</t>
  </si>
  <si>
    <t>S 325 C24</t>
  </si>
  <si>
    <t>Flamastry szkolne Noris Club, 24 kol., Staedtler</t>
  </si>
  <si>
    <t>4007817015728</t>
  </si>
  <si>
    <t>S 241 NC12</t>
  </si>
  <si>
    <t>Pastele olejne Noris Club, 12 kol, Staedtler</t>
  </si>
  <si>
    <t>4007817241011</t>
  </si>
  <si>
    <t>S 241 NC16</t>
  </si>
  <si>
    <t>Pastele olejne Noris Club, 16 kol., Staedtler</t>
  </si>
  <si>
    <t>4007817241059</t>
  </si>
  <si>
    <t>S 241 NC25</t>
  </si>
  <si>
    <t>Pastele olejne Noris Club, 25 kol., Staedtler</t>
  </si>
  <si>
    <t>4007817241066</t>
  </si>
  <si>
    <t>S 243 NC12</t>
  </si>
  <si>
    <t>Pastele olejne jumbo Noris Club, 12 kol., Staedtler</t>
  </si>
  <si>
    <t>4007817243008</t>
  </si>
  <si>
    <t>S 243 NC24</t>
  </si>
  <si>
    <t>Pastele olejne jumbo Noris Club, 24 kol., Staedtler</t>
  </si>
  <si>
    <t>4007817243015</t>
  </si>
  <si>
    <t>S 229 NC12</t>
  </si>
  <si>
    <t>Kredki woskowe Noris Club, jumbo 11 mm, 12 kol., Staedtler</t>
  </si>
  <si>
    <t>4007817229002</t>
  </si>
  <si>
    <t>S 221 NWP12</t>
  </si>
  <si>
    <t>Twistery woskowe Noris Club, 12 kol. w etui, Staedtler</t>
  </si>
  <si>
    <t>4007817221006</t>
  </si>
  <si>
    <t>S 2390 C6</t>
  </si>
  <si>
    <t>Twistery żelowe Noris Club, 6 kol. klasycznych, Staedtler</t>
  </si>
  <si>
    <t>4006608239008</t>
  </si>
  <si>
    <t>S 2390M C6</t>
  </si>
  <si>
    <t>Twistery żelowe Noris Club, 6 kol. brokatowych, Staedtler</t>
  </si>
  <si>
    <t>4006608239022</t>
  </si>
  <si>
    <t>S 328-B WP12</t>
  </si>
  <si>
    <t>S 965 14 NBK</t>
  </si>
  <si>
    <t>Nożyczki szkolne Noris Club 14 cm, blister, Staedtler</t>
  </si>
  <si>
    <t>4007817965009</t>
  </si>
  <si>
    <t>S 965 14L NBK</t>
  </si>
  <si>
    <t>Nożyczki szkolne Noris Club, leworęczne, 14 cm, blister, Staedtler</t>
  </si>
  <si>
    <t>4007817965023</t>
  </si>
  <si>
    <t>S 965 17 NBK</t>
  </si>
  <si>
    <t>Nożyczki szkolne Noris Club, 17 cm, blister, Staedtler</t>
  </si>
  <si>
    <t>4007817965016</t>
  </si>
  <si>
    <t>S 960 10 NCA</t>
  </si>
  <si>
    <t>Klej w sztyfcie Noris Club, 10g, 30 szt. w display'u, Staedtler</t>
  </si>
  <si>
    <t>4007817960431</t>
  </si>
  <si>
    <t>S 960 20 NCA</t>
  </si>
  <si>
    <t>Klej w sztyfcie Noris Club,  20g, 12 szt. w display'u, Staedtler</t>
  </si>
  <si>
    <t>4007817960448</t>
  </si>
  <si>
    <t>S 960 40 NCA</t>
  </si>
  <si>
    <t>Klej w sztyfcie Noris Club, 40g, 12 szt. w display'u, Staedtler</t>
  </si>
  <si>
    <t>4007817960455</t>
  </si>
  <si>
    <t>S 888 NC12</t>
  </si>
  <si>
    <t>Farby akwarelowe NC, 12 kol., Staedtler</t>
  </si>
  <si>
    <t>4007817888018</t>
  </si>
  <si>
    <t>S 18030-HB</t>
  </si>
  <si>
    <t>Ołówek WOPEX Noris eco, sześciokątny, tw. HB, Staedtler</t>
  </si>
  <si>
    <t>4007817182130</t>
  </si>
  <si>
    <t>S 120-2B</t>
  </si>
  <si>
    <t>Ołówek Noris, sześciokątny, tw. 2B, Staedtler</t>
  </si>
  <si>
    <t>4007817104583</t>
  </si>
  <si>
    <t>S 120-2H</t>
  </si>
  <si>
    <t>Ołówek Noris, sześciokątny, tw. 2H, Staedtler</t>
  </si>
  <si>
    <t>4007817104668</t>
  </si>
  <si>
    <t>S 120-B</t>
  </si>
  <si>
    <t>Ołówek Noris, sześciokątny, tw. B, Staedtler</t>
  </si>
  <si>
    <t>4007817104606</t>
  </si>
  <si>
    <t>S 120-H</t>
  </si>
  <si>
    <t>Ołówek Noris, sześciokątny, tw. H, Staedtler</t>
  </si>
  <si>
    <t>4007817104644</t>
  </si>
  <si>
    <t>S 120-HB</t>
  </si>
  <si>
    <t>Ołówek Noris, sześciokątny, tw. HB, Staedtler</t>
  </si>
  <si>
    <t>4007817104620</t>
  </si>
  <si>
    <t>S 122-HB</t>
  </si>
  <si>
    <t>Ołówek Noris, sześciokątny z gumką, tw. HB, Staedtler</t>
  </si>
  <si>
    <t>4007817106365</t>
  </si>
  <si>
    <t>S 120 CT90</t>
  </si>
  <si>
    <t>Ołówek Noris, sześciokątny, 90 szt. w display-u, Staedtler</t>
  </si>
  <si>
    <t>4007817121641</t>
  </si>
  <si>
    <t>S 120-HB CA1P</t>
  </si>
  <si>
    <t>Ołówek Noris, sześciokątny, 90+10 gratis w kartonowym opk., Staedtler</t>
  </si>
  <si>
    <t>4007817011393</t>
  </si>
  <si>
    <t>S 110-HB</t>
  </si>
  <si>
    <t>Ołówek tradition, sześciokątny, tw. HB, Staedtler</t>
  </si>
  <si>
    <t>4007817104460</t>
  </si>
  <si>
    <t>S 110-B</t>
  </si>
  <si>
    <t>Ołówek tradition, sześciokątny, tw. B, Staedtler</t>
  </si>
  <si>
    <t>4007817104446</t>
  </si>
  <si>
    <t>S 110-F</t>
  </si>
  <si>
    <t>Ołówek tradition, sześciokątny, tw. F, Staedtler</t>
  </si>
  <si>
    <t>4007817104484</t>
  </si>
  <si>
    <t>S 110-H</t>
  </si>
  <si>
    <t>Ołówek tradition, sześciokątny, tw. H, Staedtler</t>
  </si>
  <si>
    <t>4007817104507</t>
  </si>
  <si>
    <t>S 110-2B</t>
  </si>
  <si>
    <t>Ołówek tradition, sześciokątny, tw. 2B, Staedtler</t>
  </si>
  <si>
    <t>4007817104422</t>
  </si>
  <si>
    <t>S 110-2H</t>
  </si>
  <si>
    <t>Ołówek tradition, sześciokątny, tw. 2H, Staedtler</t>
  </si>
  <si>
    <t>4007817104521</t>
  </si>
  <si>
    <t>S 110-3B</t>
  </si>
  <si>
    <t>Ołówek tradition, sześciokątny, tw. 3B, Staedtler</t>
  </si>
  <si>
    <t>4007817104408</t>
  </si>
  <si>
    <t>S 110-3H</t>
  </si>
  <si>
    <t>Ołówek tradition, sześciokątny, tw. 3H, Staedtler</t>
  </si>
  <si>
    <t>4007817104545</t>
  </si>
  <si>
    <t>S 110-4B</t>
  </si>
  <si>
    <t>Ołówek tradition, sześciokątny, tw. 4B, Staedtler</t>
  </si>
  <si>
    <t>4007817104385</t>
  </si>
  <si>
    <t>S 110-4H</t>
  </si>
  <si>
    <t>Ołówek tradition, sześciokątny, tw. 4H, Staedtler</t>
  </si>
  <si>
    <t>S 110-5B</t>
  </si>
  <si>
    <t>Ołówek tradition, sześciokątny, tw. 5B, Staedtler</t>
  </si>
  <si>
    <t>4007817105474</t>
  </si>
  <si>
    <t>S 110-6B</t>
  </si>
  <si>
    <t>Ołówek tradition, sześciokątny, tw. 6B, Staedtler</t>
  </si>
  <si>
    <t>4007817131657</t>
  </si>
  <si>
    <t>S 110 C12-1</t>
  </si>
  <si>
    <t>Ołówek tradition, sześciokątny, zestaw 12 szt. (6B, 5B, 4B, 3B, 2B, B, HB, H, 2H, w tym 3 x 2B, 2 x 4B), Staedtler</t>
  </si>
  <si>
    <t>4007817111017</t>
  </si>
  <si>
    <t>S 61 110 C6</t>
  </si>
  <si>
    <t>Zestaw ołówków tradition, 6 szt. (2H, HB, B, 2B, 4B, 6B), + gumka + temperówka, Staedtler</t>
  </si>
  <si>
    <t>4007817611166</t>
  </si>
  <si>
    <t>S 130 46-HB</t>
  </si>
  <si>
    <t>Ołówek Norica, szeciokątny, tw. HB, Staedtler</t>
  </si>
  <si>
    <t>4007817130001</t>
  </si>
  <si>
    <t>S 132 46-HB</t>
  </si>
  <si>
    <t>Ołówek Norica, szeciokątny, z gumką, tw. HB, Staedtler</t>
  </si>
  <si>
    <t>4007817132005</t>
  </si>
  <si>
    <t>S 118 KP72PA</t>
  </si>
  <si>
    <t>Ołówek trójkątny Pastel, HB, 72 szt. w kubku, Staedtler</t>
  </si>
  <si>
    <t>4007817054673</t>
  </si>
  <si>
    <t>S 119-HB</t>
  </si>
  <si>
    <t>Ołówek triplus jumbo, trójkatny,  tw. 2B, Staedtler</t>
  </si>
  <si>
    <t>4007817119006</t>
  </si>
  <si>
    <t>S 183-HB</t>
  </si>
  <si>
    <t>Ołówek Noris, trójkątny, HB, Wopex, Staedtler</t>
  </si>
  <si>
    <t>4007817183465</t>
  </si>
  <si>
    <t>S 183-HBKP72</t>
  </si>
  <si>
    <t>Ołówek Noris, trójkątny, HB, Wopex, 72 szt.w kubku, Staedtler</t>
  </si>
  <si>
    <t>S 130 43P KP35</t>
  </si>
  <si>
    <t>Ołówek Norica, Pastel Line, sześciokątny, HB, 35 szt. w kubku, Staedtler</t>
  </si>
  <si>
    <t>5905130039683</t>
  </si>
  <si>
    <t>S 510 50P KP40</t>
  </si>
  <si>
    <t>Temperówka plastikowa, Pastel Line, 40 szt. w opak., Staedtler</t>
  </si>
  <si>
    <t>5905130039713</t>
  </si>
  <si>
    <t>S 526 50</t>
  </si>
  <si>
    <t>4007817504598</t>
  </si>
  <si>
    <t>S 526 508</t>
  </si>
  <si>
    <t>4007817524190</t>
  </si>
  <si>
    <t>S 526 53</t>
  </si>
  <si>
    <t>4007817527139</t>
  </si>
  <si>
    <t>S 526 50E1-80</t>
  </si>
  <si>
    <t>4007817065556</t>
  </si>
  <si>
    <t>S 526 B20</t>
  </si>
  <si>
    <t>4007817524305</t>
  </si>
  <si>
    <t>S 526 B20-9</t>
  </si>
  <si>
    <t>4007817527146</t>
  </si>
  <si>
    <t>S 526 B30</t>
  </si>
  <si>
    <t>4007817502259</t>
  </si>
  <si>
    <t>S 526 BT30</t>
  </si>
  <si>
    <t>4007817502167</t>
  </si>
  <si>
    <t>S 526 B40</t>
  </si>
  <si>
    <t>4007817524206</t>
  </si>
  <si>
    <t>S 526 B40-9</t>
  </si>
  <si>
    <t>4007817524053</t>
  </si>
  <si>
    <t>S 526 C35</t>
  </si>
  <si>
    <t>4007817526286</t>
  </si>
  <si>
    <t>S 528 50</t>
  </si>
  <si>
    <t>Gumka Mars Plastic w obudowie, Staedtler</t>
  </si>
  <si>
    <t>4007817538746</t>
  </si>
  <si>
    <t>S 528 55</t>
  </si>
  <si>
    <t>Wkład do gumki 528 50, Staedtler</t>
  </si>
  <si>
    <t>4007817538722</t>
  </si>
  <si>
    <t>S 526 61</t>
  </si>
  <si>
    <t>4007817530948</t>
  </si>
  <si>
    <t>S 510 10</t>
  </si>
  <si>
    <t>Temperówka metalowa, pojedyncza, Staedtler</t>
  </si>
  <si>
    <t>4007817510001</t>
  </si>
  <si>
    <t>S 510 10 PR2</t>
  </si>
  <si>
    <t>Temperówka metalowa, pojedyncza, miks kolorów: czerwony, niebieski, zielony, fioletowy, Staedtler</t>
  </si>
  <si>
    <t>4007817022931</t>
  </si>
  <si>
    <t>S 510 20</t>
  </si>
  <si>
    <t>Temperówka metalowa, podwójna, Staedtler</t>
  </si>
  <si>
    <t>4007817510018</t>
  </si>
  <si>
    <t>S 510 20 PR2</t>
  </si>
  <si>
    <t>Temperówka metalowa, podwójna, miks kolorów: czerwony, niebieski, zielony, fioletowy, Staedtler</t>
  </si>
  <si>
    <t>4007817022948</t>
  </si>
  <si>
    <t>S 512 006-37</t>
  </si>
  <si>
    <t>Temperówka z pojemnikiem, podwójna, kolor cyjan, Staedtler</t>
  </si>
  <si>
    <t>4007817022924</t>
  </si>
  <si>
    <t>S 513 001</t>
  </si>
  <si>
    <t>4007817037997</t>
  </si>
  <si>
    <t>S 513 006</t>
  </si>
  <si>
    <t>4007817038024</t>
  </si>
  <si>
    <t>S 512 60F20BK</t>
  </si>
  <si>
    <t>Temperówka z pojemnikiem, podwójna, różowy neon, Staedtler</t>
  </si>
  <si>
    <t>4007817015216</t>
  </si>
  <si>
    <t>S 512 60F4BK</t>
  </si>
  <si>
    <t>Temperówka z pojemnikiem, podwójna, pomarańczowy neon, Staedtler</t>
  </si>
  <si>
    <t>4007817015247</t>
  </si>
  <si>
    <t>S 512 60F50BK</t>
  </si>
  <si>
    <t>Temperówka z pojemnikiem, podwójna, zielony neon, Staedtler</t>
  </si>
  <si>
    <t>4007817015278</t>
  </si>
  <si>
    <t>S 512 60 F-S</t>
  </si>
  <si>
    <t>Temperówka z pojemnikiem, podwójna, 3 kolory neon, Staedtler</t>
  </si>
  <si>
    <t>4007817050507</t>
  </si>
  <si>
    <t>S 569 PB4-0</t>
  </si>
  <si>
    <t>Zestaw przyborów do matematyki, linijka, kątomierz, 2 x ekierka, Staedtler</t>
  </si>
  <si>
    <t>4007817027783</t>
  </si>
  <si>
    <t>S 569 PB4N18</t>
  </si>
  <si>
    <t>Zestaw kolorowych przyborów do matematyki (linijka, kątomierz, 2 x ekierka), display: 6 zestawów x 3 kolory, Staedtler</t>
  </si>
  <si>
    <t>4007817027820</t>
  </si>
  <si>
    <t>S 562 152 PB</t>
  </si>
  <si>
    <t>Zestaw 2 linijek, 15 cm, Staedtler</t>
  </si>
  <si>
    <t>4007817027776</t>
  </si>
  <si>
    <t>S 562 300 PB</t>
  </si>
  <si>
    <t>Linijka, 30 cm, Staedtler</t>
  </si>
  <si>
    <t>4007817027769</t>
  </si>
  <si>
    <t>S 569PB4UF-S</t>
  </si>
  <si>
    <t>Zestaw do geometrii: linijka 30cm, kątomierz, 2x ekierka, 3 kolory, Staedtler</t>
  </si>
  <si>
    <t>4007817051122</t>
  </si>
  <si>
    <t>S 562 30UF-S</t>
  </si>
  <si>
    <t>Linijka elastyczna, 30 cm, miks kolorów, Staedtler</t>
  </si>
  <si>
    <t>4007817054468</t>
  </si>
  <si>
    <t>S 569120P2MS</t>
  </si>
  <si>
    <t>Zestaw przyborów do matematyki, Staedtler</t>
  </si>
  <si>
    <t>4007817046869</t>
  </si>
  <si>
    <t>S 557 10</t>
  </si>
  <si>
    <t>Zestaw geometryczny, Staedtler</t>
  </si>
  <si>
    <t>4007817557112</t>
  </si>
  <si>
    <t>S 550 60 S8</t>
  </si>
  <si>
    <t>4007817185698</t>
  </si>
  <si>
    <t>S 550 50</t>
  </si>
  <si>
    <t>Cyrkiel szkolny z etui na grafity, Staedtler</t>
  </si>
  <si>
    <t>4007817550021</t>
  </si>
  <si>
    <t>S 550 60</t>
  </si>
  <si>
    <t>Cyrkiel szkolny z uniwersalnym adapterem i z etui na grafity, Staedtler</t>
  </si>
  <si>
    <t>4007817550045</t>
  </si>
  <si>
    <t>S 550 50 BK</t>
  </si>
  <si>
    <t>Cyrkiel szkolny z etui na grafity, blister, Staedtler</t>
  </si>
  <si>
    <t>4007817185636</t>
  </si>
  <si>
    <t>S 550 55 BK</t>
  </si>
  <si>
    <t>Cyrkiel szkolny z uniwersalnym adapterem do pisaków i ołówków + mały ołówek, blister, Staedtler</t>
  </si>
  <si>
    <t>4007817185667</t>
  </si>
  <si>
    <t>S 550 60 BK</t>
  </si>
  <si>
    <t>Cyrkiel szkolny z uniwersalnym adapterem + etui na grafity + mały ołówek, blister, Staedtler</t>
  </si>
  <si>
    <t>4007817136621</t>
  </si>
  <si>
    <t>S 250 03-HB</t>
  </si>
  <si>
    <t>Grafity Mars micro carbon, 0.3 mm, na papier, tw. HB, Staedtler</t>
  </si>
  <si>
    <t>4007817213407</t>
  </si>
  <si>
    <t>S 250 05-2B</t>
  </si>
  <si>
    <t>Grafity Mars micro carbon, 0.5 mm, na papier, tw. 2B, Staedtler</t>
  </si>
  <si>
    <t>4007817213520</t>
  </si>
  <si>
    <t>S 250 05-2H</t>
  </si>
  <si>
    <t>Grafity Mars micro carbon, 0.5 mm, na papier, tw. 2H, Staedtler</t>
  </si>
  <si>
    <t>4007817213674</t>
  </si>
  <si>
    <t>S 250 05-3H</t>
  </si>
  <si>
    <t>Grafity Mars micro carbon, 0.5 mm, na papier, tw. 3H, Staedtler</t>
  </si>
  <si>
    <t>4007817213704</t>
  </si>
  <si>
    <t>S 250 05-B</t>
  </si>
  <si>
    <t>Grafity Mars micro carbon, 0.5 mm, na papier, tw. B, Staedtler</t>
  </si>
  <si>
    <t>4007817213551</t>
  </si>
  <si>
    <t>S 250 05-F</t>
  </si>
  <si>
    <t>Grafity Mars micro carbon, 0.5 mm, na papier, tw. F, Staedtler</t>
  </si>
  <si>
    <t>4007817213612</t>
  </si>
  <si>
    <t>S 250 05-H</t>
  </si>
  <si>
    <t>Grafity Mars micro carbon, 0.5 mm, na papier, tw. H, Staedtler</t>
  </si>
  <si>
    <t>4007817213643</t>
  </si>
  <si>
    <t>S 250 05-HB</t>
  </si>
  <si>
    <t>Grafity Mars micro carbon, 0.5 mm, na papier, tw. HB, Staedtler</t>
  </si>
  <si>
    <t>4007817213582</t>
  </si>
  <si>
    <t>S 250 07-2B</t>
  </si>
  <si>
    <t>Grafity Mars micro carbon, 0.7 mm, na papier, tw. 2B, Staedtler</t>
  </si>
  <si>
    <t>4007817213827</t>
  </si>
  <si>
    <t>S 250 07-2H</t>
  </si>
  <si>
    <t>Grafity Mars micro carbon, 0.7 mm, na papier, tw. 2H, Staedtler</t>
  </si>
  <si>
    <t>4007817213940</t>
  </si>
  <si>
    <t>S 250 07-B</t>
  </si>
  <si>
    <t>Grafity Mars micro carbon, 0.7 mm, na papier, tw. B, Staedtler</t>
  </si>
  <si>
    <t>4007817213858</t>
  </si>
  <si>
    <t>S 250 07-H</t>
  </si>
  <si>
    <t>Grafity Mars micro carbon, 0.7 mm, na papier, tw. H, Staedtler</t>
  </si>
  <si>
    <t>4007817213919</t>
  </si>
  <si>
    <t>S 250 07-HB</t>
  </si>
  <si>
    <t>Grafity Mars micro carbon, 0.7 mm, na papier, tw. HB, Staedtler</t>
  </si>
  <si>
    <t>4007817213889</t>
  </si>
  <si>
    <t>S 250 09-B</t>
  </si>
  <si>
    <t>Grafity Mars micro carbon, 0.9 mm, na papier, tw. B, Staedtler</t>
  </si>
  <si>
    <t>4007817214060</t>
  </si>
  <si>
    <t>S 250 09-HB</t>
  </si>
  <si>
    <t>Grafity Mars micro carbon, 0.9 mm, na papier, tw. HB, Staedtler</t>
  </si>
  <si>
    <t>4007817214091</t>
  </si>
  <si>
    <t>S 774 25</t>
  </si>
  <si>
    <t xml:space="preserve">Ołówek automatyczny triplus micro, 0,5 mm, Staedtler </t>
  </si>
  <si>
    <t>4007817774113</t>
  </si>
  <si>
    <t>S 774 27</t>
  </si>
  <si>
    <t>Ołówek automatyczny triplus micro, 0,7 mm, Staedtler</t>
  </si>
  <si>
    <t>4007817774151</t>
  </si>
  <si>
    <t>S 775 03</t>
  </si>
  <si>
    <t>Ołówek automatyczny Mars micro 0,3 mm, Staedtler</t>
  </si>
  <si>
    <t>4007817708262</t>
  </si>
  <si>
    <t>S 775 05</t>
  </si>
  <si>
    <t xml:space="preserve">Ołówek automatyczny Mars micro 0,5 mm, Staedtler </t>
  </si>
  <si>
    <t>4007817708286</t>
  </si>
  <si>
    <t>S 775 07</t>
  </si>
  <si>
    <t>Ołówek automatyczny Mars micro 0,7 mm, Staedtler</t>
  </si>
  <si>
    <t>4007817708309</t>
  </si>
  <si>
    <t>S 775 09</t>
  </si>
  <si>
    <t xml:space="preserve">Ołówek automatyczny Mars micro 0,9 mm, Staedtler </t>
  </si>
  <si>
    <t>4007817708323</t>
  </si>
  <si>
    <t>S 777 05-3</t>
  </si>
  <si>
    <t>Ołówek automatyczny graphite, 0.5 mm, niebieska obudowa, Staedtler</t>
  </si>
  <si>
    <t>4007817777053</t>
  </si>
  <si>
    <t>S 777 05-33</t>
  </si>
  <si>
    <t>4007817777138</t>
  </si>
  <si>
    <t>S 777 05-4</t>
  </si>
  <si>
    <t>Ołówek automatyczny graphite, 0.5 mm, pomarańczowa obudowa, Staedtler</t>
  </si>
  <si>
    <t>4007817777084</t>
  </si>
  <si>
    <t>S 777 05-5</t>
  </si>
  <si>
    <t>Ołówek automatyczny graphite, 0.5 mm, zielona obudowa, Staedtler</t>
  </si>
  <si>
    <t>4007817777015</t>
  </si>
  <si>
    <t>S 777 05-61</t>
  </si>
  <si>
    <t>Ołówek automatyczny graphite, 0.5 mm, różowa obudowa, Staedtler</t>
  </si>
  <si>
    <t>4007817777169</t>
  </si>
  <si>
    <t>S 777 05-8</t>
  </si>
  <si>
    <t>Ołówek automatyczny graphite, 0.5 mm, szara obudowa, Staedtler</t>
  </si>
  <si>
    <t>4007817777282</t>
  </si>
  <si>
    <t>S 777 07-3</t>
  </si>
  <si>
    <t>Ołówek automatyczny graphite, 0.7mm, niebieska obudowa, Staedtler</t>
  </si>
  <si>
    <t>4007817777183</t>
  </si>
  <si>
    <t>S 8010-029</t>
  </si>
  <si>
    <t>Kostka FIMO leather effect 57g, kremowy, masa termoutwardzalna, Staedtler</t>
  </si>
  <si>
    <t>S 8010-109</t>
  </si>
  <si>
    <t>Kostka FIMO leather effect 57g, żółty szafran, masa termoutwardzalna, Staedtler</t>
  </si>
  <si>
    <t>S 8010-179</t>
  </si>
  <si>
    <t>Kostka FIMO leather effect 57g, ochra, masa termoutwardzalna, Staedtler</t>
  </si>
  <si>
    <t>S 8010-229</t>
  </si>
  <si>
    <t>Kostka FIMO leather effect 57g, amarantowy, masa termoutwardzalna, Staedtler</t>
  </si>
  <si>
    <t>S 8010-249</t>
  </si>
  <si>
    <t>Kostka FIMO leather effect 57g, arbuzowy, masa termoutwardzalna, Staedtler</t>
  </si>
  <si>
    <t>S 8010-309</t>
  </si>
  <si>
    <t>Kostka FIMO leather effect 57g, niebieski, masa termoutwardzalna, Staedtler</t>
  </si>
  <si>
    <t>S 8010-369</t>
  </si>
  <si>
    <t>Kostka FIMO leather effect 57g, błękitna laguna , masa termoutwardzalna, Staedtler</t>
  </si>
  <si>
    <t>S 8010-519</t>
  </si>
  <si>
    <t>Kostka FIMO leather effect 57g, oliwkowy, masa termoutwardzalna, Staedtler</t>
  </si>
  <si>
    <t>S 8010-749</t>
  </si>
  <si>
    <t>S 8010-779</t>
  </si>
  <si>
    <t>Kostka FIMO leather effect 57g, orzechowy, masa termoutwardzalna, Staedtler</t>
  </si>
  <si>
    <t>S 8010-809</t>
  </si>
  <si>
    <t>Kostka FIMO leather effect 57g, jasnoszary, masa termoutwardzalna, Staedtler</t>
  </si>
  <si>
    <t>S 8010-909</t>
  </si>
  <si>
    <t>Kostka FIMO leather effect 57g, czarny, masa termoutwardzalna, Staedtler</t>
  </si>
  <si>
    <t>S 8020-0</t>
  </si>
  <si>
    <t>Kostka FIMO soft 57g, biały, masa termoutwardzalna, Staedtler</t>
  </si>
  <si>
    <t>4006608809393</t>
  </si>
  <si>
    <t>S 8020-10</t>
  </si>
  <si>
    <t>Kostka FIMO soft 57g, cytrynowy, masa termoutwardzalna, Staedtler</t>
  </si>
  <si>
    <t>4006608809430</t>
  </si>
  <si>
    <t>S 8020-16</t>
  </si>
  <si>
    <t>Kostka FIMO soft 57g, żółty słoneczny, masa termoutwardzalna, Staedtler</t>
  </si>
  <si>
    <t>4006608809454</t>
  </si>
  <si>
    <t>S 8020-2P</t>
  </si>
  <si>
    <t>Kostka FIMO soft 57g, czerwień świąteczna - edycja limitowana, masa termoutwardzalna, Staedtler</t>
  </si>
  <si>
    <t>4007817138250</t>
  </si>
  <si>
    <t>S 8020-22</t>
  </si>
  <si>
    <t>Kostka FIMO soft 57g, amarantowy, masa termoutwardzalna, Staedtler</t>
  </si>
  <si>
    <t>4006608809478</t>
  </si>
  <si>
    <t>S 8020-24</t>
  </si>
  <si>
    <t>Kostka FIMO soft 57g, czerwony, masa termoutwardzalna, Staedtler</t>
  </si>
  <si>
    <t>4006608809492</t>
  </si>
  <si>
    <t>S 8020-26</t>
  </si>
  <si>
    <t>Kostka FIMO soft 57g, karminowy, masa termoutwardzalna, Staedtler</t>
  </si>
  <si>
    <t>4006608809515</t>
  </si>
  <si>
    <t>S 8020-33</t>
  </si>
  <si>
    <t>Kostka FIMO soft 57g, niebieski, masa termoutwardzalna, Staedtler</t>
  </si>
  <si>
    <t>4006608809539</t>
  </si>
  <si>
    <t>S 8020-35</t>
  </si>
  <si>
    <t>Kostka FIMO soft 57g, granatowy, masa termoutwardzalna, Staedtler</t>
  </si>
  <si>
    <t>4006608809553</t>
  </si>
  <si>
    <t>S 8020-37</t>
  </si>
  <si>
    <t>Kostka FIMO soft 57g, morski, masa termoutwardzalna, Staedtler</t>
  </si>
  <si>
    <t>4006608809577</t>
  </si>
  <si>
    <t>S 8020-39</t>
  </si>
  <si>
    <t>Kostka FIMO soft 57g, turkusowy, masa termoutwardzalna, Staedtler</t>
  </si>
  <si>
    <t>4006608809591</t>
  </si>
  <si>
    <t>S 8020-42</t>
  </si>
  <si>
    <t>Kostka FIMO soft 57g, pomarańczowy, masa termoutwardzalna, Staedtler</t>
  </si>
  <si>
    <t>4006608809638</t>
  </si>
  <si>
    <t>S 8020-43</t>
  </si>
  <si>
    <t>Kostka FIMO soft 57g, cielisty, masa termoutwardzalna, Staedtler</t>
  </si>
  <si>
    <t>4006608811112</t>
  </si>
  <si>
    <t>S 8020-50</t>
  </si>
  <si>
    <t>Kostka FIMO soft 57g, seledynowy, masa termoutwardzalna, Staedtler</t>
  </si>
  <si>
    <t>4006608809652</t>
  </si>
  <si>
    <t>S 8020-53</t>
  </si>
  <si>
    <t>Kostka FIMO soft 57g, zielony, masa termoutwardzalna, Staedtler</t>
  </si>
  <si>
    <t>4006608809690</t>
  </si>
  <si>
    <t>S 8020-56</t>
  </si>
  <si>
    <t>Kostka FIMO soft 57g, szmaragdowy, masa termoutwardzalna, Staedtler</t>
  </si>
  <si>
    <t>4006608809713</t>
  </si>
  <si>
    <t>S 8020-61</t>
  </si>
  <si>
    <t>Kostka FIMO soft 57g, fioletowy, masa termoutwardzalna, Staedtler</t>
  </si>
  <si>
    <t>4006608809737</t>
  </si>
  <si>
    <t>S 8020-62</t>
  </si>
  <si>
    <t>Kostka FIMO soft 57g, lawenda, masa termoutwardzalna, Staedtler</t>
  </si>
  <si>
    <t>4006608809751</t>
  </si>
  <si>
    <t>S 8020-63</t>
  </si>
  <si>
    <t>Kostka FIMO soft 57g, fiołkowy, masa termoutwardzalna, Staedtler</t>
  </si>
  <si>
    <t>4006608809775</t>
  </si>
  <si>
    <t>S 8020-7</t>
  </si>
  <si>
    <t>Kostka FIMO soft 57g, brązowy, masa termoutwardzalna, Staedtler</t>
  </si>
  <si>
    <t>4006608809799</t>
  </si>
  <si>
    <t>S 8020-70</t>
  </si>
  <si>
    <t>Kostka FIMO soft 57g, piaskowy, masa termoutwardzalna, Staedtler</t>
  </si>
  <si>
    <t>4006608809812</t>
  </si>
  <si>
    <t>S 8020-75</t>
  </si>
  <si>
    <t>Kostka FIMO soft 57g, czekoladowy, masa termoutwardzalna, Staedtler</t>
  </si>
  <si>
    <t>4006608809836</t>
  </si>
  <si>
    <t>S 8020-76</t>
  </si>
  <si>
    <t>Kostka FIMO soft 57g, koniakowy, masa termoutwardzalna, Staedtler</t>
  </si>
  <si>
    <t>4006608809850</t>
  </si>
  <si>
    <t>S 8020-80</t>
  </si>
  <si>
    <t>Kostka FIMO soft 57g, jasno szary, masa termoutwardzalna, Staedtler</t>
  </si>
  <si>
    <t>4006608809874</t>
  </si>
  <si>
    <t>S 8020-9</t>
  </si>
  <si>
    <t>Kostka FIMO soft 57g, czarny, masa termoutwardzalna, Staedtler</t>
  </si>
  <si>
    <t>4006608809898</t>
  </si>
  <si>
    <t>S 8010-101</t>
  </si>
  <si>
    <t>Kostka FIMO effect 57g, neon żółty, masa termoutwardzalna, Staedtler</t>
  </si>
  <si>
    <t>S 8010-201</t>
  </si>
  <si>
    <t>Kostka FIMO effect 57g, neon różowy, masa termoutwardzalna, Staedtler</t>
  </si>
  <si>
    <t>S 8010-401</t>
  </si>
  <si>
    <t>Kostka FIMO effect 57g, neon pomarańczowy, masa termoutwardzalna, Staedtler</t>
  </si>
  <si>
    <t>S 8010-501</t>
  </si>
  <si>
    <t>Kostka FIMO effect 57g, neon zielony, masa termoutwardzalna, Staedtler</t>
  </si>
  <si>
    <t>S 8010-601</t>
  </si>
  <si>
    <t>Kostka FIMO effect 57g, neon fioletowy, masa termoutwardzalna, Staedtler</t>
  </si>
  <si>
    <t>S 8020-105</t>
  </si>
  <si>
    <t>Kostka FIMO effect 57g, waniliowy pastelowy, masa termoutwardzalna, Staedtler</t>
  </si>
  <si>
    <t>4006608812126</t>
  </si>
  <si>
    <t>S 8020-205</t>
  </si>
  <si>
    <t>Kostka FIMO effect 57g, różowy pastelowy, masa termoutwardzalna, Staedtler</t>
  </si>
  <si>
    <t>4006608005504</t>
  </si>
  <si>
    <t>S 8020-305</t>
  </si>
  <si>
    <t>Kostka FIMO effect 57g, wodny pastelowy, masa termoutwardzalna, Staedtler</t>
  </si>
  <si>
    <t>4006608812232</t>
  </si>
  <si>
    <t>S 8020-405</t>
  </si>
  <si>
    <t>Kostka FIMO effect 57g, brzoskwiniowy pastelowy, masa termoutwardzalna, Staedtler</t>
  </si>
  <si>
    <t>4006608005535</t>
  </si>
  <si>
    <t>S 8020-505</t>
  </si>
  <si>
    <t>Kostka FIMO effect 57g, miętowy pastelowy, masa termoutwardzalna, Staedtler</t>
  </si>
  <si>
    <t>4006608812294</t>
  </si>
  <si>
    <t>S 8020-605</t>
  </si>
  <si>
    <t>Kostka FIMO effect 57g, lilowy pastelowy, masa termoutwardzalna, Staedtler</t>
  </si>
  <si>
    <t>S 8004-17</t>
  </si>
  <si>
    <t>Kostka FIMO professional 85g, ochra, masa termoutwardzalna, Staedtler</t>
  </si>
  <si>
    <t>4007817800119</t>
  </si>
  <si>
    <t>S 8004-300</t>
  </si>
  <si>
    <t>Kostka FIMO professional 85g, niebieski, masa termoutwardzalna, Staedtler</t>
  </si>
  <si>
    <t>4007817800195</t>
  </si>
  <si>
    <t>S 8004-32</t>
  </si>
  <si>
    <t>Kostka FIMO professional 85g, turkusowy jasny, masa termoutwardzalna, Staedtler</t>
  </si>
  <si>
    <t>4007817800164</t>
  </si>
  <si>
    <t>S 8004-34</t>
  </si>
  <si>
    <t>Kostka FIMO professional 85g, granatowy, masa termoutwardzalna, Staedtler</t>
  </si>
  <si>
    <t>4007817800188</t>
  </si>
  <si>
    <t>S 8050-00</t>
  </si>
  <si>
    <t>Fimo Liquid, żel dekoracyjny termoutwardzalny, 50ml, Staedtler</t>
  </si>
  <si>
    <t>4007817053386</t>
  </si>
  <si>
    <t>S 8050-11</t>
  </si>
  <si>
    <t>Fimo Liquid, żel dekoracyjny termoutwardzalny, złoty, 50ml, Staedtler</t>
  </si>
  <si>
    <t>4007817053355</t>
  </si>
  <si>
    <t>S 8051-00</t>
  </si>
  <si>
    <t>Fimo Liquid, żel dekoracyjny termoutwardzalny, 200ml, Staedtler</t>
  </si>
  <si>
    <t>4007817053393</t>
  </si>
  <si>
    <t>S 8703 01 BK</t>
  </si>
  <si>
    <t>Lakier błyszczący Fimo, z pędzelkiem, 10ml, Staedtler</t>
  </si>
  <si>
    <t>4006608002367</t>
  </si>
  <si>
    <t>S 8705 01 BK</t>
  </si>
  <si>
    <t>Lakier błyszczący Fimo, pół matowy, 35ml, Staedtler</t>
  </si>
  <si>
    <t>4006608005832</t>
  </si>
  <si>
    <t>S 8023 C12-1</t>
  </si>
  <si>
    <t>Zestaw FIMO soft, kolory Basic, 12x25g, Staedtler</t>
  </si>
  <si>
    <t>4007817053409</t>
  </si>
  <si>
    <t>S 8023 C12-2</t>
  </si>
  <si>
    <t>Zestaw FIMO soft, kolory Brilliant, 12x25g, Staedtler</t>
  </si>
  <si>
    <t>4007817053416</t>
  </si>
  <si>
    <t>S 8023 C12-3</t>
  </si>
  <si>
    <t>Zestaw FIMO soft, kolory Pastel, 12x25g, Staedtler</t>
  </si>
  <si>
    <t>4007817053423</t>
  </si>
  <si>
    <t>S 8023 C12-4</t>
  </si>
  <si>
    <t>Zestaw FIMO soft, kolory Natural, 12x25g , Staedtler</t>
  </si>
  <si>
    <t>4007817053430</t>
  </si>
  <si>
    <t>S 8023 C12-5</t>
  </si>
  <si>
    <t>Zestaw FIMO soft, kolory Fashion, 12x25g, Staedtler</t>
  </si>
  <si>
    <t>4007817053447</t>
  </si>
  <si>
    <t>S 8023 C24-1</t>
  </si>
  <si>
    <t>Zestaw FIMO soft, kolory Basic, 24x25g, Staedtler</t>
  </si>
  <si>
    <t>4007817053454</t>
  </si>
  <si>
    <t>S 8030-0</t>
  </si>
  <si>
    <t>Kostka FIMO Kids, 42g, biały, masa termoutwardzalna, Staedtler</t>
  </si>
  <si>
    <t>4007817805015</t>
  </si>
  <si>
    <t>S 8030-43</t>
  </si>
  <si>
    <t>Kostka FIMO Kids, 42g, cielisty, masa termoutwardzalna, Staedtler</t>
  </si>
  <si>
    <t>4007817805091</t>
  </si>
  <si>
    <t>S 8030-1</t>
  </si>
  <si>
    <t xml:space="preserve">Kostka FIMO Kids, 42g, żółty, masa termoutwardzalna, Staedtler </t>
  </si>
  <si>
    <t>4007817805022</t>
  </si>
  <si>
    <t>S 8030-2</t>
  </si>
  <si>
    <t>Kostka FIMO Kids, 42g, czerwony, masa termoutwardzalna, Staedtler</t>
  </si>
  <si>
    <t>4007817805039</t>
  </si>
  <si>
    <t>S 8030-25</t>
  </si>
  <si>
    <t xml:space="preserve">Kostka FIMO Kids, 42g, jasnoróżowy, masa termoutwardzalna, Staedtler </t>
  </si>
  <si>
    <t>4007817805053</t>
  </si>
  <si>
    <t>S 8030-220</t>
  </si>
  <si>
    <t>4007817805046</t>
  </si>
  <si>
    <t>S 8030-6</t>
  </si>
  <si>
    <t>Kostka FIMO Kids, 42g, fioletowy, masa termoutwardzalna, Staedtler</t>
  </si>
  <si>
    <t>4007817805121</t>
  </si>
  <si>
    <t>S 8030-3</t>
  </si>
  <si>
    <t>Kostka FIMO Kids, 42g, niebieski, masa termoutwardzalna, Staedtler</t>
  </si>
  <si>
    <t>4007817805060</t>
  </si>
  <si>
    <t>S 8030-39</t>
  </si>
  <si>
    <t>Kostka FIMO Kids, 42g, turkusowy, masa termoutwardzalna, Staedtler</t>
  </si>
  <si>
    <t>4007817805077</t>
  </si>
  <si>
    <t>S 8030-5</t>
  </si>
  <si>
    <t>Kostka FIMO Kids, 42g, zielony, masa termoutwardzalna, Staedtler</t>
  </si>
  <si>
    <t>4007817805107</t>
  </si>
  <si>
    <t>S 8030-51</t>
  </si>
  <si>
    <t>Kostka FIMO Kids, 42g, limonkowy, masa termoutwardzalna, Staedtler</t>
  </si>
  <si>
    <t>4007817805114</t>
  </si>
  <si>
    <t>S 8030-80</t>
  </si>
  <si>
    <t>S 8030-9</t>
  </si>
  <si>
    <t xml:space="preserve">Kostka FIMO Kids, 42g, czarny, masa termoutwardzalna, Staedtler </t>
  </si>
  <si>
    <t>4007817805145</t>
  </si>
  <si>
    <t>S 8030-052</t>
  </si>
  <si>
    <t>Kostka FIMO Kids, 42g, biały brokatowy, masa termoutwardzalna, Staedtler</t>
  </si>
  <si>
    <t>4007817805152</t>
  </si>
  <si>
    <t>S 8032 01</t>
  </si>
  <si>
    <t>Kostka FIMO Kids, 42g, 6 kol. (0, 1, 2, 33, 5, 9), Staedter</t>
  </si>
  <si>
    <t>4007817805176</t>
  </si>
  <si>
    <t>S 8032 02</t>
  </si>
  <si>
    <t>Kostka FIMO Kids, 42g, 6 kol. (25, 220, 6, 052, 112, 39), Staedter</t>
  </si>
  <si>
    <t>4007817805183</t>
  </si>
  <si>
    <t>S 8034 01</t>
  </si>
  <si>
    <t>Zestaw FIMO Kids Form&amp;Play, Farma, 4 x 42g + akcesoria, Staedtler</t>
  </si>
  <si>
    <t>4007817806012</t>
  </si>
  <si>
    <t>S 8034 02</t>
  </si>
  <si>
    <t>Zestaw FIMO Kids Form&amp;Play, Zwierzaki, 4 x 42g + akcesoria, Staedtler</t>
  </si>
  <si>
    <t>4007817806036</t>
  </si>
  <si>
    <t>S 8034 06</t>
  </si>
  <si>
    <t>Zestaw FIMO Kids Form&amp;Play, Księżniczki, 4 x 42g + akcesoria, Staedtler</t>
  </si>
  <si>
    <t>4007817806111</t>
  </si>
  <si>
    <t>S 8034 07</t>
  </si>
  <si>
    <t>Zestaw FIMO Kids Form&amp;Play, Dinozaury, 4 x 42g + akcesoria, Staedtler</t>
  </si>
  <si>
    <t>4007817806135</t>
  </si>
  <si>
    <t>S 8034 08</t>
  </si>
  <si>
    <t>Zestaw FIMO Kids Form&amp;Play, Kucyki, 4 x 42g + akcesoria, Staedtler</t>
  </si>
  <si>
    <t>4007817806159</t>
  </si>
  <si>
    <t>S 8034 10</t>
  </si>
  <si>
    <t>Zestaw FIMO Kids Form&amp;Play, Motyle, 4 x 42g + akcesoria, Staedtler</t>
  </si>
  <si>
    <t>4007817806197</t>
  </si>
  <si>
    <t>S 8034 12</t>
  </si>
  <si>
    <t>Zestaw FIMO Kids Form&amp;Play, Syrenka, 4 x 42g + akcesoria, Staedtler</t>
  </si>
  <si>
    <t>4007817806258</t>
  </si>
  <si>
    <t>S 8034 14</t>
  </si>
  <si>
    <t>Zestaw FIMO Kids Form&amp;Play, Ocean, 4 x 42g + akcesoria, Staedtler</t>
  </si>
  <si>
    <t>4007817806296</t>
  </si>
  <si>
    <t>S 8700 04</t>
  </si>
  <si>
    <t>Zestaw nożyków do Fimo, 3 szt., Staedtler</t>
  </si>
  <si>
    <t>4006608800307</t>
  </si>
  <si>
    <t>S 8700 05</t>
  </si>
  <si>
    <t>Roler akrylowy do Fimo, dł. 20cm, Staedtler</t>
  </si>
  <si>
    <t>4006608800321</t>
  </si>
  <si>
    <t>S 8700 31</t>
  </si>
  <si>
    <t>Zestaw narzędzi FIMO Kids Work&amp;Play, wałeczek, szpatułki, nożyk, Staedtler</t>
  </si>
  <si>
    <t>4007817870044</t>
  </si>
  <si>
    <t>S 8700 34</t>
  </si>
  <si>
    <t>Zestaw narzędzi FIMO Kids Work&amp;Play, 3 typy nożyków plastiowych, Staedtler</t>
  </si>
  <si>
    <t>4007817870037</t>
  </si>
  <si>
    <t>S 8711</t>
  </si>
  <si>
    <t>Zestaw przyrządów do modelowania FIMO, 4 szt., Staedtler</t>
  </si>
  <si>
    <t>4006608811976</t>
  </si>
  <si>
    <t>S 8133-0</t>
  </si>
  <si>
    <t>Masa FIMO air light, 125g, lekka, biały, Staedtler</t>
  </si>
  <si>
    <t>4006608802110</t>
  </si>
  <si>
    <t>S 8133-76</t>
  </si>
  <si>
    <t>Masa FIMO air light 125g, lekka, terracotta, Staedtler</t>
  </si>
  <si>
    <t>4007817813089</t>
  </si>
  <si>
    <t>S 8131-0</t>
  </si>
  <si>
    <t>Masa FIMO air light, 250g, lekka, biały, Staedtler</t>
  </si>
  <si>
    <t>4007817813041</t>
  </si>
  <si>
    <t>S 8131-76</t>
  </si>
  <si>
    <t>Masa FIMO air light 250g, lekka, terracotta, Staedtler</t>
  </si>
  <si>
    <t>4007817813058</t>
  </si>
  <si>
    <t>S 8100-0</t>
  </si>
  <si>
    <t>Masa FIMO air basic 500g, biały, Staedtler</t>
  </si>
  <si>
    <t>4006608806484</t>
  </si>
  <si>
    <t>S 8100-43</t>
  </si>
  <si>
    <t>Masa FIMO air basic 500g, cielisty, Staedtler</t>
  </si>
  <si>
    <t>4006608806514</t>
  </si>
  <si>
    <t>S 8100-76</t>
  </si>
  <si>
    <t>Masa FIMO air basic 500g, terracota, Staedtler</t>
  </si>
  <si>
    <t>4006608806576</t>
  </si>
  <si>
    <t>S 8101-0</t>
  </si>
  <si>
    <t>Masa FIMO air basic 1kg, biały, Staedtler</t>
  </si>
  <si>
    <t>4006608806668</t>
  </si>
  <si>
    <t>HAPPY COLOR</t>
  </si>
  <si>
    <t>HA 4613 3325-MC</t>
  </si>
  <si>
    <t>5905130039591</t>
  </si>
  <si>
    <t>HA 4613 2520-MC</t>
  </si>
  <si>
    <t>5905130039607</t>
  </si>
  <si>
    <t>HA 4613 3325-JU</t>
  </si>
  <si>
    <t>5905130039577</t>
  </si>
  <si>
    <t>HA 4613 2520-JU</t>
  </si>
  <si>
    <t>5905130039584</t>
  </si>
  <si>
    <t>HA 7613 1420-MM2</t>
  </si>
  <si>
    <t>Happy Notes, kolekcja STYLE-Oko, 80g/m2, 14x20cm, 96 ark, Happy Color</t>
  </si>
  <si>
    <t>5905130035005</t>
  </si>
  <si>
    <t>HA AKPB4471-3 BK2</t>
  </si>
  <si>
    <t>5905130033971</t>
  </si>
  <si>
    <t>HA AKPB4471-3 BK4</t>
  </si>
  <si>
    <t>5905130033995</t>
  </si>
  <si>
    <t>HA AKPB4471-3</t>
  </si>
  <si>
    <t>6941025125399</t>
  </si>
  <si>
    <t>HA 4120 01AF-3</t>
  </si>
  <si>
    <t>5905130039447</t>
  </si>
  <si>
    <t>HA AKPB4471-KP40</t>
  </si>
  <si>
    <t>5905130040702</t>
  </si>
  <si>
    <t>HA AKR67K35-3</t>
  </si>
  <si>
    <t>6937168812296</t>
  </si>
  <si>
    <t>HA AGPB5071-3</t>
  </si>
  <si>
    <t>Długopis żelowy Happy Cats, niebieski, 0,5 mm, kolorowa obudowa, Happy Color</t>
  </si>
  <si>
    <t>6941458312342</t>
  </si>
  <si>
    <t>6941458312359</t>
  </si>
  <si>
    <t>HA AGR670L7-3</t>
  </si>
  <si>
    <t>6941458337840</t>
  </si>
  <si>
    <t>HA AGPB5071-3 BK2</t>
  </si>
  <si>
    <t>Długopis żelowy "Happy Cats", 2 sztuki na blistrze, Happy Color</t>
  </si>
  <si>
    <t>5905130036347</t>
  </si>
  <si>
    <t>HA 4130 01PA-WP6</t>
  </si>
  <si>
    <t>5905130038938</t>
  </si>
  <si>
    <t>HA AGPB4474-3 BK2</t>
  </si>
  <si>
    <t>Długopis Feelingi ELEPHANTS, 0.5 mm, niebieski, 2 szt. na blistrze, Happy color</t>
  </si>
  <si>
    <t>5905130036781</t>
  </si>
  <si>
    <t>HA AGPB4474-3</t>
  </si>
  <si>
    <t>Długopis Feelingi ELEPHANTS, 0.5 mm, niebieski, Happy color</t>
  </si>
  <si>
    <t>6941458351440</t>
  </si>
  <si>
    <t>HA AGPB4474-P48</t>
  </si>
  <si>
    <t>Długopis Feelingi ELEPHANTS, 0.5 mm, niebieski, 48 szt. w opak, Happy color</t>
  </si>
  <si>
    <t>5905130036583</t>
  </si>
  <si>
    <t>HA 3725 2030-0</t>
  </si>
  <si>
    <t>Blok techniczny PREMIUM biały A4, 250g, 10 ark, Happy Color</t>
  </si>
  <si>
    <t>5905130106514</t>
  </si>
  <si>
    <t>HA 3725 3040-0</t>
  </si>
  <si>
    <t>Blok techniczny PREMIUM biały A3, 250g, 10 ark, Happy Color</t>
  </si>
  <si>
    <t>5905130106521</t>
  </si>
  <si>
    <t>HA 3722 2030-09</t>
  </si>
  <si>
    <t>Blok techniczny PREMIUM kolorowy A4, 220g, 10 ark, Happy Color</t>
  </si>
  <si>
    <t>5905130107047</t>
  </si>
  <si>
    <t>HA 3722 3040-09</t>
  </si>
  <si>
    <t>Blok techniczny PREMIUM kolorowy A3, 220g, 10 ark, Happy Color</t>
  </si>
  <si>
    <t>5905130107061</t>
  </si>
  <si>
    <t>HA 3722 2030-9</t>
  </si>
  <si>
    <t>Blok techniczny PREMIUM czarny A4, 220g, 10 ark, Happy Color</t>
  </si>
  <si>
    <t>5905130107085</t>
  </si>
  <si>
    <t>HA 3722 3040-9</t>
  </si>
  <si>
    <t>Blok techniczny PREMIUM czarny A3, 220g, 10 ark, Happy Color</t>
  </si>
  <si>
    <t>5905130107108</t>
  </si>
  <si>
    <t>HA 3550 2030-0</t>
  </si>
  <si>
    <t>Blok techniczny biały A4, 170g, 10 ark, Happy Color</t>
  </si>
  <si>
    <t>5905130106415</t>
  </si>
  <si>
    <t>HA 3550 3040-0</t>
  </si>
  <si>
    <t>5905130106422</t>
  </si>
  <si>
    <t>HA 3550 2030-09</t>
  </si>
  <si>
    <t>Blok techniczny kolorowy A4, 170g, 10 ark, Happy Color</t>
  </si>
  <si>
    <t>5905130106439</t>
  </si>
  <si>
    <t>HA 3550 3040-09</t>
  </si>
  <si>
    <t>Blok techniczny kolorowy A3, 170g, 10 ark, Happy Color</t>
  </si>
  <si>
    <t>5905130106446</t>
  </si>
  <si>
    <t>HA 3710 2030-A10</t>
  </si>
  <si>
    <t>Blok Wycinanka, A4, 10 ark, 100 g, Happy Color</t>
  </si>
  <si>
    <t>5905130039508</t>
  </si>
  <si>
    <t>HA 3710 1520-A10</t>
  </si>
  <si>
    <t>Blok Wycinanka, A5 10 ark, 100 g, Happy Color</t>
  </si>
  <si>
    <t>5905130039492</t>
  </si>
  <si>
    <t>HA 3717 3040-09</t>
  </si>
  <si>
    <t>Blok techniczny kolorowy A3, 170g, 20 ark, Happy Color</t>
  </si>
  <si>
    <t>5905130107023</t>
  </si>
  <si>
    <t>HA 3708 2030-09</t>
  </si>
  <si>
    <t>Blok rysunkowy kolorowy A4, 80g, 15 ark, Happy Color</t>
  </si>
  <si>
    <t>5905130106620</t>
  </si>
  <si>
    <t>HA 3708 3040-09</t>
  </si>
  <si>
    <t>Blok rysunkowy kolorowy A3, 80g, 15 ark, Happy Color</t>
  </si>
  <si>
    <t>5905130106637</t>
  </si>
  <si>
    <t>HA 3710 2030-0</t>
  </si>
  <si>
    <t>Blok rysunkowy biały A4, 100g, 20 ark, Happy Color</t>
  </si>
  <si>
    <t>5905130106606</t>
  </si>
  <si>
    <t>HA 3710 3040-0</t>
  </si>
  <si>
    <t>Blok rysunkowy biały A3, 100g, 20 ark, Happy Color</t>
  </si>
  <si>
    <t>5905130106613</t>
  </si>
  <si>
    <t>HA 3710 4060-00</t>
  </si>
  <si>
    <t>Blok rysunkowy GigA biały, A2, 30 ark, 100g, Happy Color</t>
  </si>
  <si>
    <t>5905130037023</t>
  </si>
  <si>
    <t>HA 3722 4060-09</t>
  </si>
  <si>
    <t>Blok techniczny GigA kolorowy, A2, 10 ark, 220g, Happy Color</t>
  </si>
  <si>
    <t>5905130037009</t>
  </si>
  <si>
    <t>HA 3725 4060-00</t>
  </si>
  <si>
    <t>Blok techniczny GigA biały, A2, 15 ark, 250g, Happy Color</t>
  </si>
  <si>
    <t>5905130037016</t>
  </si>
  <si>
    <t>HA 3817 2030-110</t>
  </si>
  <si>
    <t>Blok Deco Spring A4, 170g, 20 ark, 5 kol., Happy Color</t>
  </si>
  <si>
    <t>5905130010668</t>
  </si>
  <si>
    <t>HA 3817 1520-110</t>
  </si>
  <si>
    <t>Blok Deco Spring A5, 170g, 20 ark, 5 kol., Happy Color</t>
  </si>
  <si>
    <t>5905130010651</t>
  </si>
  <si>
    <t>HA 3817 2030-120</t>
  </si>
  <si>
    <t>Blok Deco Summer A4, 170g, 20 ark, 5 kol., Happy Color</t>
  </si>
  <si>
    <t>5905130010682</t>
  </si>
  <si>
    <t>HA 3817 1520-120</t>
  </si>
  <si>
    <t>Blok Deco Summer A5, 170g, 20 ark, 5 kol., Happy Color</t>
  </si>
  <si>
    <t>5905130010675</t>
  </si>
  <si>
    <t>HA 3817 2030-130</t>
  </si>
  <si>
    <t>5905130010705</t>
  </si>
  <si>
    <t>HA 3717 2030-092</t>
  </si>
  <si>
    <t>Blok Deco Ecru A4, 170g, 20 ark, 4 kol., Happy Color</t>
  </si>
  <si>
    <t>5905130004131</t>
  </si>
  <si>
    <t>HA 3717 1520-092</t>
  </si>
  <si>
    <t>Blok Deco Ecru A5, 170g, 20 ark, 4 kol., Happy Color</t>
  </si>
  <si>
    <t>5905130004124</t>
  </si>
  <si>
    <t>HA 3717 2030-012</t>
  </si>
  <si>
    <t>Blok Deco Yellow A4, 170g, 20 ark, 5 kol. tonacja żółta, Happy Color</t>
  </si>
  <si>
    <t>HA 3717 2030-032</t>
  </si>
  <si>
    <t>Blok Deco Blue A4, 170g, 20 ark, 5 kol. tonacja niebieska, Happy Color</t>
  </si>
  <si>
    <t>HA 3717 2030-052</t>
  </si>
  <si>
    <t>Blok Deco Green A4, 170g, 20 ark, 5 kol. tonacja zielona, Happy Color</t>
  </si>
  <si>
    <t>HA 3717 2030-062</t>
  </si>
  <si>
    <t>Blok Deco Rose A4, 170g, 20 ark, 4 kol. tonacja różowo-czerwona, Happy Color</t>
  </si>
  <si>
    <t>HA 3717 2030-082</t>
  </si>
  <si>
    <t>Blok Deco Grey A4, 170g, 20 ark, 5 kol. tonacja szara, Happy Color</t>
  </si>
  <si>
    <t>HA 3717 2030-072</t>
  </si>
  <si>
    <t>Blok Deco Brown A4, 170g, 20 ark, 5 kol. tonacja brązowa, Happy Color</t>
  </si>
  <si>
    <t>HA 3720 2030-M10</t>
  </si>
  <si>
    <t>Blok malarski Młody Artysta, A4, 10 ark, 200g, Happy Color</t>
  </si>
  <si>
    <t>5905130007736</t>
  </si>
  <si>
    <t>HA 3720 3040-M10</t>
  </si>
  <si>
    <t>Blok malarski Młody Artysta, A3, 10 ark, 200g, Happy Color</t>
  </si>
  <si>
    <t>5905130007743</t>
  </si>
  <si>
    <t>HA 3709 2030-M50</t>
  </si>
  <si>
    <t>Blok szkicowy Młody Artysta, A4, 50 ark, 90g, Happy Color</t>
  </si>
  <si>
    <t>5905130007712</t>
  </si>
  <si>
    <t>HA 3709 3040-M25</t>
  </si>
  <si>
    <t>Blok szkicowy Młody Artysta, A3, 25 ark, 90g, Happy Color</t>
  </si>
  <si>
    <t>5905130007729</t>
  </si>
  <si>
    <t>HA 3809 1520-M60</t>
  </si>
  <si>
    <t>Szkicownik na spirali Młody Artysta, A5, 60 ark, 80/90g, Happy Color</t>
  </si>
  <si>
    <t>5905130007767</t>
  </si>
  <si>
    <t>HA 3809 2030-M60</t>
  </si>
  <si>
    <t>Szkicownik na spirali Młody Artysta, A4, 60 ark, 80/90g, Happy Color</t>
  </si>
  <si>
    <t>5905130007750</t>
  </si>
  <si>
    <t>HA 3809 3040-M40</t>
  </si>
  <si>
    <t>Szkicownik na spirali Młody Artysta, A3, 40 ark, 80/90g, Happy Color</t>
  </si>
  <si>
    <t>5905130035791</t>
  </si>
  <si>
    <t>HA 3730 2030-A15</t>
  </si>
  <si>
    <t xml:space="preserve">Blok do rysunku  ART, 300g, A4, 15 ark, Happy Color </t>
  </si>
  <si>
    <t>5905130035289</t>
  </si>
  <si>
    <t>HA 3730 3040-A15</t>
  </si>
  <si>
    <t xml:space="preserve">Blok do rysunku  ART, 300g, A3, 15 ark, Happy Color </t>
  </si>
  <si>
    <t>5905130035296</t>
  </si>
  <si>
    <t>HA 3715 2030-A25</t>
  </si>
  <si>
    <t>Blok rysunkowy ECO, ART, A4, 25 ark, 150g, Happy Color</t>
  </si>
  <si>
    <t>5905130007798</t>
  </si>
  <si>
    <t>HA 3708 2030-A80</t>
  </si>
  <si>
    <t>Blok szkicowy ECO, ART, A4, 80 ark, 80g, Happy Color</t>
  </si>
  <si>
    <t>5905130007774</t>
  </si>
  <si>
    <t>HA 3708 3040-A40</t>
  </si>
  <si>
    <t>Blok szkicowy ECO, ART, A3, 40 ark, 80g, Happy Color</t>
  </si>
  <si>
    <t>5905130007781</t>
  </si>
  <si>
    <t>HA 3710 1520-A25</t>
  </si>
  <si>
    <t>Blok do markerów, ART, 100g, A5, 25 ark, Happy Color</t>
  </si>
  <si>
    <t>5905130008412</t>
  </si>
  <si>
    <t>HA 3710 2020-A25</t>
  </si>
  <si>
    <t>Blok do markerów, ART, 100g, 20 x 20 cm, 25 ark, Happy Color</t>
  </si>
  <si>
    <t>5905130008443</t>
  </si>
  <si>
    <t>HA 3710 2030-A25</t>
  </si>
  <si>
    <t>Blok do markerów, ART, 100g, A4, 25 ark, Happy Color</t>
  </si>
  <si>
    <t>5905130008429</t>
  </si>
  <si>
    <t>Blok do akrylu Art., A5, 10 ark, 360g, Happy Color</t>
  </si>
  <si>
    <t>5905130039515</t>
  </si>
  <si>
    <t>HA 7836 2030-A10</t>
  </si>
  <si>
    <t>Blok do akrylu, Art., A4, 10 ark, 360g, Happy Color</t>
  </si>
  <si>
    <t>5905130039522</t>
  </si>
  <si>
    <t>HA 7836 3040-A10</t>
  </si>
  <si>
    <t>Blok do akrylu, Art., A3, 10 ark, 360g, Happy Color</t>
  </si>
  <si>
    <t>5905130039539</t>
  </si>
  <si>
    <t>HA 3720 1520-A25</t>
  </si>
  <si>
    <t>Blok MIX MEDIA, ART, A5, 25 ark, 200g, Happy Color</t>
  </si>
  <si>
    <t>5905130007811</t>
  </si>
  <si>
    <t>HA 3720 2030-A25</t>
  </si>
  <si>
    <t>Blok MIX MEDIA, ART, A4, 25 ark, 200g, Happy Color</t>
  </si>
  <si>
    <t>5905130007828</t>
  </si>
  <si>
    <t>HA 3725 1520-A10</t>
  </si>
  <si>
    <t>Blok akwarelowy, ART, A5, 10 ark, 250g, Happy Color</t>
  </si>
  <si>
    <t>5905130007842</t>
  </si>
  <si>
    <t>HA 3725 2030-A10</t>
  </si>
  <si>
    <t>Blok akwarelowy, ART, A4, 10 ark, 250g, Happy Color</t>
  </si>
  <si>
    <t>5905130007859</t>
  </si>
  <si>
    <t>HA 3725 3040-A10</t>
  </si>
  <si>
    <t>Blok akwarelowy, ART, A3, 10 ark, 250g, Happy Color</t>
  </si>
  <si>
    <t>5905130007866</t>
  </si>
  <si>
    <t>HA 3808 2030-G</t>
  </si>
  <si>
    <t>Blok z motywami GREEN, 80g/m2, A4, 15 ark, 30 motyw, Happy Color</t>
  </si>
  <si>
    <t>HA 3808 2030-B</t>
  </si>
  <si>
    <t>Blok z motywami BLUE, 80g/m2, A4, 15 ark, 30 motyw, Happy Color</t>
  </si>
  <si>
    <t>HA 3808 2030-A</t>
  </si>
  <si>
    <t>Blok z motywami BASIC, 80g/m2, A4, 15 ark, 30 motyw, Happy Color</t>
  </si>
  <si>
    <t>HA 3808 2030-F</t>
  </si>
  <si>
    <t>Blok z motywami FLOWERS, 80g/m2, A4, 15 ark, 25 motyw, Happy Color</t>
  </si>
  <si>
    <t>5905130039959</t>
  </si>
  <si>
    <t>HA 3808 2030-M</t>
  </si>
  <si>
    <t>Blok z motywami ANIMALS, 80g/m2, A4, 15+1 ark, 15 motyw, Happy Color</t>
  </si>
  <si>
    <t>5905130039942</t>
  </si>
  <si>
    <t>HA 3808 2030-N</t>
  </si>
  <si>
    <t>Blok z motywami NATURA, 80g/m2, A4, 15 ark, 30 motyw, Happy Color</t>
  </si>
  <si>
    <t>5905130037054</t>
  </si>
  <si>
    <t>HA 3808 2030-C</t>
  </si>
  <si>
    <t>Blok z motywami COLORS, 80g/m2, A4, 15 ark, 27 motyw, Happy Color</t>
  </si>
  <si>
    <t>HA 3808 2030-K</t>
  </si>
  <si>
    <t>Blok z motywami KIDS, 80g/m2, A4, 15 ark, 30 motyw, Happy Color</t>
  </si>
  <si>
    <t>5905130037047</t>
  </si>
  <si>
    <t>HA 3808 2030-X</t>
  </si>
  <si>
    <t>Blok z motywami SWIETA, 80g/m2, A4, 15 ark, 30 motyw, Happy Color</t>
  </si>
  <si>
    <t>HA 3815 2030-X</t>
  </si>
  <si>
    <t>Blok CHRISTMAS z efektami, 150 g/m2, A4, 10 ark, 17 motywów, Happy Color</t>
  </si>
  <si>
    <t>HA 7712 2029-N9</t>
  </si>
  <si>
    <t>Papiery ozdobne INDIA, mix 10 motywów, 20x29cm, 10 ark, Happy Color</t>
  </si>
  <si>
    <t>HA 7712 2029-C9</t>
  </si>
  <si>
    <t>Papiery ozdobne COLORS, miks 10 motywów, 20x29cm, 10 ark, Happy Color</t>
  </si>
  <si>
    <t>HA 7712 2029-K9</t>
  </si>
  <si>
    <t>Papiery ozdobne KRAFT, mix 10 motywów, 20x29cm, 10 ark, Happy Color</t>
  </si>
  <si>
    <t>HA 7717 2029-PA</t>
  </si>
  <si>
    <t>Blok effect PASSION, 20x29cm, 170-220g/m2, 10 ark, 5 motyw., Happy Color</t>
  </si>
  <si>
    <t>5905130038969</t>
  </si>
  <si>
    <t>HA 3807 2030-HO</t>
  </si>
  <si>
    <t>Blok HOLOGRAPHIC A4, 10 ark, 70g, 5 kolorów, 5 motywów, Happy Color</t>
  </si>
  <si>
    <t>5905130037146</t>
  </si>
  <si>
    <t>HA 3820 2030-MG</t>
  </si>
  <si>
    <t>Blok GOLD, A4, 150-230g, 10 ark, Happy Color</t>
  </si>
  <si>
    <t>5905130037160</t>
  </si>
  <si>
    <t>HA 3820 2030-MS</t>
  </si>
  <si>
    <t>Blok SILVER, A4, 150-230g, 10 ark, Happy Color</t>
  </si>
  <si>
    <t>5905130037153</t>
  </si>
  <si>
    <t>5905130037092</t>
  </si>
  <si>
    <t>5905130037108</t>
  </si>
  <si>
    <t>5905130038754</t>
  </si>
  <si>
    <t>5905130038730</t>
  </si>
  <si>
    <t>5905130037115</t>
  </si>
  <si>
    <t>5905130037122</t>
  </si>
  <si>
    <t>5905130038761</t>
  </si>
  <si>
    <t>5905130038778</t>
  </si>
  <si>
    <t>5905130038785</t>
  </si>
  <si>
    <t>5905130038839</t>
  </si>
  <si>
    <t>5905130038792</t>
  </si>
  <si>
    <t>5905130038846</t>
  </si>
  <si>
    <t>5905130038808</t>
  </si>
  <si>
    <t>5905130038853</t>
  </si>
  <si>
    <t>5905130038815</t>
  </si>
  <si>
    <t>5905130038860</t>
  </si>
  <si>
    <t>5905130038822</t>
  </si>
  <si>
    <t>5905130038877</t>
  </si>
  <si>
    <t>5905130037078</t>
  </si>
  <si>
    <t>5905130038624</t>
  </si>
  <si>
    <t>5905130038686</t>
  </si>
  <si>
    <t>5905130038655</t>
  </si>
  <si>
    <t>5905130038617</t>
  </si>
  <si>
    <t>5905130038679</t>
  </si>
  <si>
    <t>5905130038631</t>
  </si>
  <si>
    <t>5905130037085</t>
  </si>
  <si>
    <t>5905130106965</t>
  </si>
  <si>
    <t>5905130106972</t>
  </si>
  <si>
    <t>5905130106286</t>
  </si>
  <si>
    <t>5905130010996</t>
  </si>
  <si>
    <t>5905130039003</t>
  </si>
  <si>
    <t>5905130010989</t>
  </si>
  <si>
    <t>5905130010972</t>
  </si>
  <si>
    <t>5905130010477</t>
  </si>
  <si>
    <t>5905130105524</t>
  </si>
  <si>
    <t>5905130105531</t>
  </si>
  <si>
    <t>5905130011016</t>
  </si>
  <si>
    <t>5905130103933</t>
  </si>
  <si>
    <t>5905130103940</t>
  </si>
  <si>
    <t>5905130103964</t>
  </si>
  <si>
    <t>5905130104008</t>
  </si>
  <si>
    <t>5905130007125</t>
  </si>
  <si>
    <t>5905130106118</t>
  </si>
  <si>
    <t>5905130104046</t>
  </si>
  <si>
    <t>5905130104039</t>
  </si>
  <si>
    <t>5905130103988</t>
  </si>
  <si>
    <t>5905130106125</t>
  </si>
  <si>
    <t>5905130104077</t>
  </si>
  <si>
    <t>5905130104060</t>
  </si>
  <si>
    <t>5905130104084</t>
  </si>
  <si>
    <t>5905130104022</t>
  </si>
  <si>
    <t>5905130104107</t>
  </si>
  <si>
    <t>5905130106132</t>
  </si>
  <si>
    <t>5905130005442</t>
  </si>
  <si>
    <t>5905130104121</t>
  </si>
  <si>
    <t>5905130104367</t>
  </si>
  <si>
    <t>5905130104145</t>
  </si>
  <si>
    <t>5905130104152</t>
  </si>
  <si>
    <t>5905130104169</t>
  </si>
  <si>
    <t>5905130104183</t>
  </si>
  <si>
    <t>5905130007132</t>
  </si>
  <si>
    <t>5905130104206</t>
  </si>
  <si>
    <t>5905130106156</t>
  </si>
  <si>
    <t>5905130104213</t>
  </si>
  <si>
    <t>5905130104220</t>
  </si>
  <si>
    <t>5905130005411</t>
  </si>
  <si>
    <t>5905130104244</t>
  </si>
  <si>
    <t>5905130106163</t>
  </si>
  <si>
    <t>5905130104268</t>
  </si>
  <si>
    <t>5905130104275</t>
  </si>
  <si>
    <t>5905130104282</t>
  </si>
  <si>
    <t>5905130104299</t>
  </si>
  <si>
    <t>5905130104305</t>
  </si>
  <si>
    <t>5905130106170</t>
  </si>
  <si>
    <t>5905130005459</t>
  </si>
  <si>
    <t>5905130104329</t>
  </si>
  <si>
    <t>5905130106224</t>
  </si>
  <si>
    <t>5905130104855</t>
  </si>
  <si>
    <t>5905130104879</t>
  </si>
  <si>
    <t>5905130104862</t>
  </si>
  <si>
    <t>5905130104916</t>
  </si>
  <si>
    <t>5905130007149</t>
  </si>
  <si>
    <t>5905130104909</t>
  </si>
  <si>
    <t>5905130106194</t>
  </si>
  <si>
    <t>5905130104954</t>
  </si>
  <si>
    <t>5905130104947</t>
  </si>
  <si>
    <t>5905130005428</t>
  </si>
  <si>
    <t>5905130104893</t>
  </si>
  <si>
    <t>5905130106200</t>
  </si>
  <si>
    <t>5905130104985</t>
  </si>
  <si>
    <t>5905130104978</t>
  </si>
  <si>
    <t>5905130104992</t>
  </si>
  <si>
    <t>5905130104930</t>
  </si>
  <si>
    <t>5905130105012</t>
  </si>
  <si>
    <t>5905130106217</t>
  </si>
  <si>
    <t>5905130005466</t>
  </si>
  <si>
    <t>5905130105036</t>
  </si>
  <si>
    <t>5905130104381</t>
  </si>
  <si>
    <t>5905130104398</t>
  </si>
  <si>
    <t>5905130104411</t>
  </si>
  <si>
    <t>5905130104404</t>
  </si>
  <si>
    <t>5905130104459</t>
  </si>
  <si>
    <t>5905130007156</t>
  </si>
  <si>
    <t>5905130104442</t>
  </si>
  <si>
    <t>5905130106248</t>
  </si>
  <si>
    <t>5905130104497</t>
  </si>
  <si>
    <t>5905130104480</t>
  </si>
  <si>
    <t>5905130005435</t>
  </si>
  <si>
    <t>5905130104435</t>
  </si>
  <si>
    <t>5905130106255</t>
  </si>
  <si>
    <t>5905130104527</t>
  </si>
  <si>
    <t>5905130104510</t>
  </si>
  <si>
    <t>5905130104534</t>
  </si>
  <si>
    <t>5905130104473</t>
  </si>
  <si>
    <t>5905130104558</t>
  </si>
  <si>
    <t>5905130106262</t>
  </si>
  <si>
    <t>5905130005473</t>
  </si>
  <si>
    <t>5905130104572</t>
  </si>
  <si>
    <t>HA 3910 0140</t>
  </si>
  <si>
    <t>HA 3910 0140 BK</t>
  </si>
  <si>
    <t>Nożyczki dla dzieci, 14 cm, blister, Happy Color</t>
  </si>
  <si>
    <t>5905130010576</t>
  </si>
  <si>
    <t>HA 3910 0140L BK</t>
  </si>
  <si>
    <t>Nożyczki dla dzieci leworęcznych, 14 cm, blister, Happy Color</t>
  </si>
  <si>
    <t>5905130010538</t>
  </si>
  <si>
    <t>HA 3910 0165L BK</t>
  </si>
  <si>
    <t>Nożyczki dla dzieci leworęcznych, 16.5 cm, uchwyt dwukolorowy, blister, Happy Color</t>
  </si>
  <si>
    <t>5905130010552</t>
  </si>
  <si>
    <t>5905130008269</t>
  </si>
  <si>
    <t>5905130008252</t>
  </si>
  <si>
    <t>5905130008245</t>
  </si>
  <si>
    <t>5905130010958</t>
  </si>
  <si>
    <t>5905130008139</t>
  </si>
  <si>
    <t>5905130008122</t>
  </si>
  <si>
    <t>5905130005015</t>
  </si>
  <si>
    <t>5905130008207</t>
  </si>
  <si>
    <t>5905130008191</t>
  </si>
  <si>
    <t>5905130008184</t>
  </si>
  <si>
    <t>5905130008177</t>
  </si>
  <si>
    <t>5905130034657</t>
  </si>
  <si>
    <t>5905130034640</t>
  </si>
  <si>
    <t>5905130034695</t>
  </si>
  <si>
    <t>5905130034725</t>
  </si>
  <si>
    <t>5905130034671</t>
  </si>
  <si>
    <t>5905130107344</t>
  </si>
  <si>
    <t>5905130107153</t>
  </si>
  <si>
    <t>5905130107146</t>
  </si>
  <si>
    <t>5905130107160</t>
  </si>
  <si>
    <t>5905130007941</t>
  </si>
  <si>
    <t>5905130107184</t>
  </si>
  <si>
    <t>5905130107191</t>
  </si>
  <si>
    <t>5905130107207</t>
  </si>
  <si>
    <t>5905130007958</t>
  </si>
  <si>
    <t>5905130107238</t>
  </si>
  <si>
    <t>5905130107245</t>
  </si>
  <si>
    <t>5905130007965</t>
  </si>
  <si>
    <t>5905130005831</t>
  </si>
  <si>
    <t>5905130107269</t>
  </si>
  <si>
    <t>5905130107276</t>
  </si>
  <si>
    <t>5905130107290</t>
  </si>
  <si>
    <t>5905130107283</t>
  </si>
  <si>
    <t>5905130107306</t>
  </si>
  <si>
    <t>5905130107313</t>
  </si>
  <si>
    <t>5905130107320</t>
  </si>
  <si>
    <t>5905130039867</t>
  </si>
  <si>
    <t>5905130039881</t>
  </si>
  <si>
    <t>5905130039904</t>
  </si>
  <si>
    <t>5905130004438</t>
  </si>
  <si>
    <t>5905130004445</t>
  </si>
  <si>
    <t>5905130009556</t>
  </si>
  <si>
    <t>5905130006074</t>
  </si>
  <si>
    <t>5905130006173</t>
  </si>
  <si>
    <t>5905130006166</t>
  </si>
  <si>
    <t>5905130006180</t>
  </si>
  <si>
    <t>5905130006210</t>
  </si>
  <si>
    <t>5905130036842</t>
  </si>
  <si>
    <t>5905130006203</t>
  </si>
  <si>
    <t>5905130006227</t>
  </si>
  <si>
    <t>5905130007248</t>
  </si>
  <si>
    <t>5905130006234</t>
  </si>
  <si>
    <t>5905130006258</t>
  </si>
  <si>
    <t>5905130036866</t>
  </si>
  <si>
    <t>5905130006265</t>
  </si>
  <si>
    <t>5905130006272</t>
  </si>
  <si>
    <t>5905130006197</t>
  </si>
  <si>
    <t>5905130006159</t>
  </si>
  <si>
    <t>5905130006302</t>
  </si>
  <si>
    <t>5905130036828</t>
  </si>
  <si>
    <t>5905130006296</t>
  </si>
  <si>
    <t>5905130006319</t>
  </si>
  <si>
    <t>5905130036941</t>
  </si>
  <si>
    <t>5905130007255</t>
  </si>
  <si>
    <t>5905130006326</t>
  </si>
  <si>
    <t>5905130036927</t>
  </si>
  <si>
    <t>5905130006333</t>
  </si>
  <si>
    <t>5905130007262</t>
  </si>
  <si>
    <t>5905130009815</t>
  </si>
  <si>
    <t>5905130006357</t>
  </si>
  <si>
    <t>5905130009693</t>
  </si>
  <si>
    <t>5905130009709</t>
  </si>
  <si>
    <t>5905130009716</t>
  </si>
  <si>
    <t>5905130009730</t>
  </si>
  <si>
    <t>5905130009747</t>
  </si>
  <si>
    <t>5905130009723</t>
  </si>
  <si>
    <t>5905130009648</t>
  </si>
  <si>
    <t>5905130009662</t>
  </si>
  <si>
    <t>5905130009655</t>
  </si>
  <si>
    <t>5905130009679</t>
  </si>
  <si>
    <t>5905130009686</t>
  </si>
  <si>
    <t>5905130038402</t>
  </si>
  <si>
    <t>5905130009761</t>
  </si>
  <si>
    <t>5905130036880</t>
  </si>
  <si>
    <t>5905130009785</t>
  </si>
  <si>
    <t>5905130009778</t>
  </si>
  <si>
    <t>5905130009792</t>
  </si>
  <si>
    <t>5905130009754</t>
  </si>
  <si>
    <t>5905130009808</t>
  </si>
  <si>
    <t>5905130009525</t>
  </si>
  <si>
    <t>5905130009518</t>
  </si>
  <si>
    <t>5905130007385</t>
  </si>
  <si>
    <t>5905130039324</t>
  </si>
  <si>
    <t>5905130039157</t>
  </si>
  <si>
    <t>5905130039317</t>
  </si>
  <si>
    <t>5905130039331</t>
  </si>
  <si>
    <t>5905130039348</t>
  </si>
  <si>
    <t>5905130039355</t>
  </si>
  <si>
    <t>5905130039362</t>
  </si>
  <si>
    <t>5905130035388</t>
  </si>
  <si>
    <t>5905130035456</t>
  </si>
  <si>
    <t>5905130035333</t>
  </si>
  <si>
    <t>5905130035340</t>
  </si>
  <si>
    <t>5905130035364</t>
  </si>
  <si>
    <t>5905130035357</t>
  </si>
  <si>
    <t>5905130035432</t>
  </si>
  <si>
    <t>5905130035425</t>
  </si>
  <si>
    <t>5905130035449</t>
  </si>
  <si>
    <t>5905130035418</t>
  </si>
  <si>
    <t>5905130035401</t>
  </si>
  <si>
    <t>5905130035463</t>
  </si>
  <si>
    <t>5905130035500</t>
  </si>
  <si>
    <t>5905130035494</t>
  </si>
  <si>
    <t>5905130035395</t>
  </si>
  <si>
    <t>5905130035524</t>
  </si>
  <si>
    <t>5905130035371</t>
  </si>
  <si>
    <t>5905130035531</t>
  </si>
  <si>
    <t>5905130035548</t>
  </si>
  <si>
    <t>5905130035579</t>
  </si>
  <si>
    <t>5905130035630</t>
  </si>
  <si>
    <t>5905130035586</t>
  </si>
  <si>
    <t>5905130035609</t>
  </si>
  <si>
    <t>5905130035593</t>
  </si>
  <si>
    <t>5905130035616</t>
  </si>
  <si>
    <t>5905130035623</t>
  </si>
  <si>
    <t>5905130035654</t>
  </si>
  <si>
    <t>5905130035647</t>
  </si>
  <si>
    <t>5905130035661</t>
  </si>
  <si>
    <t>5905130035678</t>
  </si>
  <si>
    <t>5905130035685</t>
  </si>
  <si>
    <t>5905130035692</t>
  </si>
  <si>
    <t>5905130035708</t>
  </si>
  <si>
    <t>5905130035746</t>
  </si>
  <si>
    <t>5905130035715</t>
  </si>
  <si>
    <t>5905130035722</t>
  </si>
  <si>
    <t>5905130035739</t>
  </si>
  <si>
    <t>5905130035562</t>
  </si>
  <si>
    <t>5905130035753</t>
  </si>
  <si>
    <t>5905130037535</t>
  </si>
  <si>
    <t>5905130037559</t>
  </si>
  <si>
    <t>5905130037511</t>
  </si>
  <si>
    <t>5905130037474</t>
  </si>
  <si>
    <t>5905130009532</t>
  </si>
  <si>
    <t>5905130009549</t>
  </si>
  <si>
    <t>5905130037375</t>
  </si>
  <si>
    <t>5905130012051</t>
  </si>
  <si>
    <t>5905130012075</t>
  </si>
  <si>
    <t>5905130012099</t>
  </si>
  <si>
    <t>5905130012112</t>
  </si>
  <si>
    <t>5905130012136</t>
  </si>
  <si>
    <t>5905130012150</t>
  </si>
  <si>
    <t>5905130012174</t>
  </si>
  <si>
    <t>5905130012198</t>
  </si>
  <si>
    <t>5905130012235</t>
  </si>
  <si>
    <t>5905130011870</t>
  </si>
  <si>
    <t>5905130011894</t>
  </si>
  <si>
    <t>5905130011917</t>
  </si>
  <si>
    <t>5905130011931</t>
  </si>
  <si>
    <t>5905130011955</t>
  </si>
  <si>
    <t>5905130011979</t>
  </si>
  <si>
    <t>5905130011993</t>
  </si>
  <si>
    <t>5905130012013</t>
  </si>
  <si>
    <t>5905130012037</t>
  </si>
  <si>
    <t>5905130036613</t>
  </si>
  <si>
    <t>5905130036620</t>
  </si>
  <si>
    <t>5905130036606</t>
  </si>
  <si>
    <t>5905130036675</t>
  </si>
  <si>
    <t>5905130036668</t>
  </si>
  <si>
    <t>5905130036651</t>
  </si>
  <si>
    <t>MG ABP20176 KP40</t>
  </si>
  <si>
    <t>Długopis automatyczny So Many Cats, 0,7mm, niebieski, różne motywy, 40szt w displayu, MG</t>
  </si>
  <si>
    <t>6941255143361</t>
  </si>
  <si>
    <t>MG ABT9847652</t>
  </si>
  <si>
    <t>Przybornik na biurko beżowy, MG</t>
  </si>
  <si>
    <t>MG ABT9847622</t>
  </si>
  <si>
    <t>Przybornik na biurko niebieski, MG</t>
  </si>
  <si>
    <t>MG ABT9847666</t>
  </si>
  <si>
    <t>Przybornik na biurko zielony, MG</t>
  </si>
  <si>
    <t>MG ABT9847637</t>
  </si>
  <si>
    <t>Przybornik na biurko różowy, MG</t>
  </si>
  <si>
    <t>MG ABP86171 KP50</t>
  </si>
  <si>
    <t>6941458362040</t>
  </si>
  <si>
    <t>MG ABP20174 KP40</t>
  </si>
  <si>
    <t>Długopis automatyczny Simple Me, 0.5mm, niebieski, 40 szt. w displayu, MG</t>
  </si>
  <si>
    <t>MG AGP13277</t>
  </si>
  <si>
    <t>Długopis żelowy OfficeG, 0.8mm, biały,  MG</t>
  </si>
  <si>
    <t>6941025186673</t>
  </si>
  <si>
    <t>MG AGP13277 D36</t>
  </si>
  <si>
    <t>Długopis żelowy OfficeG, 0.8mm, biały, 36szt w kubku, MG</t>
  </si>
  <si>
    <t>5905130037672</t>
  </si>
  <si>
    <t>MG AGP12371-2</t>
  </si>
  <si>
    <t>Długopis żelowy, 0.7mm, R5, czerwony, MG</t>
  </si>
  <si>
    <t>MG AGP12371-4</t>
  </si>
  <si>
    <t>Długopis żelowy 0.7mm, R5, pomarańczowy, MG</t>
  </si>
  <si>
    <t>MG AGP12371-6</t>
  </si>
  <si>
    <t>Długopis żelowy 0.7mm, R5, fioletowy, MG</t>
  </si>
  <si>
    <t>MG AGP12371-23</t>
  </si>
  <si>
    <t>Długopis żelowy 0.7mm, R5, różowy, MG</t>
  </si>
  <si>
    <t>MG AGR67T19-2</t>
  </si>
  <si>
    <t>Wkłady do długopisu żelowego R5, 0.7 mm, czerwony, 1 szt. w torebce, MG</t>
  </si>
  <si>
    <t>MG AGPH5771-2</t>
  </si>
  <si>
    <t>Długopis żelowy iQuick, 0.5mm, czerwony, MG</t>
  </si>
  <si>
    <t>MG AGR67T8211-9</t>
  </si>
  <si>
    <t>Wkłady do długopisu iQuick 0.5mm, czarny, MG</t>
  </si>
  <si>
    <t>MG ABP04875-9 KP24</t>
  </si>
  <si>
    <t>Długopis automatyczny Cristal, 0.7mm, czarny, 24 szt. w opk., MG</t>
  </si>
  <si>
    <t>MG AMPY1373 09 KP40</t>
  </si>
  <si>
    <t>Ołówek automatyczny 0,9 mm HB, trójkątny, 40 sztuk, mix 5 kolorów w display-u, MG</t>
  </si>
  <si>
    <t>MG AHM21009-3</t>
  </si>
  <si>
    <t>Zakreślacz Jumbo, niebieski, MG</t>
  </si>
  <si>
    <t>MG APM21372-9</t>
  </si>
  <si>
    <t>Pisak permanentny dwustronny Double Marker, czarny, 0.8mm/2.8mm, MG</t>
  </si>
  <si>
    <t>MG APSN1228</t>
  </si>
  <si>
    <t>Temperówka plastikowa, pojedyncza, 48 szt w opk, MG</t>
  </si>
  <si>
    <t>6941025178913</t>
  </si>
  <si>
    <t>Korektor w taśmie Cute, 6m x 5mm, MG</t>
  </si>
  <si>
    <t>6941458348839</t>
  </si>
  <si>
    <t>MG ABS92664</t>
  </si>
  <si>
    <t>Zszywacz Color Joy, 24/6, 20 kartek, głębokość zszywania 50mm, mix 4 kol., MG</t>
  </si>
  <si>
    <t>6925282267948</t>
  </si>
  <si>
    <t>Zszywacz metalowy, 50 kartek, 24/6, 24/8, mix 3 kolorów, MG</t>
  </si>
  <si>
    <t>MG ABS92701</t>
  </si>
  <si>
    <t>Zszywacz MINI + zszywki 24/6, 12 kartek, głębokość zszywania 25mm, mix 5 kol.,MG</t>
  </si>
  <si>
    <t>6953787376957</t>
  </si>
  <si>
    <t>FOLIA</t>
  </si>
  <si>
    <t>Status</t>
  </si>
  <si>
    <t>Ilość</t>
  </si>
  <si>
    <t>Wartość netto po rabacie</t>
  </si>
  <si>
    <t>Foliopis Lumocolor, F, wodoodporny, 32 szt. w displayu, Staedtler</t>
  </si>
  <si>
    <t>Pisak dwustronny Lumocolor Duo, wodoodporny, F 0,6 mm i M ścięta 1,5-4 mm, czarny, Staedtler</t>
  </si>
  <si>
    <t>S 364 C D36</t>
  </si>
  <si>
    <t>Zakreślacz Classic Pastel/ Vintage, miks kol, 36 szt. w diplayu., Staedtler</t>
  </si>
  <si>
    <t>Teczka PP z suwakiem  ME&amp;CITY, B4, miks wzorów, Happy Color</t>
  </si>
  <si>
    <t>Teczka PP z suwakiem  ME&amp;CITY, B5, miks wzorów, Happy Color</t>
  </si>
  <si>
    <t>Teczka PP z suwakiem  JUST, B4, miks wzorów, Happy Color</t>
  </si>
  <si>
    <t>Teczka PP z suwakiem  JUST, B5, miks wzorów, Happy Color</t>
  </si>
  <si>
    <t>HA 7712 2029-L9</t>
  </si>
  <si>
    <t>Papiery ozdobne LOVE, miks 10 motywów, 20x29cm, 10 ark, Happy Color</t>
  </si>
  <si>
    <t>HA 7712 2029-S9</t>
  </si>
  <si>
    <t>Papiery ozdobne SILVER, miks 10 motywów, 20x29cm, 10 ark, Happy Color</t>
  </si>
  <si>
    <t>HA 7712 2029-L03</t>
  </si>
  <si>
    <t>Papiery ozdobne LOVE, Serca srebrne velvetowe , 20x29cm, 10 ark, Happy Color</t>
  </si>
  <si>
    <t>HA 7712 2029-L04</t>
  </si>
  <si>
    <t>Papiery ozdobne LOVE, Serca białe velvetowe, 20x29cm, 10 ark, Happy Color</t>
  </si>
  <si>
    <t>HA 7130 2030-MIX</t>
  </si>
  <si>
    <t>Arkusze piankowe MIX, A4, 10 ark, 10 kolorów, Happy Color</t>
  </si>
  <si>
    <t>HA 7130 2030-PAS</t>
  </si>
  <si>
    <t>Arkusze piankowe PASTEL, A4, 5 ark, 5 kolorów, Happy Color</t>
  </si>
  <si>
    <t>HA 7130 2030-FLOWER</t>
  </si>
  <si>
    <t>Arkusze piankowe FLOWER, A4, 5 ark, 5 kolorów, 2 rodzaje, Happy Color</t>
  </si>
  <si>
    <t>HA 7130 2030-GREEN</t>
  </si>
  <si>
    <t>Arkusze piankowe MIX GREEN, A4, 5 ark, 5 kolorów, 2 rodzaje, Happy Color</t>
  </si>
  <si>
    <t>Arkusze piankowe MIX Metallic, A4, 5 ark., 5 kolorów, Happy Color</t>
  </si>
  <si>
    <t>HA 7132 2030-MIX</t>
  </si>
  <si>
    <t>Arkusze piankowe MIX Brokat, A4, 5 ark., 5 kolorów, Happy Color</t>
  </si>
  <si>
    <t>HA 7134 2030-ICE</t>
  </si>
  <si>
    <t>Arkusze piankowe ICE FLASH , A4, 5 ark, 5 kolorów, Happy Color</t>
  </si>
  <si>
    <t>HA 7135 2030-SPRING</t>
  </si>
  <si>
    <t>Arkusze piankowe SPRING PLUSH , A4, 5 ark, 5 kolorów,  Happy Color</t>
  </si>
  <si>
    <t>HA 7130 2030-1</t>
  </si>
  <si>
    <t>Arkusze piankowe A4, 5 ark, żółty, Happy Color</t>
  </si>
  <si>
    <t>HA 7130 2030-53</t>
  </si>
  <si>
    <t>Arkusze piankowe A4, 5 ark, zielony wiosenny, Happy Color</t>
  </si>
  <si>
    <t>HA 7130 2030-4</t>
  </si>
  <si>
    <t>Arkusze piankowe A4, 5 ark, pomarańczowy, Happy Color</t>
  </si>
  <si>
    <t>HA 7130 2030-5</t>
  </si>
  <si>
    <t>Arkusze piankowe A4, 5 ark, zielony, Happy Color</t>
  </si>
  <si>
    <t>HA 7130 2030-2</t>
  </si>
  <si>
    <t>Arkusze piankowe A4, 5 ark, czerwony, Happy Color</t>
  </si>
  <si>
    <t>HA 7130 2030-75</t>
  </si>
  <si>
    <t>Arkusze piankowe A4, 5 ark, brązowy, Happy Color</t>
  </si>
  <si>
    <t>HA 7130 2030-21</t>
  </si>
  <si>
    <t>Arkusze piankowe A4, 5 ark, różowy pastelowy, Happy Color</t>
  </si>
  <si>
    <t>HA 7130 2030-0</t>
  </si>
  <si>
    <t>Arkusze piankowe A4, 5 ark, biały, Happy Color</t>
  </si>
  <si>
    <t>HA 7130 2030-3</t>
  </si>
  <si>
    <t>Arkusze piankowe A4, 5 ark, niebieski, Happy Color</t>
  </si>
  <si>
    <t>HA 7130 2030-09</t>
  </si>
  <si>
    <t>Arkusze piankowe A4, 5 ark, czarny, Happy Color</t>
  </si>
  <si>
    <t>HA 7720 2030-MIX</t>
  </si>
  <si>
    <t>Tektura falista MIX, A4, 10 ark, 10 kolorów, Happy Color</t>
  </si>
  <si>
    <t>Tektura falista KRAFT, A4, 10 ark,  3 kolory, Happy Color</t>
  </si>
  <si>
    <t>HA 7720 2030-PASTEL</t>
  </si>
  <si>
    <t>Tektura falista PASTEL, A4, 5 ark, 5 kolorów, Happy Color</t>
  </si>
  <si>
    <t>HA 7720 2030-INTEN</t>
  </si>
  <si>
    <t>Tektura falista INTENSIVE, A4, 5 ark, 5 kolorów, Happy Color</t>
  </si>
  <si>
    <t>Tektura falista FLUO, A4, 5 ark, 5 kolorów, Happy Color</t>
  </si>
  <si>
    <t>HA 7720 2030-OCEAN</t>
  </si>
  <si>
    <t>Tektura falista OCEAN, A4, 5 ark, 5 kolorów, Happy Color</t>
  </si>
  <si>
    <t>Tektura falista RAINBOW, A4, 5 ark, teczowa Happy Color</t>
  </si>
  <si>
    <t>HA 7721 2030-GS</t>
  </si>
  <si>
    <t>Tektura falista MIX GOLD/SILVER, A4, 10 ark, Happy Color</t>
  </si>
  <si>
    <t>HA 3640 2521-MIX A</t>
  </si>
  <si>
    <t>Bibuła marszczona 25x200cm, MIX A, Happy Color</t>
  </si>
  <si>
    <t>HA 3640 2521-MIX C</t>
  </si>
  <si>
    <t>Bibuła marszczona 25x200cm, MIX C, Happy Color</t>
  </si>
  <si>
    <t>HA 3640 2521-MIX1181</t>
  </si>
  <si>
    <t>Bibuła marszczona 25x200cm, MIX złoty/srebrny, 10 rolek, 2 kol, Happy Color</t>
  </si>
  <si>
    <t>Bibuła marszczona 25x200cm, MIX perłowy, 5 kol, 5 rolek, Happy Color</t>
  </si>
  <si>
    <t>Bibuła marszczona 25x200cm, MIX fluo, 4 kol, 5 rolek, Happy Color</t>
  </si>
  <si>
    <t>HA 3640 2520-MIX</t>
  </si>
  <si>
    <t>HA 3640 2521-PASTEL</t>
  </si>
  <si>
    <t>Bibuła marszczona 25 x200cm - PASTEL - MIX 5 kolorów, 10 rolek, Happy Color</t>
  </si>
  <si>
    <t>HA 3640 2521-OCEAN</t>
  </si>
  <si>
    <t>Bibuła marszczona 25 x200cm - OCEAN - MIX 5 kolorów, 10 rolek, Happy Color</t>
  </si>
  <si>
    <t>HA 3640 2521-TECZA</t>
  </si>
  <si>
    <t>Bibuła marszczona 25 x200cm - TĘCZA - MIX 10 kolorów, 10 rolek, Happy Color</t>
  </si>
  <si>
    <t>HA 3640 2521-JESIEN</t>
  </si>
  <si>
    <t>Bibuła marszczona 25 x200cm - JESIEŃ - MIX 10 kolorów, 10 rolek, Happy Color</t>
  </si>
  <si>
    <t>HA 3640 2521-MIX PL</t>
  </si>
  <si>
    <t>Bibuła marszczona 25x200cm, MIX PL - biało/czerwony, 10 rolek,  Happy Color</t>
  </si>
  <si>
    <t>HA 3640 2521-MIX5</t>
  </si>
  <si>
    <t>Bibuła marszczona 25x200cm, MIX zielony, 10 rolek, 8 kol, Happy Color</t>
  </si>
  <si>
    <t>HA 3640 2521-MIX2</t>
  </si>
  <si>
    <t>Bibuła marszczona 25x200cm, MIX kolory ciepłe, 10 rolek, 8 kol, Happy Color</t>
  </si>
  <si>
    <t>HA 3640 2521-MIX3</t>
  </si>
  <si>
    <t>Bibuła marszczona 25x200cm, MIX niebieski, 10 rolek, 8 kol, Happy Color</t>
  </si>
  <si>
    <t>HA 3640 2521-MIX23</t>
  </si>
  <si>
    <t>Bibuła marszczona 25x200cm, MIX różowy, 10 rolek, 8 kol, Happy Color</t>
  </si>
  <si>
    <t>HA 3640 5020-0</t>
  </si>
  <si>
    <t>Bibuła marszczona 50x200cm, biały, Happy Color</t>
  </si>
  <si>
    <t>HA 3640 5020-02</t>
  </si>
  <si>
    <t>Bibuła marszczona 50x200cm, waniliowy, Happy Color</t>
  </si>
  <si>
    <t>HA 3640 5020-1</t>
  </si>
  <si>
    <t>Bibuła marszczona 50x200cm, żółty, Happy Color</t>
  </si>
  <si>
    <t>HA 3640 5020-12</t>
  </si>
  <si>
    <t>Bibuła marszczona 50x200cm, cytrynowy, Happy Color</t>
  </si>
  <si>
    <t>HA 3640 5020-2</t>
  </si>
  <si>
    <t>Bibuła marszczona 50x200cm, czerwony, Happy Color</t>
  </si>
  <si>
    <t>HA 3640 5020-20</t>
  </si>
  <si>
    <t>Bibuła marszczona 50x200cm, różowy, Happy Color</t>
  </si>
  <si>
    <t>HA 3640 5020-22</t>
  </si>
  <si>
    <t>Bibuła marszczona 50x200cm, amarantowy, Happy Color</t>
  </si>
  <si>
    <t>HA 3640 5020-24</t>
  </si>
  <si>
    <t>Bibuła marszczona 50x200cm, jasnoczerwony, Happy Color</t>
  </si>
  <si>
    <t>HA 3640 5020-25</t>
  </si>
  <si>
    <t>Bibuła marszczona 50x200cm, fuksja, Happy Color</t>
  </si>
  <si>
    <t>HA 3640 5020-3</t>
  </si>
  <si>
    <t>Bibuła marszczona 50x200cm, niebieski, Happy Color</t>
  </si>
  <si>
    <t>HA 3640 5020-30</t>
  </si>
  <si>
    <t>Bibuła marszczona 50x200cm, lazurowy, Happy Color</t>
  </si>
  <si>
    <t>HA 3640 5020-32</t>
  </si>
  <si>
    <t>Bibuła marszczona 50x200cm, turkusowy pastel, Happy Color</t>
  </si>
  <si>
    <t>HA 3640 5020-33</t>
  </si>
  <si>
    <t>Bibuła marszczona 50x200cm, kobaltowy, Happy Color</t>
  </si>
  <si>
    <t>HA 3640 5020-35</t>
  </si>
  <si>
    <t>Bibuła marszczona 50x200cm, atramentowy, Happy Color</t>
  </si>
  <si>
    <t>HA 3640 5020-39</t>
  </si>
  <si>
    <t>Bibuła marszczona 50x200cm, miętowy, Happy Color</t>
  </si>
  <si>
    <t>HA 3640 5020-4</t>
  </si>
  <si>
    <t xml:space="preserve">Bibuła marszczona 50x200cm, pomarańczowy, Happy Color </t>
  </si>
  <si>
    <t>HA 3640 5020-42</t>
  </si>
  <si>
    <t>Bibuła marszczona 50x200cm, łososiowy, Happy Color</t>
  </si>
  <si>
    <t>HA 3640 5020-5</t>
  </si>
  <si>
    <t>Bibuła marszczona 50x200cm, zielony, Happy Color</t>
  </si>
  <si>
    <t>HA 3640 5020-50</t>
  </si>
  <si>
    <t>Bibuła marszczona 50x200cm, seledynowy, Happy Color</t>
  </si>
  <si>
    <t>HA 3640 5020-51</t>
  </si>
  <si>
    <t>Bibuła marszczona 50x200cm, jasnozielony, Happy Color</t>
  </si>
  <si>
    <t>HA 3640 5020-52</t>
  </si>
  <si>
    <t>Bibuła marszczona 50x200cm, ciemnozielony, Happy Color</t>
  </si>
  <si>
    <t>HA 3640 5020-6</t>
  </si>
  <si>
    <t>Bibuła marszczona 50x200cm, fioletowy, Happy Color</t>
  </si>
  <si>
    <t>HA 3640 5020-63</t>
  </si>
  <si>
    <t>Bibuła marszczona 50x200cm, jagodowy, Happy Color</t>
  </si>
  <si>
    <t>HA 3640 5020-7</t>
  </si>
  <si>
    <t>Bibuła marszczona 50x200cm, brązowy, Happy Color</t>
  </si>
  <si>
    <t>HA 3640 5020-75</t>
  </si>
  <si>
    <t>Bibuła marszczona 50x200cm, czekoladowy, Happy Color</t>
  </si>
  <si>
    <t>HA 3640 5020-9</t>
  </si>
  <si>
    <t>Bibuła marszczona 50x200cm, czarny, Happy Color</t>
  </si>
  <si>
    <t>HA 3640 5020-81</t>
  </si>
  <si>
    <t>Bibuła marszczona 50x200cm, srebrny, Happy Color</t>
  </si>
  <si>
    <t>HA 3640 5020-11</t>
  </si>
  <si>
    <t>Bibuła marszczona 50x200cm, złoty, Happy Color</t>
  </si>
  <si>
    <t>HA 3640 5020-A</t>
  </si>
  <si>
    <t>Bibuła marszczona 50x200cm, MIX A, Happy Color</t>
  </si>
  <si>
    <t>HA 3640 5020-B</t>
  </si>
  <si>
    <t>Bibuła marszczona 50x200cm, MIX B, Happy Color</t>
  </si>
  <si>
    <t>HA 3640 5020-TECZA</t>
  </si>
  <si>
    <t>Bibuła marszczona 50 x200cm - TĘCZA - MIX 10 kolorów, 10 rolek, Happy Color</t>
  </si>
  <si>
    <t>HA 3517 6084-0</t>
  </si>
  <si>
    <t>HA 3517 6084-02</t>
  </si>
  <si>
    <t>HA 3517 6084-1</t>
  </si>
  <si>
    <t>HA 3517 6084-10</t>
  </si>
  <si>
    <t>HA 3517 6084-2</t>
  </si>
  <si>
    <t>HA 3517 6084-26</t>
  </si>
  <si>
    <t>HA 3517 6084-24</t>
  </si>
  <si>
    <t>HA 3517 6084-25</t>
  </si>
  <si>
    <t>HA 3517 6084-3</t>
  </si>
  <si>
    <t>HA 3517 6084-30</t>
  </si>
  <si>
    <t>HA 3517 6084-34</t>
  </si>
  <si>
    <t>HA 3517 6084-4</t>
  </si>
  <si>
    <t>HA 3517 6084-45</t>
  </si>
  <si>
    <t>HA 3517 6084-5</t>
  </si>
  <si>
    <t>HA 3517 6084-50</t>
  </si>
  <si>
    <t>HA 3517 6084-52</t>
  </si>
  <si>
    <t>HA 3517 6084-62</t>
  </si>
  <si>
    <t>HA 3517 6084-7</t>
  </si>
  <si>
    <t>HA 3517 6084-80</t>
  </si>
  <si>
    <t>HA 3517 6084-88</t>
  </si>
  <si>
    <t>HA 3517 6084-75</t>
  </si>
  <si>
    <t>HA 3517 6084-9</t>
  </si>
  <si>
    <t>HA 3517 6084-MIX</t>
  </si>
  <si>
    <t>Karton kolorowy 170g, A1 MIX, 30 ark. 10 kol., Happy Color</t>
  </si>
  <si>
    <t>HA 3517 4260-02</t>
  </si>
  <si>
    <t>HA 3517 4260-1</t>
  </si>
  <si>
    <t>HA 3517 4260-10</t>
  </si>
  <si>
    <t>HA 3517 4260-2</t>
  </si>
  <si>
    <t>HA 3517 4260-26</t>
  </si>
  <si>
    <t>HA 3517 4260-24</t>
  </si>
  <si>
    <t>HA 3517 4260-25</t>
  </si>
  <si>
    <t>HA 3517 4260-3</t>
  </si>
  <si>
    <t>HA 3517 4260-30</t>
  </si>
  <si>
    <t>HA 3517 4260-34</t>
  </si>
  <si>
    <t>HA 3517 4260-4</t>
  </si>
  <si>
    <t>HA 3517 4260-45</t>
  </si>
  <si>
    <t>HA 3517 4260-5</t>
  </si>
  <si>
    <t>HA 3517 4260-50</t>
  </si>
  <si>
    <t>HA 3517 4260-52</t>
  </si>
  <si>
    <t>HA 3517 4260-62</t>
  </si>
  <si>
    <t>HA 3517 4260-7</t>
  </si>
  <si>
    <t>HA 3517 4260-80</t>
  </si>
  <si>
    <t>HA 3517 4260-88</t>
  </si>
  <si>
    <t>HA 3517 4260-75</t>
  </si>
  <si>
    <t>HA 3517 4260-9</t>
  </si>
  <si>
    <t>HA 3517 3042-0</t>
  </si>
  <si>
    <t>HA 3517 3042-02</t>
  </si>
  <si>
    <t>HA 3517 3042-1</t>
  </si>
  <si>
    <t>HA 3517 3042-10</t>
  </si>
  <si>
    <t>HA 3517 3042-2</t>
  </si>
  <si>
    <t>HA 3517 3042-26</t>
  </si>
  <si>
    <t>HA 3517 3042-24</t>
  </si>
  <si>
    <t>HA 3517 3042-25</t>
  </si>
  <si>
    <t>HA 3517 3042-3</t>
  </si>
  <si>
    <t>HA 3517 3042-30</t>
  </si>
  <si>
    <t>HA 3517 3042-34</t>
  </si>
  <si>
    <t>HA 3517 3042-4</t>
  </si>
  <si>
    <t>HA 3517 3042-45</t>
  </si>
  <si>
    <t>HA 3517 3042-5</t>
  </si>
  <si>
    <t>HA 3517 3042-50</t>
  </si>
  <si>
    <t>HA 3517 3042-52</t>
  </si>
  <si>
    <t>HA 3517 3042-62</t>
  </si>
  <si>
    <t>HA 3517 3042-7</t>
  </si>
  <si>
    <t>HA 3517 3042-80</t>
  </si>
  <si>
    <t>HA 3517 3042-88</t>
  </si>
  <si>
    <t>HA 3517 3042-75</t>
  </si>
  <si>
    <t>HA 3517 3042-9</t>
  </si>
  <si>
    <t>HA 3517 2130-0</t>
  </si>
  <si>
    <t>HA 3517 2130-02</t>
  </si>
  <si>
    <t>HA 3517 2130-1</t>
  </si>
  <si>
    <t>HA 3517 2130-10</t>
  </si>
  <si>
    <t>HA 3517 2130-2</t>
  </si>
  <si>
    <t>HA 3517 2130-26</t>
  </si>
  <si>
    <t>HA 3517 2130-24</t>
  </si>
  <si>
    <t>HA 3517 2130-25</t>
  </si>
  <si>
    <t>HA 3517 2130-3</t>
  </si>
  <si>
    <t>HA 3517 2130-30</t>
  </si>
  <si>
    <t>HA 3517 2130-34</t>
  </si>
  <si>
    <t>HA 3517 2130-4</t>
  </si>
  <si>
    <t>HA 3517 2130-45</t>
  </si>
  <si>
    <t>HA 3517 2130-5</t>
  </si>
  <si>
    <t>HA 3517 2130-50</t>
  </si>
  <si>
    <t>HA 3517 2130-52</t>
  </si>
  <si>
    <t>HA 3517 2130-62</t>
  </si>
  <si>
    <t>HA 3517 2130-7</t>
  </si>
  <si>
    <t>HA 3517 2130-80</t>
  </si>
  <si>
    <t>HA 3517 2130-88</t>
  </si>
  <si>
    <t>HA 3517 2130-75</t>
  </si>
  <si>
    <t>HA 3517 2130-9</t>
  </si>
  <si>
    <t>HA 3517 2130-MIX</t>
  </si>
  <si>
    <t>Karton kolorowy 170g, A4 MIX, 50 ark. 10 kol., Happy Color</t>
  </si>
  <si>
    <t>HA 3508 2130-MIX200</t>
  </si>
  <si>
    <t>Karton kolorowy 170g, A4, 100 ark, 10 kol., Happy Color</t>
  </si>
  <si>
    <t>HA 3522 5070-4</t>
  </si>
  <si>
    <t>HA 3525 6186-0</t>
  </si>
  <si>
    <t>HA 3517 6186-0</t>
  </si>
  <si>
    <t>Karton biały 170g, A1, Happy Color</t>
  </si>
  <si>
    <t>HA 3517 2130-00</t>
  </si>
  <si>
    <t>Karton biały 170g, A4, 100 ark., Happy Color</t>
  </si>
  <si>
    <t>HA 3517 3042-00</t>
  </si>
  <si>
    <t>Karton biały 170g, A3, 100 ark., Happy Color</t>
  </si>
  <si>
    <t>HA 3525 2130-00</t>
  </si>
  <si>
    <t>Karton biały 250g, A4, 100 ark., Happy Color</t>
  </si>
  <si>
    <t>HA 3525 3042-00</t>
  </si>
  <si>
    <t>Karton biały 250g, A3, 100 ark., Happy Color</t>
  </si>
  <si>
    <t>HA 3430 0100</t>
  </si>
  <si>
    <t>Klej do papieru PVA, butelka 100g, Happy Color</t>
  </si>
  <si>
    <t>HA 3430 0250</t>
  </si>
  <si>
    <t>Klej do papieru PVA, butelka 250g, Happy Color</t>
  </si>
  <si>
    <t>HA 3430 0500</t>
  </si>
  <si>
    <t>Klej do papieru PVA, butelka 500g, Happy Color</t>
  </si>
  <si>
    <t>HA 3430 1000</t>
  </si>
  <si>
    <t>Klej do papieru PVA, butelka 1000g, Happy Color</t>
  </si>
  <si>
    <t>HA 3400 0100</t>
  </si>
  <si>
    <t>Klej Magiczny uniwersalny, butelka 100g, Happy Color</t>
  </si>
  <si>
    <t>HA 3400 0250</t>
  </si>
  <si>
    <t>Klej Magiczny uniwersalny, butelka 250g, Happy Color</t>
  </si>
  <si>
    <t>HA 3400 0500</t>
  </si>
  <si>
    <t>Klej Magiczny uniwersalny 500g, Happy Color</t>
  </si>
  <si>
    <t>HA 3400 1000</t>
  </si>
  <si>
    <t>Klej Magiczny uniwersalny 1000g, Happy Color</t>
  </si>
  <si>
    <t>HA 3410 0080</t>
  </si>
  <si>
    <t>Klej winylowy, 80ml/90g, Happy Color</t>
  </si>
  <si>
    <t>HA 3420 0100</t>
  </si>
  <si>
    <t>Klej Wikol premium, butelka 100g, Happy Color</t>
  </si>
  <si>
    <t>HA 3420 0250</t>
  </si>
  <si>
    <t>Klej Wikol premium, butelka 250g, Happy Color</t>
  </si>
  <si>
    <t>HA 3420 0500</t>
  </si>
  <si>
    <t>Klej Wikol premium, butelka 500g, Happy Color</t>
  </si>
  <si>
    <t>HA 3420 1000</t>
  </si>
  <si>
    <t>Klej Wikol premium, butelka 1000g, Happy Color</t>
  </si>
  <si>
    <t>HA 7440 0100</t>
  </si>
  <si>
    <t>Klej do decoupage, butelka 100g, Happy Color</t>
  </si>
  <si>
    <t>HA 7440 0250</t>
  </si>
  <si>
    <t>Klej do decoupage, butelka 250g, Happy Color</t>
  </si>
  <si>
    <t>HA 3470 0100</t>
  </si>
  <si>
    <t>Klej Magiczny quick, butelka 100g, Happy Color</t>
  </si>
  <si>
    <t>HA 7480 0100</t>
  </si>
  <si>
    <t>Klej All Craft, butelka 100g, Happy Color</t>
  </si>
  <si>
    <t>HA 7460 0100</t>
  </si>
  <si>
    <t>Klej do scrapbookingu, butelka 100g, Happy Color</t>
  </si>
  <si>
    <t>HA 3310 0300-81</t>
  </si>
  <si>
    <t>Farba Tempera Premium 300ml, srebrny, Happy Color</t>
  </si>
  <si>
    <t>HA 3310 0500-0</t>
  </si>
  <si>
    <t>Farba tempera Premium 500ml, biały, Happy Color</t>
  </si>
  <si>
    <t>HA 3310 0500-10</t>
  </si>
  <si>
    <t>Farba tempera Premium 500ml, cytrynowy, Happy Color</t>
  </si>
  <si>
    <t>HA 3310 0500-1</t>
  </si>
  <si>
    <t>Farba tempera Premium 500ml, żółty, Happy Color</t>
  </si>
  <si>
    <t>HA 3310 0500-42</t>
  </si>
  <si>
    <t>Farba tempera Premium 500ml, pomarańczowy, Happy Color</t>
  </si>
  <si>
    <t>HA 3310 0500-45</t>
  </si>
  <si>
    <t>Farba tempera Premium 500ml, ciemnopomarańczowy, Happy Color</t>
  </si>
  <si>
    <t>HA 3310 0500-2</t>
  </si>
  <si>
    <t>Farba tempera Premium 500ml, czerwony, Happy Color</t>
  </si>
  <si>
    <t>HA 3310 0500-22</t>
  </si>
  <si>
    <t>Farba tempera Premium 500ml, magenta, Happy Color</t>
  </si>
  <si>
    <t>HA 3310 0500-20</t>
  </si>
  <si>
    <t>Farba tempera Premium 500ml, różowy, Happy Color</t>
  </si>
  <si>
    <t>HA 3310 0500-26</t>
  </si>
  <si>
    <t>Farba tempera Premium 500ml, ciemnoczerwony, Happy Color</t>
  </si>
  <si>
    <t>HA 3310 0500-61</t>
  </si>
  <si>
    <t>Farba tempera Premium 500ml, fioletowy, Happy Color</t>
  </si>
  <si>
    <t>HA 3310 0500-62</t>
  </si>
  <si>
    <t>Farba tempera Premium 500ml, lawendowy, Happy Color</t>
  </si>
  <si>
    <t>HA 3310 0500-63</t>
  </si>
  <si>
    <t>Farba tempera Premium 500ml, śliwkowy, Happy Color</t>
  </si>
  <si>
    <t>HA 3310 0500-33</t>
  </si>
  <si>
    <t>Farba tempera Premium 500ml, granatowy, Happy Color</t>
  </si>
  <si>
    <t>HA 3310 0500-3</t>
  </si>
  <si>
    <t>Farba tempera Premium 500ml, niebieski, Happy Color</t>
  </si>
  <si>
    <t>HA 3310 0500-30</t>
  </si>
  <si>
    <t>Farba tempera Premium 500ml, błękitny, Happy Color</t>
  </si>
  <si>
    <t>HA 3310 0500-39</t>
  </si>
  <si>
    <t>Farba tempera Premium 500ml, turkusowy, Happy Color</t>
  </si>
  <si>
    <t>HA 3310 0500-5</t>
  </si>
  <si>
    <t>Farba tempera Premium 500ml, zielony, Happy Color</t>
  </si>
  <si>
    <t>HA 3310 0500-51</t>
  </si>
  <si>
    <t>Farba tempera Premium 500ml, jasnozielony, Happy Color</t>
  </si>
  <si>
    <t>HA 3310 0500-52</t>
  </si>
  <si>
    <t>Farba tempera Premium 500ml, ciemnozielony, Happy Color</t>
  </si>
  <si>
    <t>HA 3310 0500-7</t>
  </si>
  <si>
    <t>Farba tempera Premium 500ml, brązowy, Happy Color</t>
  </si>
  <si>
    <t>HA 3310 0500-75</t>
  </si>
  <si>
    <t>Farba tempera Premium 500ml, ciemnobrązowy, Happy Color</t>
  </si>
  <si>
    <t>HA 3310 0500-9</t>
  </si>
  <si>
    <t>Farba tempera Premium 500ml, czarny, Happy Color</t>
  </si>
  <si>
    <t>HA 3310 0500-16</t>
  </si>
  <si>
    <t>Farba Tempera Premium, 500ml, ciemnożółty, Happy Color</t>
  </si>
  <si>
    <t>HA 3310 0500-40</t>
  </si>
  <si>
    <t>Farba Tempera Premium, 500ml, koralowy, Happy Color</t>
  </si>
  <si>
    <t>HA 3310 0500-56</t>
  </si>
  <si>
    <t>Farba Tempera Premium, 500ml, zielona oliwka, Happy Color</t>
  </si>
  <si>
    <t>HA 3310 1000-0</t>
  </si>
  <si>
    <t xml:space="preserve">Farba tempera Premium 1000ml, biały, Happy Color </t>
  </si>
  <si>
    <t>HA 3310 1000-1</t>
  </si>
  <si>
    <t>Farba tempera Premium 1000ml, żółty, Happy Color</t>
  </si>
  <si>
    <t>HA 3310 1000-10</t>
  </si>
  <si>
    <t>Farba tempera Premium 1000ml,cytrynowy, Happy Color</t>
  </si>
  <si>
    <t>HA 3310 1000-2</t>
  </si>
  <si>
    <t>Farba tempera Premium 1000ml, czerwony, Happy Color</t>
  </si>
  <si>
    <t>HA 3310 1000-3</t>
  </si>
  <si>
    <t>Farba tempera Premium 1000ml, niebieski, Happy Color</t>
  </si>
  <si>
    <t>HA 3310 1000-30</t>
  </si>
  <si>
    <t>Farba tempera Premium 1000ml, błękitny, Happy Color</t>
  </si>
  <si>
    <t>HA 3310 1000-42</t>
  </si>
  <si>
    <t>Farba tempera Premium 1000ml, pomarańczowy, Happy Color</t>
  </si>
  <si>
    <t>HA 3310 1000-5</t>
  </si>
  <si>
    <t>Farba tempera Premium 1000ml, zielony, Happy Color</t>
  </si>
  <si>
    <t>HA 3310 1000-51</t>
  </si>
  <si>
    <t>Farba tempera Premium 1000ml, jasnozielony, Happy Color</t>
  </si>
  <si>
    <t>HA 3310 1000-52</t>
  </si>
  <si>
    <t>Farba tempera Premium 1000ml, ciemnozielony, Happy Color</t>
  </si>
  <si>
    <t>HA 3310 1000-61</t>
  </si>
  <si>
    <t>Farba tempera Premium 1000ml, fioletowy, Happy Color</t>
  </si>
  <si>
    <t>HA 3310 1000-62</t>
  </si>
  <si>
    <t>Farba tempera Premium 1000ml, lawendowy, Happy Color</t>
  </si>
  <si>
    <t>HA 3310 1000-63</t>
  </si>
  <si>
    <t>Farba tempera Premium 1000ml, śliwkowy, Happy Color</t>
  </si>
  <si>
    <t>HA 3310 1000-7</t>
  </si>
  <si>
    <t>Farba tempera Premium 1000ml, brązowy, Happy Color</t>
  </si>
  <si>
    <t>HA 3310 1000-9</t>
  </si>
  <si>
    <t>Farba tempera Premium 1000ml, czarny, Happy Color</t>
  </si>
  <si>
    <t>HA 3310 1000-40</t>
  </si>
  <si>
    <t>HA 3310 1000-56</t>
  </si>
  <si>
    <t>Farba Tempera Premium, 1000ml, zielona oliwka, Happy Color</t>
  </si>
  <si>
    <t>HA 3310 0025-K6</t>
  </si>
  <si>
    <t>Farba plakatowa tempera, 6 kol x 25ml, Happy color</t>
  </si>
  <si>
    <t>HA 3310 0025-K12</t>
  </si>
  <si>
    <t>Farba plakatowa tempera, 12 kol x 25ml, Happy color</t>
  </si>
  <si>
    <t>HA 3373 0010</t>
  </si>
  <si>
    <t>Paletka do mieszania kolorów owalna, 10 przegródek, Happy color</t>
  </si>
  <si>
    <t>HA 7370 0075-0</t>
  </si>
  <si>
    <t>Farba akrylowa 75ml, biel tytanowa, Happy Color</t>
  </si>
  <si>
    <t>HA 7370 0075-1</t>
  </si>
  <si>
    <t>Farba akrylowa 75ml, żółty, Happy Color</t>
  </si>
  <si>
    <t>HA 7370 0075-12</t>
  </si>
  <si>
    <t>Farba akrylowa 75ml, cytrynowy, Happy Color</t>
  </si>
  <si>
    <t>HA 7370 0075-15</t>
  </si>
  <si>
    <t>Farba akrylowa 75ml, jasnożółty limonkowy, Happy Color</t>
  </si>
  <si>
    <t>HA 7370 0075-16</t>
  </si>
  <si>
    <t>Farba akrylowa 75ml, ciemnożółty, Happy Color</t>
  </si>
  <si>
    <t>HA 7370 0075-2</t>
  </si>
  <si>
    <t>Farba akrylowa 75ml, czerwony, Happy Color</t>
  </si>
  <si>
    <t>HA 7370 0075-20</t>
  </si>
  <si>
    <t>Farba akrylowa 75ml, jasnoróżowy, Happy Color</t>
  </si>
  <si>
    <t>HA 7370 0075-24</t>
  </si>
  <si>
    <t>Farba akrylowa 75ml, jasnoczerwony, Happy Color</t>
  </si>
  <si>
    <t>HA 7370 0075-25</t>
  </si>
  <si>
    <t>Farba akrylowa 75ml, ciemnoróżowy, Happy Color</t>
  </si>
  <si>
    <t>HA 7370 0075-26</t>
  </si>
  <si>
    <t>Farba akrylowa 75ml, ciemnoczerwony, Happy Color</t>
  </si>
  <si>
    <t>HA 7370 0075-28</t>
  </si>
  <si>
    <t>Farba akrylowa 75ml , karminowy, Happy Color</t>
  </si>
  <si>
    <t>HA 7370 0075-3</t>
  </si>
  <si>
    <t>Farba akrylowa 75ml, niebieski, Happy Color</t>
  </si>
  <si>
    <t>HA 7370 0075-31</t>
  </si>
  <si>
    <t>Farba akrylowa 75 ml, niebieski gołębi , Happy Color</t>
  </si>
  <si>
    <t>HA 7370 0075-33</t>
  </si>
  <si>
    <t>Farba akrylowa 75ml, granatowy, Happy Color</t>
  </si>
  <si>
    <t>HA 7370 0075-36</t>
  </si>
  <si>
    <t>Farba akrylowa 75ml, kobaltowy, Happy Colo</t>
  </si>
  <si>
    <t>HA 7370 0075-4</t>
  </si>
  <si>
    <t>Farba akrylowa 75ml, pomarańczowy, Happy Color</t>
  </si>
  <si>
    <t>HA 7370 0075-43</t>
  </si>
  <si>
    <t>Farba akrylowa 75 ml, cielisty, Happy Color</t>
  </si>
  <si>
    <t>HA 7370 0075-435</t>
  </si>
  <si>
    <t>Farba akrylowa 75ml, kość słoniowa, Happy Color</t>
  </si>
  <si>
    <t>HA 7370 0075-5</t>
  </si>
  <si>
    <t>Farba akrylowa 75ml , zielony, Happy Color</t>
  </si>
  <si>
    <t>HA 7370 0075-50</t>
  </si>
  <si>
    <t>Farba akrylowa 75ml, limonka, Happy Color</t>
  </si>
  <si>
    <t>HA 7370 0075-51</t>
  </si>
  <si>
    <t>Farba akrylowa 75ml, jasnozielony, Happy Color</t>
  </si>
  <si>
    <t>HA 7370 0075-52</t>
  </si>
  <si>
    <t>Farba akrylowa 75ml, ciemnozielony, Happy Color</t>
  </si>
  <si>
    <t>HA 7370 0075-55</t>
  </si>
  <si>
    <t>Farba akrylowa 75 ml, szmaragdowy, Happy Color</t>
  </si>
  <si>
    <t>HA 7370 0075-56</t>
  </si>
  <si>
    <t>Farba akrylowa 75ml, ciemna oliwka, Happy Color</t>
  </si>
  <si>
    <t>HA 7370 0075-6</t>
  </si>
  <si>
    <t>Farba akrylowa 75ml, fioletowy, Happy Color</t>
  </si>
  <si>
    <t>HA 7370 0075-62</t>
  </si>
  <si>
    <t>Farba akrylowa 75 ml, lawendowy,  Happy Color</t>
  </si>
  <si>
    <t>HA 7370 0075-7</t>
  </si>
  <si>
    <t>Farba akrylowa 75ml, brązowy, Happy Color</t>
  </si>
  <si>
    <t>HA 7370 0075-75</t>
  </si>
  <si>
    <t>Farba akrylowa 75ml, ciemnobrązowy, Happy Color</t>
  </si>
  <si>
    <t>HA 7370 0075-80</t>
  </si>
  <si>
    <t>Farba akrylowa 75ml, szary, Happy Color</t>
  </si>
  <si>
    <t>HA 7370 0075-9</t>
  </si>
  <si>
    <t>Farba akrylowa 75ml, czarny, Happy Color</t>
  </si>
  <si>
    <t>HA 7370 0075-105</t>
  </si>
  <si>
    <t>Farba akrylowa 75ml, żółty pastelowy, Happy Color</t>
  </si>
  <si>
    <t>HA 7370 0075-205</t>
  </si>
  <si>
    <t>Farba akrylowa 75ml, róż pudrowy pastelowy, Happy Color</t>
  </si>
  <si>
    <t>HA 7370 0075-225</t>
  </si>
  <si>
    <t>Farba akrylowa 75ml, fuksja pastelowa, Happy Color</t>
  </si>
  <si>
    <t>HA 7370 0075-605</t>
  </si>
  <si>
    <t>Farba akrylowa 75ml, fioletowy pastelowy, Happy Color</t>
  </si>
  <si>
    <t>HA 7370 0075-305</t>
  </si>
  <si>
    <t>Farba akrylowa 75ml, niebieski pastelowy, Happy Color</t>
  </si>
  <si>
    <t>HA 7370 0075-505</t>
  </si>
  <si>
    <t>Farba akrylowa 75ml, zielony pastelowy, Happy Color</t>
  </si>
  <si>
    <t>HA 7370 0075-101</t>
  </si>
  <si>
    <t>Farba akrylowa 75ml, żółty fluo, Happy Color</t>
  </si>
  <si>
    <t>HA 7370 0075-401</t>
  </si>
  <si>
    <t>Farba akrylowa 75ml, pomarańczowy fluo, Happy Color</t>
  </si>
  <si>
    <t>HA 7370 0075-221</t>
  </si>
  <si>
    <t>Farba akrylowa 75ml, różowy fluo, Happy Color</t>
  </si>
  <si>
    <t>HA 7370 0075-201</t>
  </si>
  <si>
    <t>Farba akrylowa 75ml, czerwony fluo, Happy Color</t>
  </si>
  <si>
    <t>HA 7370 0075-501</t>
  </si>
  <si>
    <t>Farba akrylowa 75ml, zielony fluo, Happy Color</t>
  </si>
  <si>
    <t>HA 7370 0075-121</t>
  </si>
  <si>
    <t>Farba akrylowa 75 ml, różowe złoto metalik, Happy Color</t>
  </si>
  <si>
    <t>HA 7370 0075-211</t>
  </si>
  <si>
    <t>Farba akrylowa 75ml, różowy metalik, Happy Color</t>
  </si>
  <si>
    <t>HA 7370 0075-311</t>
  </si>
  <si>
    <t>Farba akrylowa 75 ml, niebieski tiffany metalik, Happy Color</t>
  </si>
  <si>
    <t>HA 7370 0075-511</t>
  </si>
  <si>
    <t>Farba akrylowa 75ml, limonka metalik, Happy Color</t>
  </si>
  <si>
    <t>HA 7370 0075-051</t>
  </si>
  <si>
    <t>Farba akrylowa 75ml, miętowy metalik, Happy Color</t>
  </si>
  <si>
    <t>HA 7370 0075-217</t>
  </si>
  <si>
    <t>Farba akrylowa 75ml, miedź klasyczny metalik , Happy Color</t>
  </si>
  <si>
    <t>HA 7370 0075-811</t>
  </si>
  <si>
    <t>Farba akrylowa 75ml, satynowe srebro, Happy Color</t>
  </si>
  <si>
    <t>HA 7370 0075-819</t>
  </si>
  <si>
    <t>Farba akrylowa 75ml, czarne srebro, Happy Color</t>
  </si>
  <si>
    <t>HA 7370 0075-81</t>
  </si>
  <si>
    <t>Farba akrylowa 75ml, srebrny, Happy Color</t>
  </si>
  <si>
    <t>HA 7370 0075-11</t>
  </si>
  <si>
    <t>Farba akrylowa 75ml, złoty, Happy Color</t>
  </si>
  <si>
    <t>HA 7370 0012-K12</t>
  </si>
  <si>
    <t>Farba akrylowa zestaw 12 kolorów x 12 ml, Happy Color</t>
  </si>
  <si>
    <t>HA 7370 0012-K24</t>
  </si>
  <si>
    <t>Farba akrylowa zestaw 24 kolorów x 12 ml, Happy Color</t>
  </si>
  <si>
    <t>HA 7370 0012-H12</t>
  </si>
  <si>
    <t>Farba akrylowa hobby, zestaw 12 kolorów x 12 ml, Happy Color</t>
  </si>
  <si>
    <t>HA 7370 0012-H24</t>
  </si>
  <si>
    <t>Farba akrylowa hobby, zestaw 24 kolorów x 12 ml, Happy Color</t>
  </si>
  <si>
    <t>HA 7370 0012-Y10</t>
  </si>
  <si>
    <t>Farba akrylowa zestaw 10 kolorów  x 12 ml, odcienie żółtego, Happy Color</t>
  </si>
  <si>
    <t>HA 7370 0012-R10</t>
  </si>
  <si>
    <t>Farba akrylowa zestaw  10 kolorów  x 12 ml, odcienie czerwonego, Happy Color</t>
  </si>
  <si>
    <t>HA 7370 0012-G10</t>
  </si>
  <si>
    <t>Farba akrylowa zestaw 10 kolorów  x 12 ml, odcienie zielonego, Happy Color</t>
  </si>
  <si>
    <t>HA 7370 0012-B10</t>
  </si>
  <si>
    <t>Farba akrylowa zestaw 10 kolorów  x 12 ml, odcienie niebieskiego, Happy Color</t>
  </si>
  <si>
    <t>HA 7375 0060-002</t>
  </si>
  <si>
    <t>Farba akrylowa Matt, 60 ml, jesienna czerwień , Happy Color</t>
  </si>
  <si>
    <t>HA 7375 0060-003</t>
  </si>
  <si>
    <t>Farba akrylowa Matt, 60 ml, niebieska głębia, Happy Color</t>
  </si>
  <si>
    <t>HA 7375 0060-101</t>
  </si>
  <si>
    <t>Farba akrylowa Matt, 60 ml, waniliowa delikatność, Happy Color</t>
  </si>
  <si>
    <t>HA 7375 0060-111</t>
  </si>
  <si>
    <t>Farba akrylowa Matt, 60 ml, słoneczna radość, Happy Color</t>
  </si>
  <si>
    <t>HA 7375 0060-114</t>
  </si>
  <si>
    <t>Farba akrylowa Matt, 60 ml, młoda sepia, Happy Color</t>
  </si>
  <si>
    <t>HA 7375 0060-116</t>
  </si>
  <si>
    <t>Farba akrylowa Matt, 60 ml, uśmiech kurkumy, Happy Color</t>
  </si>
  <si>
    <t>HA 7375 0060-120</t>
  </si>
  <si>
    <t>Farba akrylowa Matt, 60 ml, wesoły Flaming, Happy Color</t>
  </si>
  <si>
    <t>HA 7375 0060-121</t>
  </si>
  <si>
    <t>Farba akrylowa Matt, 60 ml, wiosenny goździk, Happy Color</t>
  </si>
  <si>
    <t>HA 7375 0060-124</t>
  </si>
  <si>
    <t>Farba akrylowa Matt, 60 ml, drewno różane, Happy Color</t>
  </si>
  <si>
    <t>HA 7375 0060-126</t>
  </si>
  <si>
    <t>Farba akrylowa Matt, 60 ml, ognista czerwień, Happy Color</t>
  </si>
  <si>
    <t>HA 7375 0060-129</t>
  </si>
  <si>
    <t>Farba akrylowa Matt, 60 ml, dojrzała żurawina, Happy Color</t>
  </si>
  <si>
    <t>HA 7375 0060-131</t>
  </si>
  <si>
    <t>Farba akrylowa Matt, 60 ml, lodowa muszla, Happy Color</t>
  </si>
  <si>
    <t>HA 7375 0060-132</t>
  </si>
  <si>
    <t>Farba akrylowa Matt, 60 ml, podniebny blask, Happy Color</t>
  </si>
  <si>
    <t>HA 7375 0060-138</t>
  </si>
  <si>
    <t>Farba akrylowa Matt, 60 ml, skandynawski kamień, Happy Color</t>
  </si>
  <si>
    <t>HA 7375 0060-141</t>
  </si>
  <si>
    <t>Farba akrylowa Matt, 60 ml, przypalona pomarańcza, Happy Color</t>
  </si>
  <si>
    <t>HA 7375 0060-142</t>
  </si>
  <si>
    <t>Farba akrylowa Matt, 60 ml, kremowe cappucino, Happy Color</t>
  </si>
  <si>
    <t>HA 7375 0060-143</t>
  </si>
  <si>
    <t>Farba akrylowa Matt, 60 ml, brzoskwiniowy ptyś, Happy Color</t>
  </si>
  <si>
    <t>HA 7375 0060-144</t>
  </si>
  <si>
    <t>Farba akrylowa Matt, 60 ml, delikatny beż, Happy Color</t>
  </si>
  <si>
    <t>HA 7375 0060-145</t>
  </si>
  <si>
    <t>Farba akrylowa Matt, 60 ml, brzoskwiniowa perła, Happy Color</t>
  </si>
  <si>
    <t>HA 7375 0060-151</t>
  </si>
  <si>
    <t>Farba akrylowa Matt, 60 ml, dojrzewająca mięta, Happy Color</t>
  </si>
  <si>
    <t>HA 7375 0060-152</t>
  </si>
  <si>
    <t>Farba akrylowa Matt, 60 ml, surowy szmaragd, Happy Color</t>
  </si>
  <si>
    <t>HA 7375 0060-154</t>
  </si>
  <si>
    <t>Farba akrylowa Matt, 60 ml, zieleń ogrodu, Happy Color</t>
  </si>
  <si>
    <t>HA 7375 0060-156</t>
  </si>
  <si>
    <t>Farba akrylowa Matt, 60 ml, zielona kawa, Happy Color</t>
  </si>
  <si>
    <t>HA 7375 0060-157</t>
  </si>
  <si>
    <t>Farba akrylowa Matt, 60 ml, ryżowe pola, Happy Color</t>
  </si>
  <si>
    <t>HA 7375 0060-158</t>
  </si>
  <si>
    <t>Farba akrylowa Matt, 60 ml, jesienny liść, Happy Color</t>
  </si>
  <si>
    <t>HA 7375 0060-159</t>
  </si>
  <si>
    <t>Farba akrylowa Matt, 60 ml, delikatna ochra, Happy Color</t>
  </si>
  <si>
    <t>HA 7375 0060-161</t>
  </si>
  <si>
    <t>Farba akrylowa Matt, 60 ml, kosmiczny pył, Happy Color</t>
  </si>
  <si>
    <t>HA 7375 0060-162</t>
  </si>
  <si>
    <t>Farba akrylowa Matt, 60 ml, południowy piasek, Happy Color</t>
  </si>
  <si>
    <t>HA 7375 0060-165</t>
  </si>
  <si>
    <t>Farba akrylowa Matt, 60 ml, pachnąca lawenda, Happy Color</t>
  </si>
  <si>
    <t>HA 7375 0060-166</t>
  </si>
  <si>
    <t>Farba akrylowa Matt, 60 ml, liliowy bez, Happy Color</t>
  </si>
  <si>
    <t>HA 7375 0060-167</t>
  </si>
  <si>
    <t>Farba akrylowa Matt, 60 ml, soczysta jagoda, Happy Color</t>
  </si>
  <si>
    <t>HA 7375 0060-172</t>
  </si>
  <si>
    <t>Farba akrylowa Matt, 60 ml, różowy piasek, Happy Color</t>
  </si>
  <si>
    <t>HA 7375 0060-173</t>
  </si>
  <si>
    <t>Farba akrylowa Matt, 60 ml, karmelowe toffi, Happy Color</t>
  </si>
  <si>
    <t>HA 7375 0060-174</t>
  </si>
  <si>
    <t>Farba akrylowa Matt, 60 ml, prawdziwe brownie, Happy Color</t>
  </si>
  <si>
    <t>HA 7375 0060-180</t>
  </si>
  <si>
    <t>Farba akrylowa Matt, 60 ml, szara ostryga, Happy Color</t>
  </si>
  <si>
    <t>HA 7375 0060-181</t>
  </si>
  <si>
    <t>Farba akrylowa Matt, 60 ml, księżycowy kamień, Happy Color</t>
  </si>
  <si>
    <t>HA 7375 0060-182</t>
  </si>
  <si>
    <t>Farba akrylowa Matt, 60 ml, nieoczywisty szary, Happy Color</t>
  </si>
  <si>
    <t>HA 7375 0060-185</t>
  </si>
  <si>
    <t>Farba akrylowa Matt, 60 ml, krem kawowy, Happy Color</t>
  </si>
  <si>
    <t>HA 7375 0060-186</t>
  </si>
  <si>
    <t>Farba akrylowa Matt, 60 ml, drzewo sandałowe, Happy Color</t>
  </si>
  <si>
    <t>HA 7360 0032-000</t>
  </si>
  <si>
    <t>Farba 3D, 32ml, perłowy, Happy Color</t>
  </si>
  <si>
    <t>HA 7360 0032-203</t>
  </si>
  <si>
    <t>Farba 3D, 32ml, różowy, Happy Color</t>
  </si>
  <si>
    <t>HA 7360 0032-801</t>
  </si>
  <si>
    <t>Farba 3D, 32ml, srebrny, Happy Color</t>
  </si>
  <si>
    <t>HA 7380 0100-MS</t>
  </si>
  <si>
    <t>Medium do spękań 100 ml, Happy Color</t>
  </si>
  <si>
    <t>HA 7380 0075-GL</t>
  </si>
  <si>
    <t>Werniks akrylowy GLOSS, 75 ml, przezroczysty,  Happy Color</t>
  </si>
  <si>
    <t>HA 7380 0075-MA</t>
  </si>
  <si>
    <t>Werniks akrylowy MATT, 75 ml, przezroczysty, Happy Color</t>
  </si>
  <si>
    <t>HA 3310 0118-101</t>
  </si>
  <si>
    <t>Farba tempera brokatowa 118ml, złoty, Happy Color</t>
  </si>
  <si>
    <t>HA 3240 1022-2</t>
  </si>
  <si>
    <t>Pędzel szkolny, szczecina, okrągły nr 2, Happy Color</t>
  </si>
  <si>
    <t>HA 3240 1022-4</t>
  </si>
  <si>
    <t>Pędzel szkolny, szczecina, okrągły nr 4, Happy Color</t>
  </si>
  <si>
    <t>HA 3240 1022-6</t>
  </si>
  <si>
    <t>Pędzel szkolny, szczecina, okrągły nr 6, Happy Color</t>
  </si>
  <si>
    <t>HA 3240 1022-8</t>
  </si>
  <si>
    <t>Pędzel szkolny, szczecina, okrągły nr 8, Happy Color</t>
  </si>
  <si>
    <t>HA 3240 1022-10</t>
  </si>
  <si>
    <t>Pędzel szkolny, szczecina, okrągły nr 10, Happy Color</t>
  </si>
  <si>
    <t>HA 3240 1022-12</t>
  </si>
  <si>
    <t>Pędzel szkolny, szczecina, okrągły nr 12, Happy Color</t>
  </si>
  <si>
    <t>HA 3240 1022-14</t>
  </si>
  <si>
    <t>Pędzel szkolny, szczecina, okrągły nr 14, Happy Color</t>
  </si>
  <si>
    <t>HA 3240 1022-16</t>
  </si>
  <si>
    <t>Pędzel szkolny, szczecina, okrągły nr 16, Happy Color</t>
  </si>
  <si>
    <t>HA 3240 1022-20</t>
  </si>
  <si>
    <t>Pędzel szkolny, szczecina, okrągły nr 20, Happy Color</t>
  </si>
  <si>
    <t>HA 3241 1022-2</t>
  </si>
  <si>
    <t>Pędzel szkolny, szczecina, płaski nr 2, Happy Color</t>
  </si>
  <si>
    <t>HA 3241 1022-4</t>
  </si>
  <si>
    <t>Pędzel szkolny, szczecina, płaski nr 4, Happy Color</t>
  </si>
  <si>
    <t>HA 3241 1022-6</t>
  </si>
  <si>
    <t>Pędzel szkolny, szczecina, płaski nr 6, Happy Color</t>
  </si>
  <si>
    <t>HA 3241 1022-8</t>
  </si>
  <si>
    <t>Pędzel szkolny, szczecina, płaski nr 8, Happy Color</t>
  </si>
  <si>
    <t>HA 3241 1022-10</t>
  </si>
  <si>
    <t>Pędzel szkolny, szczecina, płaski nr 10, Happy Color</t>
  </si>
  <si>
    <t>HA 3241 1022-12</t>
  </si>
  <si>
    <t>Pędzel szkolny, szczecina, płaski nr 12, Happy Color</t>
  </si>
  <si>
    <t>HA 3241 1022-14</t>
  </si>
  <si>
    <t>Pędzel szkolny, szczecina, płaski nr 14, Happy Color</t>
  </si>
  <si>
    <t>HA 3241 1022-16</t>
  </si>
  <si>
    <t>Pędzel szkolny, szczecina, płaski nr 16, Happy Color</t>
  </si>
  <si>
    <t>HA 3241 1022-18</t>
  </si>
  <si>
    <t>Pędzel szkolny, szczecina, płaski nr 18, Happy Color</t>
  </si>
  <si>
    <t>HA 3241 1022-20</t>
  </si>
  <si>
    <t>Pędzel szkolny, szczecina, płaski nr 20, Happy Color</t>
  </si>
  <si>
    <t>HA 3240 1022-P</t>
  </si>
  <si>
    <t>Pędzel przedszkolaka, gruby krótki drążek, szczecina, okrągły, Happy Color</t>
  </si>
  <si>
    <t>HA 3240 1022-P20</t>
  </si>
  <si>
    <t>Pędzel przedszkolaka, gruby krótki drążek, szczecina, okrągły , kubek 20szt, Happy Color</t>
  </si>
  <si>
    <t>HA 7260 1022-5/0</t>
  </si>
  <si>
    <t>Pędzel hobby, syntetyk, okrągły nr 5/0, Happy Color</t>
  </si>
  <si>
    <t>HA 7260 1022-4/0</t>
  </si>
  <si>
    <t>Pędzel hobby, syntetyk, okrągły nr 4/0, Happy Color</t>
  </si>
  <si>
    <t>HA 7260 1022-3/0</t>
  </si>
  <si>
    <t>Pędzel hobby, syntetyk, okrągły nr 3/0, Happy Color</t>
  </si>
  <si>
    <t>HA 7260 1022-2/0</t>
  </si>
  <si>
    <t>Pędzel hobby, syntetyk, okrągły nr 2/0, Happy Color</t>
  </si>
  <si>
    <t>HA 7260 1022-0</t>
  </si>
  <si>
    <t>Pędzel hobby, syntetyk, okrągły nr 0, Happy Color</t>
  </si>
  <si>
    <t>HA 7260 1022-1</t>
  </si>
  <si>
    <t>Pędzel hobby, syntetyk, okrągły nr 1, Happy Color</t>
  </si>
  <si>
    <t>HA 7260 1022-2</t>
  </si>
  <si>
    <t>Pędzel hobby, syntetyk, okrągły nr 2, Happy Color</t>
  </si>
  <si>
    <t>HA 7260 1022-3</t>
  </si>
  <si>
    <t>Pędzel hobby, syntetyk, okrągły nr 3, Happy Color</t>
  </si>
  <si>
    <t>HA 7260 1022-4</t>
  </si>
  <si>
    <t>Pędzel hobby, syntetyk, okrągły nr 4, Happy Color</t>
  </si>
  <si>
    <t>HA 7260 1022-5</t>
  </si>
  <si>
    <t>Pędzel hobby, syntetyk, okrągły nr 5, Happy Color</t>
  </si>
  <si>
    <t>HA 7260 1022-6</t>
  </si>
  <si>
    <t>Pędzel hobby, syntetyk, okrągły nr 6, Happy Color</t>
  </si>
  <si>
    <t>HA 7260 1022-7</t>
  </si>
  <si>
    <t>Pędzel hobby, syntetyk, okrągły nr 7, Happy Color</t>
  </si>
  <si>
    <t>HA 7260 1022-8</t>
  </si>
  <si>
    <t>Pędzel hobby, syntetyk, okrągły nr 8, Happy Color</t>
  </si>
  <si>
    <t>HA 7260 1022-9</t>
  </si>
  <si>
    <t>Pędzel hobby, syntetyk, okrągły nr 9, Happy Color</t>
  </si>
  <si>
    <t>HA 7260 1022-10</t>
  </si>
  <si>
    <t>Pędzel hobby, syntetyk, okrągły nr 10, Happy Color</t>
  </si>
  <si>
    <t>HA 7260 1022-12</t>
  </si>
  <si>
    <t>Pędzel hobby, syntetyk, okrągły nr 12, Happy Color</t>
  </si>
  <si>
    <t>HA 7260 1022-14</t>
  </si>
  <si>
    <t>Pędzel hobby, syntetyk, okrągły nr 14, Happy Color</t>
  </si>
  <si>
    <t>HA 7261 1022-2</t>
  </si>
  <si>
    <t>Pędzel hobby, syntetyk, płaski nr 2, Happy Color</t>
  </si>
  <si>
    <t>HA 7261 1022-4</t>
  </si>
  <si>
    <t>Pędzel hobby, syntetyk, płaski nr 4, Happy Color</t>
  </si>
  <si>
    <t>HA 7261 1022-6</t>
  </si>
  <si>
    <t>Pędzel hobby, syntetyk, płaski nr 6, Happy Color</t>
  </si>
  <si>
    <t>HA 7261 1022-8</t>
  </si>
  <si>
    <t>Pędzel hobby, syntetyk, płaski nr 8, Happy Color</t>
  </si>
  <si>
    <t>HA 7261 1022-10</t>
  </si>
  <si>
    <t>Pędzel hobby, syntetyk, płaski nr 10, Happy Color</t>
  </si>
  <si>
    <t>HA 7261 1022-12</t>
  </si>
  <si>
    <t>Pędzel hobby, syntetyk, płaski nr 12, Happy Color</t>
  </si>
  <si>
    <t>HA 7261 1022-14</t>
  </si>
  <si>
    <t>Pędzel hobby, syntetyk, płaski nr 14, Happy Color</t>
  </si>
  <si>
    <t>HA 7261 1022-16</t>
  </si>
  <si>
    <t>Pędzel hobby, syntetyk, płaski nr 16, Happy Color</t>
  </si>
  <si>
    <t>HA 7261 1022-18</t>
  </si>
  <si>
    <t>Pędzel hobby, syntetyk, płaski nr 18, Happy Color</t>
  </si>
  <si>
    <t>HA 7261 1022-20</t>
  </si>
  <si>
    <t>Pędzel hobby, syntetyk, płaski nr 20, Happy Color</t>
  </si>
  <si>
    <t>HA 3240 1022-01 PB9</t>
  </si>
  <si>
    <t>Zestaw pędzli szkolnych szczecina, okrągłe, 9 szt, Happy Color</t>
  </si>
  <si>
    <t>HA 3240 3241-02 PB10</t>
  </si>
  <si>
    <t>Zestaw pędzli szkolnych szczecina, miks, 10 szt, Happy Color</t>
  </si>
  <si>
    <t>HA 3241 1022-01 PB9</t>
  </si>
  <si>
    <t>Zestaw pędzli szkolnych szczecina, płaskie, 9 szt, Happy Color</t>
  </si>
  <si>
    <t>HA 3250 3241-01 PB4</t>
  </si>
  <si>
    <t>Zestaw pędzli szkolnych mix włosia B, 4 szt, Happy Color</t>
  </si>
  <si>
    <t>HA 3251 3240-01 PB4</t>
  </si>
  <si>
    <t>Zestaw pędzli szkolnych mix włosia A, 4 szt, Happy Color</t>
  </si>
  <si>
    <t>HA 7260 7261 PB8</t>
  </si>
  <si>
    <t>Zestaw pędzli artystycznych, miks, 8 szt, Happy Color</t>
  </si>
  <si>
    <t>M&amp;G</t>
  </si>
  <si>
    <t>e-mail zamowienia@gdd.pl, www.gdd.pl</t>
  </si>
  <si>
    <t>Instrukcja korzystania z Cennika z zamówieniami</t>
  </si>
  <si>
    <r>
      <t>Plik MS Excel</t>
    </r>
    <r>
      <rPr>
        <sz val="11"/>
        <color theme="1"/>
        <rFont val="Calibri"/>
        <family val="2"/>
        <charset val="238"/>
      </rPr>
      <t>© "GDD c</t>
    </r>
    <r>
      <rPr>
        <sz val="11"/>
        <color theme="1"/>
        <rFont val="Calibri"/>
        <family val="2"/>
        <charset val="238"/>
        <scheme val="minor"/>
      </rPr>
      <t>ennik z zamówieniami" pozwala na wygodne przeglądanie listy towarów wraz z podglądem zdjęć.</t>
    </r>
  </si>
  <si>
    <r>
      <t>Aby opcja podglądania zdjęć była dostępna należy przy otwieraniu pliku MS Excel</t>
    </r>
    <r>
      <rPr>
        <sz val="11"/>
        <color theme="1"/>
        <rFont val="Calibri"/>
        <family val="2"/>
        <charset val="238"/>
      </rPr>
      <t xml:space="preserve">© </t>
    </r>
    <r>
      <rPr>
        <b/>
        <sz val="11"/>
        <color theme="1"/>
        <rFont val="Calibri"/>
        <family val="2"/>
        <charset val="238"/>
      </rPr>
      <t>włączyć obsługę makr</t>
    </r>
    <r>
      <rPr>
        <sz val="11"/>
        <color theme="1"/>
        <rFont val="Calibri"/>
        <family val="2"/>
        <charset val="238"/>
      </rPr>
      <t>, komputer musi mieć dostęp do internetu</t>
    </r>
  </si>
  <si>
    <t>W sekcji "ZAMÓWIENIE" należy wprowadzić informacje o kliencie i miejscu dostawy oraz rabat, a następnie wprowadzić ilości w tabeli dla towarów, które chcemy zamówić.</t>
  </si>
  <si>
    <t>Wartość netto zamówienia przed rabatem:</t>
  </si>
  <si>
    <t>Rabat (%):</t>
  </si>
  <si>
    <t>Wartość netto zamówienia po rabacie:</t>
  </si>
  <si>
    <t>Tel. centrala (22) 566 77 00, Obsługa Klienta (22) 566 77 21, Fax. (22) 566 77 50</t>
  </si>
  <si>
    <t>A</t>
  </si>
  <si>
    <t>DW</t>
  </si>
  <si>
    <t>BLOKI Z MOTYWAMI</t>
  </si>
  <si>
    <t>N</t>
  </si>
  <si>
    <t>S</t>
  </si>
  <si>
    <t>DESIGN JOURNEY</t>
  </si>
  <si>
    <t>OŁÓWKI DREWNIANE</t>
  </si>
  <si>
    <t>KREDKI KARAT</t>
  </si>
  <si>
    <t>MARKERY KREATYWNE</t>
  </si>
  <si>
    <t>LUMOCOLOR - KREDKI SPECJALISTYCZNE</t>
  </si>
  <si>
    <t>ZAKREŚLACZE TEXTSURFER</t>
  </si>
  <si>
    <t>TRIPLUS: CIENKOPISY  / BROADLINER / FLAMASTRY</t>
  </si>
  <si>
    <t>S 34 CBN01</t>
  </si>
  <si>
    <t>Zestaw triplus: 2 x 334, 5 x 323 + 3 kolorowanki z malowaniem po numerach "Konie", Staedtler</t>
  </si>
  <si>
    <t>4007817330845</t>
  </si>
  <si>
    <t>DŁUGOPISY, PIÓRA KULKOWE, WKŁADY</t>
  </si>
  <si>
    <t>GUMKI, TEMPERÓWKI</t>
  </si>
  <si>
    <t>OŁÓWKI AUTOMATYCZNE, GRAFITY</t>
  </si>
  <si>
    <t>PROGRAM TECHNICZNY, CYRKLE</t>
  </si>
  <si>
    <t>FIMO LEATHER- MASA TERMOUTWARDZALNA</t>
  </si>
  <si>
    <t>FIMO - MASA TERMOUTWARDZALNA</t>
  </si>
  <si>
    <t>FIMO AIR - WYSYCHAJĄCE POD WPŁYWEM POWIETRZA</t>
  </si>
  <si>
    <t>FIMO AKCESORIA</t>
  </si>
  <si>
    <t>KOLEKCJA ME&amp;CITY / JUST / GAMES</t>
  </si>
  <si>
    <t>KOLEKCJA SPACE / STORY / STYLE</t>
  </si>
  <si>
    <t>ZAKREŚLACZE</t>
  </si>
  <si>
    <t>DŁUGOPISY ŻELOWE</t>
  </si>
  <si>
    <t>NOŻYCZKI DLA DZIECI I MŁODZIEŻY</t>
  </si>
  <si>
    <t>BLOKI TECHNICZNE I RYSUNKOWE</t>
  </si>
  <si>
    <t>BLOKI GIGA - FORMAT A2</t>
  </si>
  <si>
    <t>BLOKI DECO</t>
  </si>
  <si>
    <t>BLOKI ART</t>
  </si>
  <si>
    <t>PAPIERY OZDOBNE DECO</t>
  </si>
  <si>
    <t>TEKTURA FALISTA / ARKUSZE PIANKOWE</t>
  </si>
  <si>
    <t>KARTON FORMAT B</t>
  </si>
  <si>
    <t>KARTON FORMAT A</t>
  </si>
  <si>
    <t>KARTON BIAŁY WHITE LINE</t>
  </si>
  <si>
    <t>PAPIERY I KARTONY 100, 200, 250 ARK. W RYZIE</t>
  </si>
  <si>
    <t>BIBUŁA MARSZCZONA</t>
  </si>
  <si>
    <t>FARBY PLAKATOWE</t>
  </si>
  <si>
    <t>FARBY TEMPERA</t>
  </si>
  <si>
    <t>FARBY AKRYLOWE, WERNIKS</t>
  </si>
  <si>
    <t>AKCESORIA</t>
  </si>
  <si>
    <t>KLEJE SZKOLNE, HOBBY, AKTYWATOR</t>
  </si>
  <si>
    <t>PĘDZLE SZKOLNE, HOBBY</t>
  </si>
  <si>
    <t/>
  </si>
  <si>
    <t>MG ABS916H0</t>
  </si>
  <si>
    <t>Zszywki miedziowane 24/6, MG</t>
  </si>
  <si>
    <t>6941255175300</t>
  </si>
  <si>
    <t>MG AJDV1101</t>
  </si>
  <si>
    <t>MG AJDV1102</t>
  </si>
  <si>
    <t>Taśma ozdobna Simple Life, 6mmx3m, MG</t>
  </si>
  <si>
    <t>MG AJDV1103</t>
  </si>
  <si>
    <t>Taśma ozdobna Lovely Girl, 6mmx3m, MG</t>
  </si>
  <si>
    <t>6941458375057</t>
  </si>
  <si>
    <t>6941458375125</t>
  </si>
  <si>
    <t>6941458375187</t>
  </si>
  <si>
    <t>S 18030SBK-103</t>
  </si>
  <si>
    <t>Ołówek Noris eco, HB, 3 szt. + temperówka + gumka gratis, blister, Staedtler</t>
  </si>
  <si>
    <t>S 364 WP20</t>
  </si>
  <si>
    <t>Zakreślacz Textsurfer classic/colors, miks 20 kol. w opak., Staedtler</t>
  </si>
  <si>
    <t>4007817074145</t>
  </si>
  <si>
    <t>S 364 CV100P</t>
  </si>
  <si>
    <t>Zakreślacz Textsurfer Colors Pastel/ Vintage, 100 szt. w displayu, Staedtler</t>
  </si>
  <si>
    <t>S 364 V100P</t>
  </si>
  <si>
    <t>Zakreślacz Textsurfer Classic, 100 szt. w displayu, Staedtler</t>
  </si>
  <si>
    <t>4007817074572</t>
  </si>
  <si>
    <t>4007817074565</t>
  </si>
  <si>
    <t>HA 3808 2030-P</t>
  </si>
  <si>
    <t>Blok z motywami PASTEL, 80g/m2, A4, 15 ark, 26 motywów, Happy Color</t>
  </si>
  <si>
    <t>5905130034367</t>
  </si>
  <si>
    <t>HA 7132 2030-KOS</t>
  </si>
  <si>
    <t>Arkusze piankowe KOSMOS Brokat, A4, 5 ark., 5 kolorów, Happy Color</t>
  </si>
  <si>
    <t>5905130040603</t>
  </si>
  <si>
    <t>oraz opcja "Wyłącz podgląd produktów" (*1), znajdująca się w części nagłówka "ZAMÓWIENIE" (na arkuszu "Cennik"), musi być niezaznaczona.</t>
  </si>
  <si>
    <t>Jeżeli towar posiada więcej fotografii, to można je przeglądać za pomocą strzałek w oknie "GDD towar info." (*2)</t>
  </si>
  <si>
    <t>Wyświetlany obraz można zapisać za pomocą przycisku "Zapisz obraz" w oknie "GDD towar info" (*3), ze wskazaniem folderu, w którym ma być zapisany plik fotografii towaru.</t>
  </si>
  <si>
    <t>FOLIOPISY, MARKERY LUMOCOLOR - WODOODPORNE</t>
  </si>
  <si>
    <t>FOLIOPISY, MARKERY LUMOCOLOR - USUWALNE, ZMYWALNE</t>
  </si>
  <si>
    <t>FOTOKARTON 300G</t>
  </si>
  <si>
    <t>FARBY AKRYLOWE  MATT, 60 ML</t>
  </si>
  <si>
    <t>FARBY 3D (PERLEN), 32 ML</t>
  </si>
  <si>
    <t>KOLEKCJA SO MANY CATS</t>
  </si>
  <si>
    <t>DŁUGOPISY</t>
  </si>
  <si>
    <t>GALANTERIA BIUROWA</t>
  </si>
  <si>
    <t>PISAKI BRUSH PEN</t>
  </si>
  <si>
    <t>TAŚMY OZDOBNE</t>
  </si>
  <si>
    <t>PRODUKTY SZKOLNE NORIS CLUB</t>
  </si>
  <si>
    <t>GRY ZABAWY</t>
  </si>
  <si>
    <t>015370</t>
  </si>
  <si>
    <t>015282</t>
  </si>
  <si>
    <t>015281</t>
  </si>
  <si>
    <t>015280</t>
  </si>
  <si>
    <t>015240</t>
  </si>
  <si>
    <t>015239</t>
  </si>
  <si>
    <t>015238</t>
  </si>
  <si>
    <t>015139</t>
  </si>
  <si>
    <t>015116</t>
  </si>
  <si>
    <t>015115</t>
  </si>
  <si>
    <t>015114</t>
  </si>
  <si>
    <t>015113</t>
  </si>
  <si>
    <t>015104</t>
  </si>
  <si>
    <t>015097</t>
  </si>
  <si>
    <t>015090</t>
  </si>
  <si>
    <t>015077</t>
  </si>
  <si>
    <t>015076</t>
  </si>
  <si>
    <t>015075</t>
  </si>
  <si>
    <t>015074</t>
  </si>
  <si>
    <t>015054</t>
  </si>
  <si>
    <t>015046</t>
  </si>
  <si>
    <t>015045</t>
  </si>
  <si>
    <t>015014</t>
  </si>
  <si>
    <t>015013</t>
  </si>
  <si>
    <t>HA 7836 1520-A10</t>
  </si>
  <si>
    <t>015012</t>
  </si>
  <si>
    <t>015009</t>
  </si>
  <si>
    <t>015008</t>
  </si>
  <si>
    <t>015007</t>
  </si>
  <si>
    <t>015005</t>
  </si>
  <si>
    <t>015004</t>
  </si>
  <si>
    <t>015000</t>
  </si>
  <si>
    <t>014999</t>
  </si>
  <si>
    <t>014982</t>
  </si>
  <si>
    <t>014979</t>
  </si>
  <si>
    <t>014975</t>
  </si>
  <si>
    <t>014968</t>
  </si>
  <si>
    <t>014956</t>
  </si>
  <si>
    <t>014955</t>
  </si>
  <si>
    <t>014954</t>
  </si>
  <si>
    <t>014952</t>
  </si>
  <si>
    <t>014951</t>
  </si>
  <si>
    <t>014950</t>
  </si>
  <si>
    <t>014949</t>
  </si>
  <si>
    <t>014948</t>
  </si>
  <si>
    <t>014940</t>
  </si>
  <si>
    <t>014939</t>
  </si>
  <si>
    <t>014938</t>
  </si>
  <si>
    <t>014937</t>
  </si>
  <si>
    <t>014887</t>
  </si>
  <si>
    <t>014885</t>
  </si>
  <si>
    <t>014884</t>
  </si>
  <si>
    <t>014881</t>
  </si>
  <si>
    <t>014880</t>
  </si>
  <si>
    <t>014879</t>
  </si>
  <si>
    <t>014878</t>
  </si>
  <si>
    <t>014877</t>
  </si>
  <si>
    <t>014876</t>
  </si>
  <si>
    <t>014875</t>
  </si>
  <si>
    <t>014863</t>
  </si>
  <si>
    <t>014862</t>
  </si>
  <si>
    <t>014860</t>
  </si>
  <si>
    <t>014858</t>
  </si>
  <si>
    <t>014857</t>
  </si>
  <si>
    <t>014856</t>
  </si>
  <si>
    <t>014855</t>
  </si>
  <si>
    <t>014854</t>
  </si>
  <si>
    <t>014853</t>
  </si>
  <si>
    <t>014852</t>
  </si>
  <si>
    <t>014845</t>
  </si>
  <si>
    <t>014841</t>
  </si>
  <si>
    <t>014840</t>
  </si>
  <si>
    <t>014835</t>
  </si>
  <si>
    <t>014820</t>
  </si>
  <si>
    <t>014819</t>
  </si>
  <si>
    <t>014818</t>
  </si>
  <si>
    <t>014817</t>
  </si>
  <si>
    <t>014816</t>
  </si>
  <si>
    <t>014815</t>
  </si>
  <si>
    <t>014814</t>
  </si>
  <si>
    <t>014813</t>
  </si>
  <si>
    <t>014812</t>
  </si>
  <si>
    <t>014811</t>
  </si>
  <si>
    <t>014810</t>
  </si>
  <si>
    <t>014809</t>
  </si>
  <si>
    <t>014808</t>
  </si>
  <si>
    <t>014806</t>
  </si>
  <si>
    <t>014768</t>
  </si>
  <si>
    <t>014760</t>
  </si>
  <si>
    <t>014729</t>
  </si>
  <si>
    <t>014658</t>
  </si>
  <si>
    <t>014657</t>
  </si>
  <si>
    <t>014656</t>
  </si>
  <si>
    <t>014650</t>
  </si>
  <si>
    <t>014649</t>
  </si>
  <si>
    <t>014648</t>
  </si>
  <si>
    <t>014647</t>
  </si>
  <si>
    <t>014644</t>
  </si>
  <si>
    <t>014641</t>
  </si>
  <si>
    <t>014640</t>
  </si>
  <si>
    <t>014639</t>
  </si>
  <si>
    <t>014618</t>
  </si>
  <si>
    <t>014603</t>
  </si>
  <si>
    <t>MG ACT75171</t>
  </si>
  <si>
    <t>014597</t>
  </si>
  <si>
    <t>014585</t>
  </si>
  <si>
    <t>014584</t>
  </si>
  <si>
    <t>014583</t>
  </si>
  <si>
    <t>014581</t>
  </si>
  <si>
    <t>014576</t>
  </si>
  <si>
    <t>014547</t>
  </si>
  <si>
    <t>014546</t>
  </si>
  <si>
    <t>014544</t>
  </si>
  <si>
    <t>014543</t>
  </si>
  <si>
    <t>014542</t>
  </si>
  <si>
    <t>014541</t>
  </si>
  <si>
    <t>014537</t>
  </si>
  <si>
    <t>014467</t>
  </si>
  <si>
    <t>014457</t>
  </si>
  <si>
    <t>014456</t>
  </si>
  <si>
    <t>014455</t>
  </si>
  <si>
    <t>014454</t>
  </si>
  <si>
    <t>014443</t>
  </si>
  <si>
    <t>014396</t>
  </si>
  <si>
    <t>014393</t>
  </si>
  <si>
    <t>014392</t>
  </si>
  <si>
    <t>014391</t>
  </si>
  <si>
    <t>014388</t>
  </si>
  <si>
    <t>014387</t>
  </si>
  <si>
    <t>014386</t>
  </si>
  <si>
    <t>014376</t>
  </si>
  <si>
    <t>014375</t>
  </si>
  <si>
    <t>014347</t>
  </si>
  <si>
    <t>014346</t>
  </si>
  <si>
    <t>014345</t>
  </si>
  <si>
    <t>014343</t>
  </si>
  <si>
    <t>014342</t>
  </si>
  <si>
    <t>014339</t>
  </si>
  <si>
    <t>014338</t>
  </si>
  <si>
    <t>014334</t>
  </si>
  <si>
    <t>014333</t>
  </si>
  <si>
    <t>014332</t>
  </si>
  <si>
    <t>014331</t>
  </si>
  <si>
    <t>014329</t>
  </si>
  <si>
    <t>014328</t>
  </si>
  <si>
    <t>014313</t>
  </si>
  <si>
    <t>014312</t>
  </si>
  <si>
    <t>014311</t>
  </si>
  <si>
    <t>014307</t>
  </si>
  <si>
    <t>014306</t>
  </si>
  <si>
    <t>014305</t>
  </si>
  <si>
    <t>014276</t>
  </si>
  <si>
    <t>014270</t>
  </si>
  <si>
    <t>014233</t>
  </si>
  <si>
    <t>014231</t>
  </si>
  <si>
    <t>014230</t>
  </si>
  <si>
    <t>014227</t>
  </si>
  <si>
    <t>014226</t>
  </si>
  <si>
    <t>014222</t>
  </si>
  <si>
    <t>014220</t>
  </si>
  <si>
    <t>014219</t>
  </si>
  <si>
    <t>014218</t>
  </si>
  <si>
    <t>014217</t>
  </si>
  <si>
    <t>014216</t>
  </si>
  <si>
    <t>014211</t>
  </si>
  <si>
    <t>014210</t>
  </si>
  <si>
    <t>014209</t>
  </si>
  <si>
    <t>014208</t>
  </si>
  <si>
    <t>014207</t>
  </si>
  <si>
    <t>014206</t>
  </si>
  <si>
    <t>014205</t>
  </si>
  <si>
    <t>014193</t>
  </si>
  <si>
    <t>014192</t>
  </si>
  <si>
    <t>014191</t>
  </si>
  <si>
    <t>014190</t>
  </si>
  <si>
    <t>014179</t>
  </si>
  <si>
    <t>HA AGPB5071-KP40</t>
  </si>
  <si>
    <t>014178</t>
  </si>
  <si>
    <t>014137</t>
  </si>
  <si>
    <t>014136</t>
  </si>
  <si>
    <t>014132</t>
  </si>
  <si>
    <t>014127</t>
  </si>
  <si>
    <t>014126</t>
  </si>
  <si>
    <t>014119</t>
  </si>
  <si>
    <t>014104</t>
  </si>
  <si>
    <t>014097</t>
  </si>
  <si>
    <t>014096</t>
  </si>
  <si>
    <t>014095</t>
  </si>
  <si>
    <t>014093</t>
  </si>
  <si>
    <t>014092</t>
  </si>
  <si>
    <t>014090</t>
  </si>
  <si>
    <t>014089</t>
  </si>
  <si>
    <t>014088</t>
  </si>
  <si>
    <t>014087</t>
  </si>
  <si>
    <t>014086</t>
  </si>
  <si>
    <t>014085</t>
  </si>
  <si>
    <t>014084</t>
  </si>
  <si>
    <t>014083</t>
  </si>
  <si>
    <t>014082</t>
  </si>
  <si>
    <t>014081</t>
  </si>
  <si>
    <t>014080</t>
  </si>
  <si>
    <t>014079</t>
  </si>
  <si>
    <t>014078</t>
  </si>
  <si>
    <t>014077</t>
  </si>
  <si>
    <t>014076</t>
  </si>
  <si>
    <t>014075</t>
  </si>
  <si>
    <t>014074</t>
  </si>
  <si>
    <t>014072</t>
  </si>
  <si>
    <t>014071</t>
  </si>
  <si>
    <t>014054</t>
  </si>
  <si>
    <t>014049</t>
  </si>
  <si>
    <t>014048</t>
  </si>
  <si>
    <t>014047</t>
  </si>
  <si>
    <t>014046</t>
  </si>
  <si>
    <t>014045</t>
  </si>
  <si>
    <t>014044</t>
  </si>
  <si>
    <t>014043</t>
  </si>
  <si>
    <t>014042</t>
  </si>
  <si>
    <t>014041</t>
  </si>
  <si>
    <t>014040</t>
  </si>
  <si>
    <t>014039</t>
  </si>
  <si>
    <t>014038</t>
  </si>
  <si>
    <t>014037</t>
  </si>
  <si>
    <t>014036</t>
  </si>
  <si>
    <t>014035</t>
  </si>
  <si>
    <t>014034</t>
  </si>
  <si>
    <t>014033</t>
  </si>
  <si>
    <t>014031</t>
  </si>
  <si>
    <t>014030</t>
  </si>
  <si>
    <t>014029</t>
  </si>
  <si>
    <t>014027</t>
  </si>
  <si>
    <t>014026</t>
  </si>
  <si>
    <t>014025</t>
  </si>
  <si>
    <t>014023</t>
  </si>
  <si>
    <t>014022</t>
  </si>
  <si>
    <t>014019</t>
  </si>
  <si>
    <t>014018</t>
  </si>
  <si>
    <t>014017</t>
  </si>
  <si>
    <t>014016</t>
  </si>
  <si>
    <t>014015</t>
  </si>
  <si>
    <t>014014</t>
  </si>
  <si>
    <t>014013</t>
  </si>
  <si>
    <t>014012</t>
  </si>
  <si>
    <t>014011</t>
  </si>
  <si>
    <t>014010</t>
  </si>
  <si>
    <t>014009</t>
  </si>
  <si>
    <t>014008</t>
  </si>
  <si>
    <t>014007</t>
  </si>
  <si>
    <t>014006</t>
  </si>
  <si>
    <t>013997</t>
  </si>
  <si>
    <t>013996</t>
  </si>
  <si>
    <t>013990</t>
  </si>
  <si>
    <t>013967</t>
  </si>
  <si>
    <t>013945</t>
  </si>
  <si>
    <t>013944</t>
  </si>
  <si>
    <t>013883</t>
  </si>
  <si>
    <t>013882</t>
  </si>
  <si>
    <t>013881</t>
  </si>
  <si>
    <t>013867</t>
  </si>
  <si>
    <t>013862</t>
  </si>
  <si>
    <t>013825</t>
  </si>
  <si>
    <t>013822</t>
  </si>
  <si>
    <t>013820</t>
  </si>
  <si>
    <t>013818</t>
  </si>
  <si>
    <t>013817</t>
  </si>
  <si>
    <t>013789</t>
  </si>
  <si>
    <t>013788</t>
  </si>
  <si>
    <t>013787</t>
  </si>
  <si>
    <t>013786</t>
  </si>
  <si>
    <t>013783</t>
  </si>
  <si>
    <t>013782</t>
  </si>
  <si>
    <t>013709</t>
  </si>
  <si>
    <t>013708</t>
  </si>
  <si>
    <t>013703</t>
  </si>
  <si>
    <t>013701</t>
  </si>
  <si>
    <t>013699</t>
  </si>
  <si>
    <t>013697</t>
  </si>
  <si>
    <t>013696</t>
  </si>
  <si>
    <t>013694</t>
  </si>
  <si>
    <t>013691</t>
  </si>
  <si>
    <t>013688</t>
  </si>
  <si>
    <t>013673</t>
  </si>
  <si>
    <t>013672</t>
  </si>
  <si>
    <t>013669</t>
  </si>
  <si>
    <t>013668</t>
  </si>
  <si>
    <t>013667</t>
  </si>
  <si>
    <t>013666</t>
  </si>
  <si>
    <t>013664</t>
  </si>
  <si>
    <t>013663</t>
  </si>
  <si>
    <t>013662</t>
  </si>
  <si>
    <t>013661</t>
  </si>
  <si>
    <t>013660</t>
  </si>
  <si>
    <t>013659</t>
  </si>
  <si>
    <t>013658</t>
  </si>
  <si>
    <t>013657</t>
  </si>
  <si>
    <t>013656</t>
  </si>
  <si>
    <t>013655</t>
  </si>
  <si>
    <t>013654</t>
  </si>
  <si>
    <t>013653</t>
  </si>
  <si>
    <t>013652</t>
  </si>
  <si>
    <t>013651</t>
  </si>
  <si>
    <t>013650</t>
  </si>
  <si>
    <t>013649</t>
  </si>
  <si>
    <t>013648</t>
  </si>
  <si>
    <t>013647</t>
  </si>
  <si>
    <t>013646</t>
  </si>
  <si>
    <t>013645</t>
  </si>
  <si>
    <t>013644</t>
  </si>
  <si>
    <t>013643</t>
  </si>
  <si>
    <t>013642</t>
  </si>
  <si>
    <t>013641</t>
  </si>
  <si>
    <t>013640</t>
  </si>
  <si>
    <t>013639</t>
  </si>
  <si>
    <t>013638</t>
  </si>
  <si>
    <t>013616</t>
  </si>
  <si>
    <t>013614</t>
  </si>
  <si>
    <t>013613</t>
  </si>
  <si>
    <t>013612</t>
  </si>
  <si>
    <t>013611</t>
  </si>
  <si>
    <t>013610</t>
  </si>
  <si>
    <t>013609</t>
  </si>
  <si>
    <t>013608</t>
  </si>
  <si>
    <t>013607</t>
  </si>
  <si>
    <t>013606</t>
  </si>
  <si>
    <t>013605</t>
  </si>
  <si>
    <t>013604</t>
  </si>
  <si>
    <t>013603</t>
  </si>
  <si>
    <t>013602</t>
  </si>
  <si>
    <t>013601</t>
  </si>
  <si>
    <t>013600</t>
  </si>
  <si>
    <t>013599</t>
  </si>
  <si>
    <t>013598</t>
  </si>
  <si>
    <t>013597</t>
  </si>
  <si>
    <t>013596</t>
  </si>
  <si>
    <t>013595</t>
  </si>
  <si>
    <t>013594</t>
  </si>
  <si>
    <t>013584</t>
  </si>
  <si>
    <t>013583</t>
  </si>
  <si>
    <t>013560</t>
  </si>
  <si>
    <t>013558</t>
  </si>
  <si>
    <t>013550</t>
  </si>
  <si>
    <t>013548</t>
  </si>
  <si>
    <t>013547</t>
  </si>
  <si>
    <t>013546</t>
  </si>
  <si>
    <t>013540</t>
  </si>
  <si>
    <t>013466</t>
  </si>
  <si>
    <t>013464</t>
  </si>
  <si>
    <t>013463</t>
  </si>
  <si>
    <t>013462</t>
  </si>
  <si>
    <t>013461</t>
  </si>
  <si>
    <t>013448</t>
  </si>
  <si>
    <t>013447</t>
  </si>
  <si>
    <t>013446</t>
  </si>
  <si>
    <t>013444</t>
  </si>
  <si>
    <t>013407</t>
  </si>
  <si>
    <t>013406</t>
  </si>
  <si>
    <t>013405</t>
  </si>
  <si>
    <t>013404</t>
  </si>
  <si>
    <t>013376</t>
  </si>
  <si>
    <t>013358</t>
  </si>
  <si>
    <t>013357</t>
  </si>
  <si>
    <t>013344</t>
  </si>
  <si>
    <t>013343</t>
  </si>
  <si>
    <t>013342</t>
  </si>
  <si>
    <t>013341</t>
  </si>
  <si>
    <t>013340</t>
  </si>
  <si>
    <t>013331</t>
  </si>
  <si>
    <t>013330</t>
  </si>
  <si>
    <t>013329</t>
  </si>
  <si>
    <t>013302</t>
  </si>
  <si>
    <t>013253</t>
  </si>
  <si>
    <t>013237</t>
  </si>
  <si>
    <t>013231</t>
  </si>
  <si>
    <t>013221</t>
  </si>
  <si>
    <t>013219</t>
  </si>
  <si>
    <t>013218</t>
  </si>
  <si>
    <t>013197</t>
  </si>
  <si>
    <t>013192</t>
  </si>
  <si>
    <t>013188</t>
  </si>
  <si>
    <t>013182</t>
  </si>
  <si>
    <t>013176</t>
  </si>
  <si>
    <t>013175</t>
  </si>
  <si>
    <t>013150</t>
  </si>
  <si>
    <t>013125</t>
  </si>
  <si>
    <t>013124</t>
  </si>
  <si>
    <t>013123</t>
  </si>
  <si>
    <t>013122</t>
  </si>
  <si>
    <t>013121</t>
  </si>
  <si>
    <t>013120</t>
  </si>
  <si>
    <t>013119</t>
  </si>
  <si>
    <t>013118</t>
  </si>
  <si>
    <t>013117</t>
  </si>
  <si>
    <t>013116</t>
  </si>
  <si>
    <t>013115</t>
  </si>
  <si>
    <t>013114</t>
  </si>
  <si>
    <t>013113</t>
  </si>
  <si>
    <t>013112</t>
  </si>
  <si>
    <t>013111</t>
  </si>
  <si>
    <t>013110</t>
  </si>
  <si>
    <t>013109</t>
  </si>
  <si>
    <t>013108</t>
  </si>
  <si>
    <t>013097</t>
  </si>
  <si>
    <t>013096</t>
  </si>
  <si>
    <t>013095</t>
  </si>
  <si>
    <t>013094</t>
  </si>
  <si>
    <t>013093</t>
  </si>
  <si>
    <t>013076</t>
  </si>
  <si>
    <t>013054</t>
  </si>
  <si>
    <t>013052</t>
  </si>
  <si>
    <t>013051</t>
  </si>
  <si>
    <t>013003</t>
  </si>
  <si>
    <t>013002</t>
  </si>
  <si>
    <t>012997</t>
  </si>
  <si>
    <t>012996</t>
  </si>
  <si>
    <t>012995</t>
  </si>
  <si>
    <t>012992</t>
  </si>
  <si>
    <t>012975</t>
  </si>
  <si>
    <t>012974</t>
  </si>
  <si>
    <t>012973</t>
  </si>
  <si>
    <t>012969</t>
  </si>
  <si>
    <t>012968</t>
  </si>
  <si>
    <t>012967</t>
  </si>
  <si>
    <t>012966</t>
  </si>
  <si>
    <t>012962</t>
  </si>
  <si>
    <t>012961</t>
  </si>
  <si>
    <t>012943</t>
  </si>
  <si>
    <t>012942</t>
  </si>
  <si>
    <t>012941</t>
  </si>
  <si>
    <t>012939</t>
  </si>
  <si>
    <t>012938</t>
  </si>
  <si>
    <t>012936</t>
  </si>
  <si>
    <t>012935</t>
  </si>
  <si>
    <t>012934</t>
  </si>
  <si>
    <t>012933</t>
  </si>
  <si>
    <t>012932</t>
  </si>
  <si>
    <t>012931</t>
  </si>
  <si>
    <t>012930</t>
  </si>
  <si>
    <t>012929</t>
  </si>
  <si>
    <t>012928</t>
  </si>
  <si>
    <t>012926</t>
  </si>
  <si>
    <t>012916</t>
  </si>
  <si>
    <t>012913</t>
  </si>
  <si>
    <t>012912</t>
  </si>
  <si>
    <t>012911</t>
  </si>
  <si>
    <t>012902</t>
  </si>
  <si>
    <t>012900</t>
  </si>
  <si>
    <t>012898</t>
  </si>
  <si>
    <t>012896</t>
  </si>
  <si>
    <t>012876</t>
  </si>
  <si>
    <t>012875</t>
  </si>
  <si>
    <t>012863</t>
  </si>
  <si>
    <t>012862</t>
  </si>
  <si>
    <t>012843</t>
  </si>
  <si>
    <t>012842</t>
  </si>
  <si>
    <t>012841</t>
  </si>
  <si>
    <t>012812</t>
  </si>
  <si>
    <t>012776</t>
  </si>
  <si>
    <t>012775</t>
  </si>
  <si>
    <t>012772</t>
  </si>
  <si>
    <t>012761</t>
  </si>
  <si>
    <t>012759</t>
  </si>
  <si>
    <t>012757</t>
  </si>
  <si>
    <t>012743</t>
  </si>
  <si>
    <t>012742</t>
  </si>
  <si>
    <t>012741</t>
  </si>
  <si>
    <t>012740</t>
  </si>
  <si>
    <t>012627</t>
  </si>
  <si>
    <t>012625</t>
  </si>
  <si>
    <t>012624</t>
  </si>
  <si>
    <t>012623</t>
  </si>
  <si>
    <t>012622</t>
  </si>
  <si>
    <t>012621</t>
  </si>
  <si>
    <t>012619</t>
  </si>
  <si>
    <t>012618</t>
  </si>
  <si>
    <t>012617</t>
  </si>
  <si>
    <t>012615</t>
  </si>
  <si>
    <t>012614</t>
  </si>
  <si>
    <t>012613</t>
  </si>
  <si>
    <t>012612</t>
  </si>
  <si>
    <t>012611</t>
  </si>
  <si>
    <t>012610</t>
  </si>
  <si>
    <t>012609</t>
  </si>
  <si>
    <t>012608</t>
  </si>
  <si>
    <t>012607</t>
  </si>
  <si>
    <t>012601</t>
  </si>
  <si>
    <t>012582</t>
  </si>
  <si>
    <t>012576</t>
  </si>
  <si>
    <t>012573</t>
  </si>
  <si>
    <t>012572</t>
  </si>
  <si>
    <t>012542</t>
  </si>
  <si>
    <t>012536</t>
  </si>
  <si>
    <t>012535</t>
  </si>
  <si>
    <t>012534</t>
  </si>
  <si>
    <t>012533</t>
  </si>
  <si>
    <t>012532</t>
  </si>
  <si>
    <t>012531</t>
  </si>
  <si>
    <t>012530</t>
  </si>
  <si>
    <t>012528</t>
  </si>
  <si>
    <t>012504</t>
  </si>
  <si>
    <t>012464</t>
  </si>
  <si>
    <t>012463</t>
  </si>
  <si>
    <t>012430</t>
  </si>
  <si>
    <t>012424</t>
  </si>
  <si>
    <t>012421</t>
  </si>
  <si>
    <t>012419</t>
  </si>
  <si>
    <t>012417</t>
  </si>
  <si>
    <t>012415</t>
  </si>
  <si>
    <t>012413</t>
  </si>
  <si>
    <t>012411</t>
  </si>
  <si>
    <t>012254</t>
  </si>
  <si>
    <t>012224</t>
  </si>
  <si>
    <t>012223</t>
  </si>
  <si>
    <t>012222</t>
  </si>
  <si>
    <t>012220</t>
  </si>
  <si>
    <t>012219</t>
  </si>
  <si>
    <t>012218</t>
  </si>
  <si>
    <t>012217</t>
  </si>
  <si>
    <t>012216</t>
  </si>
  <si>
    <t>012214</t>
  </si>
  <si>
    <t>012213</t>
  </si>
  <si>
    <t>012212</t>
  </si>
  <si>
    <t>012211</t>
  </si>
  <si>
    <t>012210</t>
  </si>
  <si>
    <t>012209</t>
  </si>
  <si>
    <t>012208</t>
  </si>
  <si>
    <t>012207</t>
  </si>
  <si>
    <t>012201</t>
  </si>
  <si>
    <t>012070</t>
  </si>
  <si>
    <t>012048</t>
  </si>
  <si>
    <t>012047</t>
  </si>
  <si>
    <t>012046</t>
  </si>
  <si>
    <t>012045</t>
  </si>
  <si>
    <t>012044</t>
  </si>
  <si>
    <t>012038</t>
  </si>
  <si>
    <t>011936</t>
  </si>
  <si>
    <t>011935</t>
  </si>
  <si>
    <t>011934</t>
  </si>
  <si>
    <t>011933</t>
  </si>
  <si>
    <t>011932</t>
  </si>
  <si>
    <t>011931</t>
  </si>
  <si>
    <t>011880</t>
  </si>
  <si>
    <t>011879</t>
  </si>
  <si>
    <t>011823</t>
  </si>
  <si>
    <t>011822</t>
  </si>
  <si>
    <t>011821</t>
  </si>
  <si>
    <t>011819</t>
  </si>
  <si>
    <t>011818</t>
  </si>
  <si>
    <t>011817</t>
  </si>
  <si>
    <t>011816</t>
  </si>
  <si>
    <t>011791</t>
  </si>
  <si>
    <t>011773</t>
  </si>
  <si>
    <t>011772</t>
  </si>
  <si>
    <t>011771</t>
  </si>
  <si>
    <t>011769</t>
  </si>
  <si>
    <t>011731</t>
  </si>
  <si>
    <t>011683</t>
  </si>
  <si>
    <t>011682</t>
  </si>
  <si>
    <t>011681</t>
  </si>
  <si>
    <t>011680</t>
  </si>
  <si>
    <t>011679</t>
  </si>
  <si>
    <t>011678</t>
  </si>
  <si>
    <t>011674</t>
  </si>
  <si>
    <t>011672</t>
  </si>
  <si>
    <t>011671</t>
  </si>
  <si>
    <t>011598</t>
  </si>
  <si>
    <t>011596</t>
  </si>
  <si>
    <t>011595</t>
  </si>
  <si>
    <t>011593</t>
  </si>
  <si>
    <t>011592</t>
  </si>
  <si>
    <t>011591</t>
  </si>
  <si>
    <t>011590</t>
  </si>
  <si>
    <t>011587</t>
  </si>
  <si>
    <t>011586</t>
  </si>
  <si>
    <t>011585</t>
  </si>
  <si>
    <t>011584</t>
  </si>
  <si>
    <t>011583</t>
  </si>
  <si>
    <t>011582</t>
  </si>
  <si>
    <t>011581</t>
  </si>
  <si>
    <t>011579</t>
  </si>
  <si>
    <t>011578</t>
  </si>
  <si>
    <t>011575</t>
  </si>
  <si>
    <t>011574</t>
  </si>
  <si>
    <t>011573</t>
  </si>
  <si>
    <t>011571</t>
  </si>
  <si>
    <t>011570</t>
  </si>
  <si>
    <t>011569</t>
  </si>
  <si>
    <t>011568</t>
  </si>
  <si>
    <t>011567</t>
  </si>
  <si>
    <t>011563</t>
  </si>
  <si>
    <t>011562</t>
  </si>
  <si>
    <t>011552</t>
  </si>
  <si>
    <t>011533</t>
  </si>
  <si>
    <t>011527</t>
  </si>
  <si>
    <t>011525</t>
  </si>
  <si>
    <t>011524</t>
  </si>
  <si>
    <t>011511</t>
  </si>
  <si>
    <t>011510</t>
  </si>
  <si>
    <t>011507</t>
  </si>
  <si>
    <t>011506</t>
  </si>
  <si>
    <t>011505</t>
  </si>
  <si>
    <t>011504</t>
  </si>
  <si>
    <t>011481</t>
  </si>
  <si>
    <t>011468</t>
  </si>
  <si>
    <t>011453</t>
  </si>
  <si>
    <t>011452</t>
  </si>
  <si>
    <t>011450</t>
  </si>
  <si>
    <t>011449</t>
  </si>
  <si>
    <t>011448</t>
  </si>
  <si>
    <t>011445</t>
  </si>
  <si>
    <t>011442</t>
  </si>
  <si>
    <t>011441</t>
  </si>
  <si>
    <t>011440</t>
  </si>
  <si>
    <t>011439</t>
  </si>
  <si>
    <t>011438</t>
  </si>
  <si>
    <t>011437</t>
  </si>
  <si>
    <t>011436</t>
  </si>
  <si>
    <t>011435</t>
  </si>
  <si>
    <t>011434</t>
  </si>
  <si>
    <t>011433</t>
  </si>
  <si>
    <t>011432</t>
  </si>
  <si>
    <t>011431</t>
  </si>
  <si>
    <t>011428</t>
  </si>
  <si>
    <t>011427</t>
  </si>
  <si>
    <t>011426</t>
  </si>
  <si>
    <t>011425</t>
  </si>
  <si>
    <t>011424</t>
  </si>
  <si>
    <t>011423</t>
  </si>
  <si>
    <t>011422</t>
  </si>
  <si>
    <t>011421</t>
  </si>
  <si>
    <t>011420</t>
  </si>
  <si>
    <t>011419</t>
  </si>
  <si>
    <t>011410</t>
  </si>
  <si>
    <t>011408</t>
  </si>
  <si>
    <t>011405</t>
  </si>
  <si>
    <t>011404</t>
  </si>
  <si>
    <t>011403</t>
  </si>
  <si>
    <t>011402</t>
  </si>
  <si>
    <t>011400</t>
  </si>
  <si>
    <t>011398</t>
  </si>
  <si>
    <t>011397</t>
  </si>
  <si>
    <t>011395</t>
  </si>
  <si>
    <t>011392</t>
  </si>
  <si>
    <t>011389</t>
  </si>
  <si>
    <t>011388</t>
  </si>
  <si>
    <t>011387</t>
  </si>
  <si>
    <t>011383</t>
  </si>
  <si>
    <t>011382</t>
  </si>
  <si>
    <t>011381</t>
  </si>
  <si>
    <t>011380</t>
  </si>
  <si>
    <t>011216</t>
  </si>
  <si>
    <t>011212</t>
  </si>
  <si>
    <t>011203</t>
  </si>
  <si>
    <t>011202</t>
  </si>
  <si>
    <t>011201</t>
  </si>
  <si>
    <t>011200</t>
  </si>
  <si>
    <t>011198</t>
  </si>
  <si>
    <t>011197</t>
  </si>
  <si>
    <t>011196</t>
  </si>
  <si>
    <t>011195</t>
  </si>
  <si>
    <t>011194</t>
  </si>
  <si>
    <t>011193</t>
  </si>
  <si>
    <t>011150</t>
  </si>
  <si>
    <t>011149</t>
  </si>
  <si>
    <t>011138</t>
  </si>
  <si>
    <t>011137</t>
  </si>
  <si>
    <t>011132</t>
  </si>
  <si>
    <t>011131</t>
  </si>
  <si>
    <t>011129</t>
  </si>
  <si>
    <t>011127</t>
  </si>
  <si>
    <t>011126</t>
  </si>
  <si>
    <t>011125</t>
  </si>
  <si>
    <t>011121</t>
  </si>
  <si>
    <t>011120</t>
  </si>
  <si>
    <t>011103</t>
  </si>
  <si>
    <t>011101</t>
  </si>
  <si>
    <t>011100</t>
  </si>
  <si>
    <t>011095</t>
  </si>
  <si>
    <t>011073</t>
  </si>
  <si>
    <t>010971</t>
  </si>
  <si>
    <t>010970</t>
  </si>
  <si>
    <t>010959</t>
  </si>
  <si>
    <t>010956</t>
  </si>
  <si>
    <t>010937</t>
  </si>
  <si>
    <t>010902</t>
  </si>
  <si>
    <t>010901</t>
  </si>
  <si>
    <t>010900</t>
  </si>
  <si>
    <t>010899</t>
  </si>
  <si>
    <t>010872</t>
  </si>
  <si>
    <t>010786</t>
  </si>
  <si>
    <t>010785</t>
  </si>
  <si>
    <t>010764</t>
  </si>
  <si>
    <t>010690</t>
  </si>
  <si>
    <t>010677</t>
  </si>
  <si>
    <t>010676</t>
  </si>
  <si>
    <t>010674</t>
  </si>
  <si>
    <t>010672</t>
  </si>
  <si>
    <t>010671</t>
  </si>
  <si>
    <t>010670</t>
  </si>
  <si>
    <t>010669</t>
  </si>
  <si>
    <t>010666</t>
  </si>
  <si>
    <t>010608</t>
  </si>
  <si>
    <t>010548</t>
  </si>
  <si>
    <t>010547</t>
  </si>
  <si>
    <t>010546</t>
  </si>
  <si>
    <t>010544</t>
  </si>
  <si>
    <t>010543</t>
  </si>
  <si>
    <t>010542</t>
  </si>
  <si>
    <t>010541</t>
  </si>
  <si>
    <t>010540</t>
  </si>
  <si>
    <t>010539</t>
  </si>
  <si>
    <t>010537</t>
  </si>
  <si>
    <t>010536</t>
  </si>
  <si>
    <t>010535</t>
  </si>
  <si>
    <t>010534</t>
  </si>
  <si>
    <t>010533</t>
  </si>
  <si>
    <t>010532</t>
  </si>
  <si>
    <t>010531</t>
  </si>
  <si>
    <t>010407</t>
  </si>
  <si>
    <t>010282</t>
  </si>
  <si>
    <t>010280</t>
  </si>
  <si>
    <t>010278</t>
  </si>
  <si>
    <t>010277</t>
  </si>
  <si>
    <t>010276</t>
  </si>
  <si>
    <t>010274</t>
  </si>
  <si>
    <t>010273</t>
  </si>
  <si>
    <t>010272</t>
  </si>
  <si>
    <t>010270</t>
  </si>
  <si>
    <t>010269</t>
  </si>
  <si>
    <t>010268</t>
  </si>
  <si>
    <t>010266</t>
  </si>
  <si>
    <t>010265</t>
  </si>
  <si>
    <t>010264</t>
  </si>
  <si>
    <t>010253</t>
  </si>
  <si>
    <t>010251</t>
  </si>
  <si>
    <t>010219</t>
  </si>
  <si>
    <t>010218</t>
  </si>
  <si>
    <t>010162</t>
  </si>
  <si>
    <t>010161</t>
  </si>
  <si>
    <t>009944</t>
  </si>
  <si>
    <t>009914</t>
  </si>
  <si>
    <t>009913</t>
  </si>
  <si>
    <t>009878</t>
  </si>
  <si>
    <t>009862</t>
  </si>
  <si>
    <t>009860</t>
  </si>
  <si>
    <t>009858</t>
  </si>
  <si>
    <t>009857</t>
  </si>
  <si>
    <t>009856</t>
  </si>
  <si>
    <t>009854</t>
  </si>
  <si>
    <t>009853</t>
  </si>
  <si>
    <t>009852</t>
  </si>
  <si>
    <t>009850</t>
  </si>
  <si>
    <t>009847</t>
  </si>
  <si>
    <t>009846</t>
  </si>
  <si>
    <t>009844</t>
  </si>
  <si>
    <t>009843</t>
  </si>
  <si>
    <t>009842</t>
  </si>
  <si>
    <t>009841</t>
  </si>
  <si>
    <t>009840</t>
  </si>
  <si>
    <t>009823</t>
  </si>
  <si>
    <t>008186</t>
  </si>
  <si>
    <t>008185</t>
  </si>
  <si>
    <t>008184</t>
  </si>
  <si>
    <t>008183</t>
  </si>
  <si>
    <t>008180</t>
  </si>
  <si>
    <t>008176</t>
  </si>
  <si>
    <t>008147</t>
  </si>
  <si>
    <t>008077</t>
  </si>
  <si>
    <t>008072</t>
  </si>
  <si>
    <t>008069</t>
  </si>
  <si>
    <t>008068</t>
  </si>
  <si>
    <t>008009</t>
  </si>
  <si>
    <t>008006</t>
  </si>
  <si>
    <t>008004</t>
  </si>
  <si>
    <t>008003</t>
  </si>
  <si>
    <t>008002</t>
  </si>
  <si>
    <t>008001</t>
  </si>
  <si>
    <t>007949</t>
  </si>
  <si>
    <t>007945</t>
  </si>
  <si>
    <t>007944</t>
  </si>
  <si>
    <t>007943</t>
  </si>
  <si>
    <t>007942</t>
  </si>
  <si>
    <t>007941</t>
  </si>
  <si>
    <t>007940</t>
  </si>
  <si>
    <t>007939</t>
  </si>
  <si>
    <t>007938</t>
  </si>
  <si>
    <t>007937</t>
  </si>
  <si>
    <t>007933</t>
  </si>
  <si>
    <t>007932</t>
  </si>
  <si>
    <t>007931</t>
  </si>
  <si>
    <t>007928</t>
  </si>
  <si>
    <t>007927</t>
  </si>
  <si>
    <t>007926</t>
  </si>
  <si>
    <t>007925</t>
  </si>
  <si>
    <t>007923</t>
  </si>
  <si>
    <t>007920</t>
  </si>
  <si>
    <t>007919</t>
  </si>
  <si>
    <t>007918</t>
  </si>
  <si>
    <t>007917</t>
  </si>
  <si>
    <t>007913</t>
  </si>
  <si>
    <t>007912</t>
  </si>
  <si>
    <t>007911</t>
  </si>
  <si>
    <t>007910</t>
  </si>
  <si>
    <t>007907</t>
  </si>
  <si>
    <t>007904</t>
  </si>
  <si>
    <t>007902</t>
  </si>
  <si>
    <t>007896</t>
  </si>
  <si>
    <t>007818</t>
  </si>
  <si>
    <t>007814</t>
  </si>
  <si>
    <t>007813</t>
  </si>
  <si>
    <t>007812</t>
  </si>
  <si>
    <t>007811</t>
  </si>
  <si>
    <t>007810</t>
  </si>
  <si>
    <t>007809</t>
  </si>
  <si>
    <t>007795</t>
  </si>
  <si>
    <t>007794</t>
  </si>
  <si>
    <t>007792</t>
  </si>
  <si>
    <t>007791</t>
  </si>
  <si>
    <t>007787</t>
  </si>
  <si>
    <t>007785</t>
  </si>
  <si>
    <t>007578</t>
  </si>
  <si>
    <t>007576</t>
  </si>
  <si>
    <t>007573</t>
  </si>
  <si>
    <t>007572</t>
  </si>
  <si>
    <t>007571</t>
  </si>
  <si>
    <t>007564</t>
  </si>
  <si>
    <t>007562</t>
  </si>
  <si>
    <t>007559</t>
  </si>
  <si>
    <t>007557</t>
  </si>
  <si>
    <t>007554</t>
  </si>
  <si>
    <t>007552</t>
  </si>
  <si>
    <t>007548</t>
  </si>
  <si>
    <t>007541</t>
  </si>
  <si>
    <t>007537</t>
  </si>
  <si>
    <t>007506</t>
  </si>
  <si>
    <t>007505</t>
  </si>
  <si>
    <t>007427</t>
  </si>
  <si>
    <t>007266</t>
  </si>
  <si>
    <t>007265</t>
  </si>
  <si>
    <t>007264</t>
  </si>
  <si>
    <t>007263</t>
  </si>
  <si>
    <t>007262</t>
  </si>
  <si>
    <t>007261</t>
  </si>
  <si>
    <t>007260</t>
  </si>
  <si>
    <t>007259</t>
  </si>
  <si>
    <t>007258</t>
  </si>
  <si>
    <t>007257</t>
  </si>
  <si>
    <t>007256</t>
  </si>
  <si>
    <t>007255</t>
  </si>
  <si>
    <t>007252</t>
  </si>
  <si>
    <t>007225</t>
  </si>
  <si>
    <t>007196</t>
  </si>
  <si>
    <t>007195</t>
  </si>
  <si>
    <t>007194</t>
  </si>
  <si>
    <t>007193</t>
  </si>
  <si>
    <t>007192</t>
  </si>
  <si>
    <t>007191</t>
  </si>
  <si>
    <t>007190</t>
  </si>
  <si>
    <t>007189</t>
  </si>
  <si>
    <t>007188</t>
  </si>
  <si>
    <t>007187</t>
  </si>
  <si>
    <t>007169</t>
  </si>
  <si>
    <t>007168</t>
  </si>
  <si>
    <t>007167</t>
  </si>
  <si>
    <t>007166</t>
  </si>
  <si>
    <t>007165</t>
  </si>
  <si>
    <t>007164</t>
  </si>
  <si>
    <t>007163</t>
  </si>
  <si>
    <t>007162</t>
  </si>
  <si>
    <t>007161</t>
  </si>
  <si>
    <t>007144</t>
  </si>
  <si>
    <t>007143</t>
  </si>
  <si>
    <t>007142</t>
  </si>
  <si>
    <t>007141</t>
  </si>
  <si>
    <t>007140</t>
  </si>
  <si>
    <t>007139</t>
  </si>
  <si>
    <t>007138</t>
  </si>
  <si>
    <t>007137</t>
  </si>
  <si>
    <t>007135</t>
  </si>
  <si>
    <t>007134</t>
  </si>
  <si>
    <t>007133</t>
  </si>
  <si>
    <t>007132</t>
  </si>
  <si>
    <t>007131</t>
  </si>
  <si>
    <t>007130</t>
  </si>
  <si>
    <t>007129</t>
  </si>
  <si>
    <t>007128</t>
  </si>
  <si>
    <t>007110</t>
  </si>
  <si>
    <t>007109</t>
  </si>
  <si>
    <t>007108</t>
  </si>
  <si>
    <t>007107</t>
  </si>
  <si>
    <t>007106</t>
  </si>
  <si>
    <t>007105</t>
  </si>
  <si>
    <t>007104</t>
  </si>
  <si>
    <t>007103</t>
  </si>
  <si>
    <t>007102</t>
  </si>
  <si>
    <t>007092</t>
  </si>
  <si>
    <t>007091</t>
  </si>
  <si>
    <t>007090</t>
  </si>
  <si>
    <t>007089</t>
  </si>
  <si>
    <t>007056</t>
  </si>
  <si>
    <t>007051</t>
  </si>
  <si>
    <t>007050</t>
  </si>
  <si>
    <t>007049</t>
  </si>
  <si>
    <t>007047</t>
  </si>
  <si>
    <t>007045</t>
  </si>
  <si>
    <t>007043</t>
  </si>
  <si>
    <t>007042</t>
  </si>
  <si>
    <t>007041</t>
  </si>
  <si>
    <t>007040</t>
  </si>
  <si>
    <t>007039</t>
  </si>
  <si>
    <t>007038</t>
  </si>
  <si>
    <t>007037</t>
  </si>
  <si>
    <t>007036</t>
  </si>
  <si>
    <t>007035</t>
  </si>
  <si>
    <t>007033</t>
  </si>
  <si>
    <t>007032</t>
  </si>
  <si>
    <t>007031</t>
  </si>
  <si>
    <t>007030</t>
  </si>
  <si>
    <t>007029</t>
  </si>
  <si>
    <t>007027</t>
  </si>
  <si>
    <t>007026</t>
  </si>
  <si>
    <t>007025</t>
  </si>
  <si>
    <t>007024</t>
  </si>
  <si>
    <t>007022</t>
  </si>
  <si>
    <t>007021</t>
  </si>
  <si>
    <t>007020</t>
  </si>
  <si>
    <t>007019</t>
  </si>
  <si>
    <t>007018</t>
  </si>
  <si>
    <t>007009</t>
  </si>
  <si>
    <t>007007</t>
  </si>
  <si>
    <t>007006</t>
  </si>
  <si>
    <t>007003</t>
  </si>
  <si>
    <t>006955</t>
  </si>
  <si>
    <t>006946</t>
  </si>
  <si>
    <t>006941</t>
  </si>
  <si>
    <t>006938</t>
  </si>
  <si>
    <t>006933</t>
  </si>
  <si>
    <t>006931</t>
  </si>
  <si>
    <t>006927</t>
  </si>
  <si>
    <t>006926</t>
  </si>
  <si>
    <t>006922</t>
  </si>
  <si>
    <t>006921</t>
  </si>
  <si>
    <t>006920</t>
  </si>
  <si>
    <t>006919</t>
  </si>
  <si>
    <t>006904</t>
  </si>
  <si>
    <t>006903</t>
  </si>
  <si>
    <t>006902</t>
  </si>
  <si>
    <t>006901</t>
  </si>
  <si>
    <t>006900</t>
  </si>
  <si>
    <t>006899</t>
  </si>
  <si>
    <t>006898</t>
  </si>
  <si>
    <t>006897</t>
  </si>
  <si>
    <t>006895</t>
  </si>
  <si>
    <t>006893</t>
  </si>
  <si>
    <t>006889</t>
  </si>
  <si>
    <t>006865</t>
  </si>
  <si>
    <t>006864</t>
  </si>
  <si>
    <t>006863</t>
  </si>
  <si>
    <t>006862</t>
  </si>
  <si>
    <t>006861</t>
  </si>
  <si>
    <t>006860</t>
  </si>
  <si>
    <t>006859</t>
  </si>
  <si>
    <t>006858</t>
  </si>
  <si>
    <t>006856</t>
  </si>
  <si>
    <t>006854</t>
  </si>
  <si>
    <t>006849</t>
  </si>
  <si>
    <t>006844</t>
  </si>
  <si>
    <t>006843</t>
  </si>
  <si>
    <t>006842</t>
  </si>
  <si>
    <t>006841</t>
  </si>
  <si>
    <t>006839</t>
  </si>
  <si>
    <t>006836</t>
  </si>
  <si>
    <t>006831</t>
  </si>
  <si>
    <t>006815</t>
  </si>
  <si>
    <t>006814</t>
  </si>
  <si>
    <t>006813</t>
  </si>
  <si>
    <t>006812</t>
  </si>
  <si>
    <t>006811</t>
  </si>
  <si>
    <t>006810</t>
  </si>
  <si>
    <t>006809</t>
  </si>
  <si>
    <t>006808</t>
  </si>
  <si>
    <t>006807</t>
  </si>
  <si>
    <t>006806</t>
  </si>
  <si>
    <t>006805</t>
  </si>
  <si>
    <t>006785</t>
  </si>
  <si>
    <t>006784</t>
  </si>
  <si>
    <t>006783</t>
  </si>
  <si>
    <t>006782</t>
  </si>
  <si>
    <t>006781</t>
  </si>
  <si>
    <t>006780</t>
  </si>
  <si>
    <t>006779</t>
  </si>
  <si>
    <t>006778</t>
  </si>
  <si>
    <t>006776</t>
  </si>
  <si>
    <t>006775</t>
  </si>
  <si>
    <t>006774</t>
  </si>
  <si>
    <t>006747</t>
  </si>
  <si>
    <t>006742</t>
  </si>
  <si>
    <t>006741</t>
  </si>
  <si>
    <t>006740</t>
  </si>
  <si>
    <t>006739</t>
  </si>
  <si>
    <t>006738</t>
  </si>
  <si>
    <t>006737</t>
  </si>
  <si>
    <t>006736</t>
  </si>
  <si>
    <t>006735</t>
  </si>
  <si>
    <t>006734</t>
  </si>
  <si>
    <t>006732</t>
  </si>
  <si>
    <t>006730</t>
  </si>
  <si>
    <t>006724</t>
  </si>
  <si>
    <t>006722</t>
  </si>
  <si>
    <t>006688</t>
  </si>
  <si>
    <t>006687</t>
  </si>
  <si>
    <t>006683</t>
  </si>
  <si>
    <t>006682</t>
  </si>
  <si>
    <t>006681</t>
  </si>
  <si>
    <t>006680</t>
  </si>
  <si>
    <t>006679</t>
  </si>
  <si>
    <t>006675</t>
  </si>
  <si>
    <t>006674</t>
  </si>
  <si>
    <t>006673</t>
  </si>
  <si>
    <t>006672</t>
  </si>
  <si>
    <t>006671</t>
  </si>
  <si>
    <t>006670</t>
  </si>
  <si>
    <t>006669</t>
  </si>
  <si>
    <t>006667</t>
  </si>
  <si>
    <t>006661</t>
  </si>
  <si>
    <t>006660</t>
  </si>
  <si>
    <t>006659</t>
  </si>
  <si>
    <t>006658</t>
  </si>
  <si>
    <t>006645</t>
  </si>
  <si>
    <t>006644</t>
  </si>
  <si>
    <t>006643</t>
  </si>
  <si>
    <t>006642</t>
  </si>
  <si>
    <t>006641</t>
  </si>
  <si>
    <t>006640</t>
  </si>
  <si>
    <t>006639</t>
  </si>
  <si>
    <t>006636</t>
  </si>
  <si>
    <t>006623</t>
  </si>
  <si>
    <t>006621</t>
  </si>
  <si>
    <t>006620</t>
  </si>
  <si>
    <t>006619</t>
  </si>
  <si>
    <t>006618</t>
  </si>
  <si>
    <t>006613</t>
  </si>
  <si>
    <t>006606</t>
  </si>
  <si>
    <t>006551</t>
  </si>
  <si>
    <t>006499</t>
  </si>
  <si>
    <t>006498</t>
  </si>
  <si>
    <t>006493</t>
  </si>
  <si>
    <t>006492</t>
  </si>
  <si>
    <t>006488</t>
  </si>
  <si>
    <t>006481</t>
  </si>
  <si>
    <t>006475</t>
  </si>
  <si>
    <t>006472</t>
  </si>
  <si>
    <t>006442</t>
  </si>
  <si>
    <t>006441</t>
  </si>
  <si>
    <t>006440</t>
  </si>
  <si>
    <t>006439</t>
  </si>
  <si>
    <t>006438</t>
  </si>
  <si>
    <t>006434</t>
  </si>
  <si>
    <t>006429</t>
  </si>
  <si>
    <t>006428</t>
  </si>
  <si>
    <t>006427</t>
  </si>
  <si>
    <t>006426</t>
  </si>
  <si>
    <t>006425</t>
  </si>
  <si>
    <t>006418</t>
  </si>
  <si>
    <t>006415</t>
  </si>
  <si>
    <t>006408</t>
  </si>
  <si>
    <t>006407</t>
  </si>
  <si>
    <t>006406</t>
  </si>
  <si>
    <t>006405</t>
  </si>
  <si>
    <t>006403</t>
  </si>
  <si>
    <t>006401</t>
  </si>
  <si>
    <t>006400</t>
  </si>
  <si>
    <t>006399</t>
  </si>
  <si>
    <t>006398</t>
  </si>
  <si>
    <t>006397</t>
  </si>
  <si>
    <t>006396</t>
  </si>
  <si>
    <t>006395</t>
  </si>
  <si>
    <t>006390</t>
  </si>
  <si>
    <t>006389</t>
  </si>
  <si>
    <t>006388</t>
  </si>
  <si>
    <t>006387</t>
  </si>
  <si>
    <t>006386</t>
  </si>
  <si>
    <t>006385</t>
  </si>
  <si>
    <t>006384</t>
  </si>
  <si>
    <t>006383</t>
  </si>
  <si>
    <t>006382</t>
  </si>
  <si>
    <t>006381</t>
  </si>
  <si>
    <t>006380</t>
  </si>
  <si>
    <t>006379</t>
  </si>
  <si>
    <t>006374</t>
  </si>
  <si>
    <t>006373</t>
  </si>
  <si>
    <t>006372</t>
  </si>
  <si>
    <t>006371</t>
  </si>
  <si>
    <t>006370</t>
  </si>
  <si>
    <t>006369</t>
  </si>
  <si>
    <t>006368</t>
  </si>
  <si>
    <t>006367</t>
  </si>
  <si>
    <t>006366</t>
  </si>
  <si>
    <t>006365</t>
  </si>
  <si>
    <t>006364</t>
  </si>
  <si>
    <t>006363</t>
  </si>
  <si>
    <t>006362</t>
  </si>
  <si>
    <t>006361</t>
  </si>
  <si>
    <t>006360</t>
  </si>
  <si>
    <t>006359</t>
  </si>
  <si>
    <t>006355</t>
  </si>
  <si>
    <t>006353</t>
  </si>
  <si>
    <t>006352</t>
  </si>
  <si>
    <t>003814</t>
  </si>
  <si>
    <t>003780</t>
  </si>
  <si>
    <t>003769</t>
  </si>
  <si>
    <t>003768</t>
  </si>
  <si>
    <t>003749</t>
  </si>
  <si>
    <t>003746</t>
  </si>
  <si>
    <t>003742</t>
  </si>
  <si>
    <t>003740</t>
  </si>
  <si>
    <t>003738</t>
  </si>
  <si>
    <t>003736</t>
  </si>
  <si>
    <t>003734</t>
  </si>
  <si>
    <t>003730</t>
  </si>
  <si>
    <t>003726</t>
  </si>
  <si>
    <t>003724</t>
  </si>
  <si>
    <t>003722</t>
  </si>
  <si>
    <t>003718</t>
  </si>
  <si>
    <t>003714</t>
  </si>
  <si>
    <t>003712</t>
  </si>
  <si>
    <t>003710</t>
  </si>
  <si>
    <t>SymKar</t>
  </si>
  <si>
    <t>Data:</t>
  </si>
  <si>
    <t>Nazwa odbiorcy:</t>
  </si>
  <si>
    <t>NIP odbiorcy:</t>
  </si>
  <si>
    <t>Adres odbiorcy (dostawy):</t>
  </si>
  <si>
    <t>Nazwa płatnika:</t>
  </si>
  <si>
    <t>Adres płatnika:</t>
  </si>
  <si>
    <t>5905130104343</t>
  </si>
  <si>
    <t>5905130104336</t>
  </si>
  <si>
    <t>4007817104255</t>
  </si>
  <si>
    <t>4007817157077</t>
  </si>
  <si>
    <t>4006608005566</t>
  </si>
  <si>
    <t>5905130106644</t>
  </si>
  <si>
    <t>5905130106651</t>
  </si>
  <si>
    <t>5905130106729</t>
  </si>
  <si>
    <t>5905130106736</t>
  </si>
  <si>
    <t>5905130106750</t>
  </si>
  <si>
    <t>5905130106743</t>
  </si>
  <si>
    <t>5905130106712</t>
  </si>
  <si>
    <t>5905130106699</t>
  </si>
  <si>
    <t>5905130106927</t>
  </si>
  <si>
    <t>5905130106934</t>
  </si>
  <si>
    <t>5905130106941</t>
  </si>
  <si>
    <t>5905130106958</t>
  </si>
  <si>
    <t>4007817804988</t>
  </si>
  <si>
    <t>5905130107139</t>
  </si>
  <si>
    <t>5905130003028</t>
  </si>
  <si>
    <t>5905130003035</t>
  </si>
  <si>
    <t>5905130003172</t>
  </si>
  <si>
    <t>5905130003219</t>
  </si>
  <si>
    <t>5905130003042</t>
  </si>
  <si>
    <t>5905130003059</t>
  </si>
  <si>
    <t>5905130003073</t>
  </si>
  <si>
    <t>5905130003127</t>
  </si>
  <si>
    <t>5905130003134</t>
  </si>
  <si>
    <t>5905130003158</t>
  </si>
  <si>
    <t>5905130003189</t>
  </si>
  <si>
    <t>5905130003196</t>
  </si>
  <si>
    <t>5905130003202</t>
  </si>
  <si>
    <t>4007817012994</t>
  </si>
  <si>
    <t>4007817013007</t>
  </si>
  <si>
    <t>4007817013014</t>
  </si>
  <si>
    <t>5905130004629</t>
  </si>
  <si>
    <t>5905130004636</t>
  </si>
  <si>
    <t>5905130004643</t>
  </si>
  <si>
    <t>5905130004650</t>
  </si>
  <si>
    <t>5905130004667</t>
  </si>
  <si>
    <t>5905130004865</t>
  </si>
  <si>
    <t>5905130004889</t>
  </si>
  <si>
    <t>5905130004995</t>
  </si>
  <si>
    <t>5905130004926</t>
  </si>
  <si>
    <t>5905130004940</t>
  </si>
  <si>
    <t>5905130004902</t>
  </si>
  <si>
    <t>5905130005022</t>
  </si>
  <si>
    <t>5905130005084</t>
  </si>
  <si>
    <t>5905130005664</t>
  </si>
  <si>
    <t>5905130005671</t>
  </si>
  <si>
    <t>5905130005701</t>
  </si>
  <si>
    <t>5905130008016</t>
  </si>
  <si>
    <t>5905130010286</t>
  </si>
  <si>
    <t>5905130010293</t>
  </si>
  <si>
    <t>5905130008528</t>
  </si>
  <si>
    <t>5905130008580</t>
  </si>
  <si>
    <t>5905130008641</t>
  </si>
  <si>
    <t>5905130008733</t>
  </si>
  <si>
    <t>5905130008740</t>
  </si>
  <si>
    <t>5905130008764</t>
  </si>
  <si>
    <t>5905130008825</t>
  </si>
  <si>
    <t>4007817184110</t>
  </si>
  <si>
    <t>4007817028384</t>
  </si>
  <si>
    <t>5905130012532</t>
  </si>
  <si>
    <t>5905130012556</t>
  </si>
  <si>
    <t>5905130012570</t>
  </si>
  <si>
    <t>5905130012594</t>
  </si>
  <si>
    <t>5905130012617</t>
  </si>
  <si>
    <t>5905130012631</t>
  </si>
  <si>
    <t>5905130012655</t>
  </si>
  <si>
    <t>5905130012679</t>
  </si>
  <si>
    <t>5905130012693</t>
  </si>
  <si>
    <t>5905130012716</t>
  </si>
  <si>
    <t>5905130012730</t>
  </si>
  <si>
    <t>5905130012754</t>
  </si>
  <si>
    <t>5905130012778</t>
  </si>
  <si>
    <t>5905130012808</t>
  </si>
  <si>
    <t>5905130012822</t>
  </si>
  <si>
    <t>5905130012846</t>
  </si>
  <si>
    <t>5905130012860</t>
  </si>
  <si>
    <t>5905130002878</t>
  </si>
  <si>
    <t>5905130002892</t>
  </si>
  <si>
    <t>5905130002915</t>
  </si>
  <si>
    <t>5905130002939</t>
  </si>
  <si>
    <t>5905130002953</t>
  </si>
  <si>
    <t>5905130002977</t>
  </si>
  <si>
    <t>5905130002991</t>
  </si>
  <si>
    <t>5905130003011</t>
  </si>
  <si>
    <t>5905130033766</t>
  </si>
  <si>
    <t>5905130033780</t>
  </si>
  <si>
    <t>5905130033834</t>
  </si>
  <si>
    <t>5905130033858</t>
  </si>
  <si>
    <t>6947503719807</t>
  </si>
  <si>
    <t>9557546803554</t>
  </si>
  <si>
    <t>5905130034305</t>
  </si>
  <si>
    <t>5905130034312</t>
  </si>
  <si>
    <t>5905130034343</t>
  </si>
  <si>
    <t>5905130034350</t>
  </si>
  <si>
    <t>5905130034374</t>
  </si>
  <si>
    <t>6937168832652</t>
  </si>
  <si>
    <t>6953787344093</t>
  </si>
  <si>
    <t>6953787344123</t>
  </si>
  <si>
    <t>6953787344116</t>
  </si>
  <si>
    <t>6941025187397</t>
  </si>
  <si>
    <t>6925282219725</t>
  </si>
  <si>
    <t>6947503702410</t>
  </si>
  <si>
    <t>6937168842613</t>
  </si>
  <si>
    <t>5905130037061</t>
  </si>
  <si>
    <t>6941458330353</t>
  </si>
  <si>
    <t>5905130039805</t>
  </si>
  <si>
    <t>5905130039829</t>
  </si>
  <si>
    <t>6941255141220</t>
  </si>
  <si>
    <t>6941255146478</t>
  </si>
  <si>
    <t>6941255146485</t>
  </si>
  <si>
    <t>6941255146461</t>
  </si>
  <si>
    <t>5905130040757</t>
  </si>
  <si>
    <t>Uwagi</t>
  </si>
  <si>
    <t>HA 7SET 2030-BH1</t>
  </si>
  <si>
    <t>Zestaw kreatywny „Basic Hobby”, Happy Color</t>
  </si>
  <si>
    <t>5905130041976</t>
  </si>
  <si>
    <t>ZESTAWY KREATYWNE/SZKOLNE</t>
  </si>
  <si>
    <t>S 3001 STB5-2</t>
  </si>
  <si>
    <t>Zestaw akwarelowy Kwiaty: 3 x Brush Pen S 3001, 1 x S308 03-9, 1 x pędzelek, Staedtler</t>
  </si>
  <si>
    <t>4007817068403</t>
  </si>
  <si>
    <t>S 8015 DIY2</t>
  </si>
  <si>
    <t>Zestaw FIMO effect leather, Bryloczek, 4 kostki 25g + akcesoria, Staedtler</t>
  </si>
  <si>
    <t>S 8015 DIY3</t>
  </si>
  <si>
    <t>Zestaw FIMO effect leather, Wisząca doniczka, 4 kostki 25g + akcesoria, Staedtler</t>
  </si>
  <si>
    <t>S 8015 DIY4</t>
  </si>
  <si>
    <t>Zestaw FIMO effect leather, Etui, 4 kostki 25g + akcesoria, Staedtler</t>
  </si>
  <si>
    <t>4007817063699</t>
  </si>
  <si>
    <t>4007817069196</t>
  </si>
  <si>
    <t>4007817069226</t>
  </si>
  <si>
    <t>S 61 100</t>
  </si>
  <si>
    <t>Zestaw Design Journey: 7 x ołówek Lumograph, 3 x pisak 308, temperówka, gumka, Staedtler</t>
  </si>
  <si>
    <t>S 61 14610C</t>
  </si>
  <si>
    <t>Zestaw Design Journey: kredki akwarelowe 12 kol, 3x ołówek, gumka, temperówka, blender, Staedtler</t>
  </si>
  <si>
    <t>4007817066829</t>
  </si>
  <si>
    <t>4007817066843</t>
  </si>
  <si>
    <t>S 175 C12 Y</t>
  </si>
  <si>
    <t>Kredki sześciokątne, kolekcja Pastel, 12 kol, Staedtler</t>
  </si>
  <si>
    <t>4007817058527</t>
  </si>
  <si>
    <t>HA AKR67K35-9</t>
  </si>
  <si>
    <t>6941255175416</t>
  </si>
  <si>
    <t>HA PREZENT 16 KR</t>
  </si>
  <si>
    <t>5905130049927</t>
  </si>
  <si>
    <t>HA 3710 2030-PA10</t>
  </si>
  <si>
    <t>Blok Wycinanka Pastel, A4, 10 ark, 100 g, Happy Color</t>
  </si>
  <si>
    <t>HA 3710 1520-PA10</t>
  </si>
  <si>
    <t>Blok Wycinanka Pastel, A5 10 ark, 100 g, Happy Color</t>
  </si>
  <si>
    <t>5905130041501</t>
  </si>
  <si>
    <t>5905130041495</t>
  </si>
  <si>
    <t>HA 7712 2029-K01</t>
  </si>
  <si>
    <t>Papiery ozdobne KRAFT, Kratka, 20x29cm, 10 ark, Happy Color</t>
  </si>
  <si>
    <t>HA 7712 2029-K03</t>
  </si>
  <si>
    <t>Papiery ozdobne KRAFT, Rośliny, 20x29cm, 10 ark, Happy Color</t>
  </si>
  <si>
    <t>HA 7712 2029-N01</t>
  </si>
  <si>
    <t>Papiery ozdobne INDIA, Kwiaty, 20x29cm, 10 ark, Happy Color</t>
  </si>
  <si>
    <t>HA 7712 2029-N03</t>
  </si>
  <si>
    <t>Papiery ozdobne INDIA, Ornament brązowy, 20x29cm, 10 ark, Happy Color</t>
  </si>
  <si>
    <t>HA 7712 2029-N04</t>
  </si>
  <si>
    <t>Papiery ozdobne INDIA, Ornament zielony, 20x29cm, 10 ark, Happy Color</t>
  </si>
  <si>
    <t>HA 7712 2029-N05</t>
  </si>
  <si>
    <t>Papiery ozdobne INDIA, Trójkąty - ecru, 20x29cm, 10 ark, Happy Color</t>
  </si>
  <si>
    <t>HA 7712 2029-R01</t>
  </si>
  <si>
    <t>Papiery ozdobne ROSE, Kratka jasnoróżowy, 20x29cm, 10 ark, Happy Color</t>
  </si>
  <si>
    <t>HA 7712 2029-R03</t>
  </si>
  <si>
    <t>Papiery ozdobne ROSE, Kwiatki różowe, 20x29cm, 10 ark, Happy Color</t>
  </si>
  <si>
    <t>HA 7712 2029-R04</t>
  </si>
  <si>
    <t>Papiery ozdobne ROSE, Kratka różowa, 20x29cm, 10 ark, Happy Color</t>
  </si>
  <si>
    <t>HA 7712 2029-R05</t>
  </si>
  <si>
    <t>Papiery ozdobne ROSE, Kwiatki brązowe, 20x29cm, 10 ark, Happy Color</t>
  </si>
  <si>
    <t>HA 7712 2029-L05</t>
  </si>
  <si>
    <t>Papiery ozdobne LOVE, Motyle srebrne metaliczne, 20x29cm, 10 ark, Happy Color</t>
  </si>
  <si>
    <t>HA 7712 2029-S03</t>
  </si>
  <si>
    <t>Papiery ozdobne SILVER, Motyle różowe, 20x29cm, 10 ark, Happy Color</t>
  </si>
  <si>
    <t>HA 7720 2030-FOREST</t>
  </si>
  <si>
    <t>Tektura falista FOREST, A4, 5 ark, 5 kolorów, Happy Color</t>
  </si>
  <si>
    <t>5905130038648</t>
  </si>
  <si>
    <t>HA 7131 2030-MIX</t>
  </si>
  <si>
    <t>HA 3527 5070-50</t>
  </si>
  <si>
    <t>Bibuła marszczona 25x100cm, MIX metaliczny, 5 kol, 5 rolek, Happy Color</t>
  </si>
  <si>
    <t>FILC DEKORACYJNY</t>
  </si>
  <si>
    <t>HA 7114 2030-61</t>
  </si>
  <si>
    <t>INNE</t>
  </si>
  <si>
    <t>5905130004346</t>
  </si>
  <si>
    <t>S 745 M2-9</t>
  </si>
  <si>
    <t>S 8023 10</t>
  </si>
  <si>
    <t>S 8026</t>
  </si>
  <si>
    <t>S 8101-43</t>
  </si>
  <si>
    <t>S 8700 08</t>
  </si>
  <si>
    <t>S 8030-112</t>
  </si>
  <si>
    <t>S 8030-206</t>
  </si>
  <si>
    <t>S 8030-7</t>
  </si>
  <si>
    <t>S 8030-71</t>
  </si>
  <si>
    <t>S 8030-812</t>
  </si>
  <si>
    <t>S 8043 C12-1</t>
  </si>
  <si>
    <t>S 8034 16</t>
  </si>
  <si>
    <t>Temperówka z pojemnikiem, kolor pastelowy, blister,Staedtler</t>
  </si>
  <si>
    <t>S 51105PSBK TH</t>
  </si>
  <si>
    <t>Zestaw 2 linijek, 15 cm, kolor pastelowy, blister, Staedtler</t>
  </si>
  <si>
    <t>S 56215PSBK2 TH</t>
  </si>
  <si>
    <t>S 8034 19</t>
  </si>
  <si>
    <t>Pastel Line, ołówek Norica, sześciokątny, HB, 5 szt. na blistrze, Staedtler</t>
  </si>
  <si>
    <t>S 130 43 BK5P1</t>
  </si>
  <si>
    <t>S 8101-76</t>
  </si>
  <si>
    <t>S 8781-11</t>
  </si>
  <si>
    <t>S 8781-26</t>
  </si>
  <si>
    <t>S 8781-81</t>
  </si>
  <si>
    <t>S 8700 22</t>
  </si>
  <si>
    <t>LA S801</t>
  </si>
  <si>
    <t>LA SF30-9</t>
  </si>
  <si>
    <t>Zszywki galwanizowane 23/10, Laco</t>
  </si>
  <si>
    <t>LA HK23/10</t>
  </si>
  <si>
    <t>Zszywki galwanizowane 23/8, Laco</t>
  </si>
  <si>
    <t>LA HK23/8</t>
  </si>
  <si>
    <t>LA HK26/6</t>
  </si>
  <si>
    <t>LA FL10-3</t>
  </si>
  <si>
    <t>LA FL10-2</t>
  </si>
  <si>
    <t>LA FL10-5</t>
  </si>
  <si>
    <t>LA KL40</t>
  </si>
  <si>
    <t>Kod CN</t>
  </si>
  <si>
    <t>LACO</t>
  </si>
  <si>
    <t>481910000</t>
  </si>
  <si>
    <t>480258900</t>
  </si>
  <si>
    <t>5905130103957</t>
  </si>
  <si>
    <t>5905130103995</t>
  </si>
  <si>
    <t>35061000</t>
  </si>
  <si>
    <t>39261000</t>
  </si>
  <si>
    <t>015256</t>
  </si>
  <si>
    <t>015201</t>
  </si>
  <si>
    <t>015202</t>
  </si>
  <si>
    <t>95030070</t>
  </si>
  <si>
    <t>5905130044359</t>
  </si>
  <si>
    <t>015416</t>
  </si>
  <si>
    <t>48201030</t>
  </si>
  <si>
    <t>96033010</t>
  </si>
  <si>
    <t>39239000</t>
  </si>
  <si>
    <t>96081092</t>
  </si>
  <si>
    <t>48059100</t>
  </si>
  <si>
    <t>48203000</t>
  </si>
  <si>
    <t>32139000</t>
  </si>
  <si>
    <t>96081099</t>
  </si>
  <si>
    <t>96086000</t>
  </si>
  <si>
    <t>96082000</t>
  </si>
  <si>
    <t>82130000</t>
  </si>
  <si>
    <t>96085000</t>
  </si>
  <si>
    <t>90172010</t>
  </si>
  <si>
    <t>96091010</t>
  </si>
  <si>
    <t>96092000</t>
  </si>
  <si>
    <t>96084000</t>
  </si>
  <si>
    <t>32159070</t>
  </si>
  <si>
    <t>82141000</t>
  </si>
  <si>
    <t>4007817700730</t>
  </si>
  <si>
    <t>007732</t>
  </si>
  <si>
    <t>40169200</t>
  </si>
  <si>
    <t>34070000</t>
  </si>
  <si>
    <t>4006608810924</t>
  </si>
  <si>
    <t>007962</t>
  </si>
  <si>
    <t>4006608801618</t>
  </si>
  <si>
    <t>007987</t>
  </si>
  <si>
    <t>39041000</t>
  </si>
  <si>
    <t>4006608806699</t>
  </si>
  <si>
    <t>008005</t>
  </si>
  <si>
    <t>82149000</t>
  </si>
  <si>
    <t>4007817870006</t>
  </si>
  <si>
    <t>008071</t>
  </si>
  <si>
    <t>32099000</t>
  </si>
  <si>
    <t>39269097</t>
  </si>
  <si>
    <t>74101200</t>
  </si>
  <si>
    <t>32131000</t>
  </si>
  <si>
    <t>96091090</t>
  </si>
  <si>
    <t>95030075</t>
  </si>
  <si>
    <t>99909924</t>
  </si>
  <si>
    <t>96099090</t>
  </si>
  <si>
    <t>4007817805169</t>
  </si>
  <si>
    <t>011391</t>
  </si>
  <si>
    <t>011394</t>
  </si>
  <si>
    <t>4007817805138</t>
  </si>
  <si>
    <t>011406</t>
  </si>
  <si>
    <t>011407</t>
  </si>
  <si>
    <t>011409</t>
  </si>
  <si>
    <t>84729090</t>
  </si>
  <si>
    <t>96099010</t>
  </si>
  <si>
    <t>4007817053485</t>
  </si>
  <si>
    <t>014379</t>
  </si>
  <si>
    <t>015516</t>
  </si>
  <si>
    <t>015269</t>
  </si>
  <si>
    <t>015270</t>
  </si>
  <si>
    <t>015271</t>
  </si>
  <si>
    <t>015276</t>
  </si>
  <si>
    <t>015278</t>
  </si>
  <si>
    <t>015279</t>
  </si>
  <si>
    <t>4007817032596</t>
  </si>
  <si>
    <t>013204</t>
  </si>
  <si>
    <t>4007817039731</t>
  </si>
  <si>
    <t>013509</t>
  </si>
  <si>
    <t>821410000</t>
  </si>
  <si>
    <t>4007817039724</t>
  </si>
  <si>
    <t>013510</t>
  </si>
  <si>
    <t>90178010</t>
  </si>
  <si>
    <t>4007817037324</t>
  </si>
  <si>
    <t>013475</t>
  </si>
  <si>
    <t>4007817039694</t>
  </si>
  <si>
    <t>013705</t>
  </si>
  <si>
    <t>32091000</t>
  </si>
  <si>
    <t>68052000</t>
  </si>
  <si>
    <t>4006608806729</t>
  </si>
  <si>
    <t>011928</t>
  </si>
  <si>
    <t>4007817014837</t>
  </si>
  <si>
    <t>012081</t>
  </si>
  <si>
    <t>4007817014851</t>
  </si>
  <si>
    <t>012082</t>
  </si>
  <si>
    <t>4007817014844</t>
  </si>
  <si>
    <t>012083</t>
  </si>
  <si>
    <t>4007817018187</t>
  </si>
  <si>
    <t>012086</t>
  </si>
  <si>
    <t>90251980</t>
  </si>
  <si>
    <t>48081000</t>
  </si>
  <si>
    <t>48025890</t>
  </si>
  <si>
    <t>48239085</t>
  </si>
  <si>
    <t>48192000</t>
  </si>
  <si>
    <t>530310</t>
  </si>
  <si>
    <t>5905130011153</t>
  </si>
  <si>
    <t>5905130011313</t>
  </si>
  <si>
    <t>5905130011320</t>
  </si>
  <si>
    <t>5905130011771</t>
  </si>
  <si>
    <t>5905130011337</t>
  </si>
  <si>
    <t>5905130011160</t>
  </si>
  <si>
    <t>5905130011177</t>
  </si>
  <si>
    <t>5905130011184</t>
  </si>
  <si>
    <t>5905130011344</t>
  </si>
  <si>
    <t>5905130011191</t>
  </si>
  <si>
    <t>5905130011207</t>
  </si>
  <si>
    <t>5905130011214</t>
  </si>
  <si>
    <t>5905130011368</t>
  </si>
  <si>
    <t>5905130011375</t>
  </si>
  <si>
    <t>5905130011382</t>
  </si>
  <si>
    <t>5905130011399</t>
  </si>
  <si>
    <t>5905130011221</t>
  </si>
  <si>
    <t>5905130011405</t>
  </si>
  <si>
    <t>5905130011412</t>
  </si>
  <si>
    <t>5905130011429</t>
  </si>
  <si>
    <t>5905130011436</t>
  </si>
  <si>
    <t>5905130011238</t>
  </si>
  <si>
    <t>5905130011450</t>
  </si>
  <si>
    <t>5905130011245</t>
  </si>
  <si>
    <t>5905130011481</t>
  </si>
  <si>
    <t>5905130011252</t>
  </si>
  <si>
    <t>5905130011528</t>
  </si>
  <si>
    <t>5905130011269</t>
  </si>
  <si>
    <t>012465</t>
  </si>
  <si>
    <t>014859</t>
  </si>
  <si>
    <t>015117</t>
  </si>
  <si>
    <t>015301</t>
  </si>
  <si>
    <t>83052000</t>
  </si>
  <si>
    <t>011989</t>
  </si>
  <si>
    <t>4024526001507</t>
  </si>
  <si>
    <t>011991</t>
  </si>
  <si>
    <t>32159080</t>
  </si>
  <si>
    <t>4024526000289</t>
  </si>
  <si>
    <t>012027</t>
  </si>
  <si>
    <t>4024526000272</t>
  </si>
  <si>
    <t>012028</t>
  </si>
  <si>
    <t>4024526000371</t>
  </si>
  <si>
    <t>012139</t>
  </si>
  <si>
    <t>4024526001040</t>
  </si>
  <si>
    <t>012156</t>
  </si>
  <si>
    <t>4024526001057</t>
  </si>
  <si>
    <t>012157</t>
  </si>
  <si>
    <t>4024526001064</t>
  </si>
  <si>
    <t>012158</t>
  </si>
  <si>
    <t>4024526001378</t>
  </si>
  <si>
    <t>012171</t>
  </si>
  <si>
    <t>014609</t>
  </si>
  <si>
    <t>96034010</t>
  </si>
  <si>
    <t>3910000</t>
  </si>
  <si>
    <t>560290000</t>
  </si>
  <si>
    <t>011917</t>
  </si>
  <si>
    <t>013177</t>
  </si>
  <si>
    <t>013179</t>
  </si>
  <si>
    <t>013183</t>
  </si>
  <si>
    <t>013185</t>
  </si>
  <si>
    <t>013186</t>
  </si>
  <si>
    <t>013187</t>
  </si>
  <si>
    <t>013195</t>
  </si>
  <si>
    <t>013212</t>
  </si>
  <si>
    <t>013213</t>
  </si>
  <si>
    <t>013214</t>
  </si>
  <si>
    <t>013220</t>
  </si>
  <si>
    <t>013234</t>
  </si>
  <si>
    <t>Tusz Marsmatic, na papier i folię, czarny, 22 ml, Staedtler</t>
  </si>
  <si>
    <t>Zestaw FIMO professional “Basic Colour”, 12 kolorów po 25 g, Staedtler</t>
  </si>
  <si>
    <t>Zestaw FIMO soft dla początkujących, 9 kol. po 25g + akcesoria, masa termoutwardzalna, Staedtler</t>
  </si>
  <si>
    <t>Kostka FIMO Kids, 42g, brązowy, masa termoutwardzalna, Staedtler</t>
  </si>
  <si>
    <t xml:space="preserve">Kostka FIMO Kids, 42g, jasnobrązowy, masa termoutwardzalna, Staedtler </t>
  </si>
  <si>
    <t xml:space="preserve">Kostka FIMO Kids, 42g, jasnoróżowy perłowy, masa termoutwardzalna, Staedtler </t>
  </si>
  <si>
    <t>Kostka FIMO Kids, 42g, złoty brokatowy, masa termoutwardzalna, Staedtler</t>
  </si>
  <si>
    <t>Zestaw Fimo Kids Form&amp;Play, Koty, 4x42 g, Staedtler</t>
  </si>
  <si>
    <t>Zestaw Fimo Kids Form&amp;Play, Jednorożce, 4x42 g, Staedtler</t>
  </si>
  <si>
    <t>Masa FIMO air basic 1kg, cielisty, Staedtler</t>
  </si>
  <si>
    <t>Masa FIMO air basic 1kg, terracotta, Staedtler</t>
  </si>
  <si>
    <t>Medium zmiękczające do Fimo, 100 g, Staedtler</t>
  </si>
  <si>
    <t>Arkusze metaliczne FIMO, złote, 10 ark., Staedtler</t>
  </si>
  <si>
    <t>Arkusze metaliczne FIMO, miedziane, 10 ark., Staedtler</t>
  </si>
  <si>
    <t>Arkusze metaliczne FIMO, srebrne, 10 ark., Staedtler</t>
  </si>
  <si>
    <t>Gąbka do szlifowania Fimo, Staedtler</t>
  </si>
  <si>
    <t>Termometr do piekarnika 0-250 st.C, Staedtler</t>
  </si>
  <si>
    <t>ZSZYWACZE</t>
  </si>
  <si>
    <t>ZSZYWKI, ROZSZYWACZE</t>
  </si>
  <si>
    <t>Zszywki galwanizowane 26/6, Laco</t>
  </si>
  <si>
    <t>Nożyczki biurowe 15.5 cm, Laco</t>
  </si>
  <si>
    <t>Cienkopis 0.4mm, niebieski, Laco</t>
  </si>
  <si>
    <t>Cienkopis 0.4mm, czerwony, Laco</t>
  </si>
  <si>
    <t>Cienkopis 0.4mm, zielony Laco</t>
  </si>
  <si>
    <t>Klej w sztyfcie 40 g, bez rozpuszczalnika, Laco</t>
  </si>
  <si>
    <t xml:space="preserve">Tusz do pieczątek 30ml, bez oleju, czarny, Laco </t>
  </si>
  <si>
    <t>5905130048005</t>
  </si>
  <si>
    <t>5905130045714</t>
  </si>
  <si>
    <t>5905130050244</t>
  </si>
  <si>
    <t>HA 4522 2014-FC10</t>
  </si>
  <si>
    <t>ECO CRAFT</t>
  </si>
  <si>
    <t>Zestaw kształtów kartonowych FACE Boy&amp;Girl , 10 szt, 25cm, 300g/m2, Happy Color</t>
  </si>
  <si>
    <t>HA 4522 2014-FG10</t>
  </si>
  <si>
    <t>Zestaw kształtów kartonowych FIGURE Boy&amp;Girl, 10 szt, 25cm, 300 g/m2, Happy Color</t>
  </si>
  <si>
    <t>HA 4512 1006-BA5</t>
  </si>
  <si>
    <t>Zestaw kształtów tekturowych BASIC, 5 szt, 10x6 cm, Happy Color</t>
  </si>
  <si>
    <t>HA 4512 1206-BR5</t>
  </si>
  <si>
    <t>Zestaw kształtów tekturowych BIRDS, 5 szt, 12x6 cm, Happy Color</t>
  </si>
  <si>
    <t>HA 4512 1006-FA5</t>
  </si>
  <si>
    <t>Zestaw kształtów tekturowych FARM, 5 szt, 10x6 cm, Happy Color</t>
  </si>
  <si>
    <t>HA 4512 1206-PE5</t>
  </si>
  <si>
    <t>Zestaw kształtów tekturowych PETS, 5 szt, 12x6 cm, Happy Color</t>
  </si>
  <si>
    <t>HA 7290 1022-1</t>
  </si>
  <si>
    <t>SZPACHELKI MALARSKIE</t>
  </si>
  <si>
    <t>Szpachelka malarska nr 1, uchwyt drewno bukowe,  Happy Color</t>
  </si>
  <si>
    <t>HA 7290 1022-10</t>
  </si>
  <si>
    <t>Szpachelka malarska nr 10, uchwyt drewno bukowe,  Happy Color</t>
  </si>
  <si>
    <t>HA 7290 1022-11</t>
  </si>
  <si>
    <t>Szpachelka malarska nr 11, uchwyt drewno bukowe,  Happy Color</t>
  </si>
  <si>
    <t>HA 7290 1022-12</t>
  </si>
  <si>
    <t>Szpachelka malarska nr 12, uchwyt drewno bukowe,  Happy Color</t>
  </si>
  <si>
    <t>HA 7290 1022-13</t>
  </si>
  <si>
    <t>Szpachelka malarska nr 13, uchwyt drewno bukowe,  Happy Color</t>
  </si>
  <si>
    <t>HA 7290 1022-14</t>
  </si>
  <si>
    <t>Szpachelka malarska nr 14, uchwyt drewno bukowe,  Happy Color</t>
  </si>
  <si>
    <t>HA 7290 1022-15</t>
  </si>
  <si>
    <t>Szpachelka malarska nr 15, uchwyt drewno bukowe,  Happy Color</t>
  </si>
  <si>
    <t>HA 7290 1022-16</t>
  </si>
  <si>
    <t>Szpachelka malarska nr 16, uchwyt drewno bukowe,  Happy Color</t>
  </si>
  <si>
    <t>HA 7290 1022-17</t>
  </si>
  <si>
    <t>Szpachelka malarska nr 17, uchwyt drewno bukowe,  Happy Color</t>
  </si>
  <si>
    <t>HA 7290 1022-2</t>
  </si>
  <si>
    <t>Szpachelka malarska nr 2, uchwyt drewno bukowe,  Happy Color</t>
  </si>
  <si>
    <t>HA 7290 1022-3</t>
  </si>
  <si>
    <t>Szpachelka malarska nr 3, uchwyt drewno bukowe,  Happy Color</t>
  </si>
  <si>
    <t>HA 7290 1022-4</t>
  </si>
  <si>
    <t>Szpachelka malarska nr 4, uchwyt drewno bukowe,  Happy Color</t>
  </si>
  <si>
    <t>HA 7290 1022-5</t>
  </si>
  <si>
    <t>Szpachelka malarska nr 5, uchwyt drewno bukowe,  Happy Color</t>
  </si>
  <si>
    <t>HA 7290 1022-6</t>
  </si>
  <si>
    <t>Szpachelka malarska nr 6, uchwyt drewno bukowe,  Happy Color</t>
  </si>
  <si>
    <t>HA 7290 1022-7</t>
  </si>
  <si>
    <t>Szpachelka malarska nr 7, uchwyt drewno bukowe,  Happy Color</t>
  </si>
  <si>
    <t>HA 7290 1022-8</t>
  </si>
  <si>
    <t>Szpachelka malarska nr 8, uchwyt drewno bukowe,  Happy Color</t>
  </si>
  <si>
    <t>HA 7631 2020-GC30</t>
  </si>
  <si>
    <t>Album na spirali, 20x20cm, złote liscie, 30 ark, kremowe, 180 g/m2, Happy Color</t>
  </si>
  <si>
    <t>HA 7631 3030-GC30</t>
  </si>
  <si>
    <t>Album na spirali, 30x30cm, złote liscie, 30 ark, kremowe, 180g/m2, Happy Color</t>
  </si>
  <si>
    <t>HA 7631 2020-WE30</t>
  </si>
  <si>
    <t>Album na spirali z okienkiem, 20x20cm, 30 ark, brązowe eco, 180g/m2, Happy Color</t>
  </si>
  <si>
    <t>HA 7631 2020-NE30</t>
  </si>
  <si>
    <t>Album na spirali, 20x20cm, 30 ark, brązowe eco, 180g/m2, Happy Color</t>
  </si>
  <si>
    <t>HA 7631 3030-NE30</t>
  </si>
  <si>
    <t>Album na spirali, 30x30cm, 30 ark, brązowe eco, 180g/m2, Happy Color</t>
  </si>
  <si>
    <t>HA 3140 01TR</t>
  </si>
  <si>
    <t>KOLEKCJA TRENDY</t>
  </si>
  <si>
    <t>Ołówek kwadratowy Trendy, HB, Happy Color</t>
  </si>
  <si>
    <t>HA 4761 1521-TB80</t>
  </si>
  <si>
    <t>Kołobrulion Trend Blue, A5, 80k, kratka, 80g/m2, Happy Color</t>
  </si>
  <si>
    <t>HA 4761 1521-TC80</t>
  </si>
  <si>
    <t>Kołobrulion Trend Coral, A5, 80k, kratka, 80g/m2, Happy Color</t>
  </si>
  <si>
    <t>HA 4761 1521-TG80</t>
  </si>
  <si>
    <t>Kołobrulion Trend Green, A5, 80k, kratka, 80g/m2, Happy Color</t>
  </si>
  <si>
    <t>HA 4761 1521-TP80</t>
  </si>
  <si>
    <t>Kołobrulion Trend Pink, A5, 80k, kratka, 80g/m2, Happy Color</t>
  </si>
  <si>
    <t>KOLEKCJA MAGIC</t>
  </si>
  <si>
    <t>MG ACT74871</t>
  </si>
  <si>
    <t>Korektor w taśmie Magic, 5m x 5mm, MG</t>
  </si>
  <si>
    <t>MG APYJR35D</t>
  </si>
  <si>
    <t>Notatnik Magic, B5, 60 kartek, kratka, papier biały 70g, klejony, MG</t>
  </si>
  <si>
    <t>5905130040986</t>
  </si>
  <si>
    <t>015446</t>
  </si>
  <si>
    <t>015447</t>
  </si>
  <si>
    <t>015441</t>
  </si>
  <si>
    <t>015443</t>
  </si>
  <si>
    <t>015440</t>
  </si>
  <si>
    <t>015442</t>
  </si>
  <si>
    <t>015019</t>
  </si>
  <si>
    <t>015028</t>
  </si>
  <si>
    <t>015029</t>
  </si>
  <si>
    <t>015030</t>
  </si>
  <si>
    <t>015031</t>
  </si>
  <si>
    <t>015032</t>
  </si>
  <si>
    <t>015033</t>
  </si>
  <si>
    <t>015034</t>
  </si>
  <si>
    <t>015035</t>
  </si>
  <si>
    <t>015020</t>
  </si>
  <si>
    <t>015021</t>
  </si>
  <si>
    <t>015022</t>
  </si>
  <si>
    <t>015023</t>
  </si>
  <si>
    <t>015024</t>
  </si>
  <si>
    <t>015025</t>
  </si>
  <si>
    <t>015026</t>
  </si>
  <si>
    <t>015437</t>
  </si>
  <si>
    <t>015435</t>
  </si>
  <si>
    <t>015438</t>
  </si>
  <si>
    <t>015439</t>
  </si>
  <si>
    <t>015436</t>
  </si>
  <si>
    <t>015364</t>
  </si>
  <si>
    <t>015298</t>
  </si>
  <si>
    <t>015297</t>
  </si>
  <si>
    <t>015295</t>
  </si>
  <si>
    <t>015296</t>
  </si>
  <si>
    <t>015556</t>
  </si>
  <si>
    <t>015557</t>
  </si>
  <si>
    <t>HA 4533 1902-BH</t>
  </si>
  <si>
    <t>Kształt z papier mache BIG HEART, 19x2.5cm, Happy Color</t>
  </si>
  <si>
    <t>5905130040962</t>
  </si>
  <si>
    <t>HA 4533 1001-HR2</t>
  </si>
  <si>
    <t>Kształty z papier mache HEARTS, 2 szt, 10x2.5cm, Happy Color</t>
  </si>
  <si>
    <t>5905130040948</t>
  </si>
  <si>
    <t>015512</t>
  </si>
  <si>
    <t>015444</t>
  </si>
  <si>
    <t>HA 3527 5070-02</t>
  </si>
  <si>
    <t>HA 3527 5070-1</t>
  </si>
  <si>
    <t>HA 3527 5070-2</t>
  </si>
  <si>
    <t>HA 3527 5070-21</t>
  </si>
  <si>
    <t>HA 3527 5070-3</t>
  </si>
  <si>
    <t>HA 3527 5070-30</t>
  </si>
  <si>
    <t>HA 3527 5070-4</t>
  </si>
  <si>
    <t>HA 3527 5070-45</t>
  </si>
  <si>
    <t>Karton kolorowy 270g, B2, 25 ark, chamois, Happy Color</t>
  </si>
  <si>
    <t>HA 3527 5070-5</t>
  </si>
  <si>
    <t>HA 3527 5070-75</t>
  </si>
  <si>
    <t>Karton kolorowy 270g, B2, 25 ark, czekoladowy, Happy Color</t>
  </si>
  <si>
    <t>HA 3527 5070-80</t>
  </si>
  <si>
    <t>HA 3527 5070-9</t>
  </si>
  <si>
    <t>HA 3527 7010-02</t>
  </si>
  <si>
    <t>Karton kolorowy 270g, B1, 25 ark, waniliowy, Happy Color</t>
  </si>
  <si>
    <t>HA 3527 7010-1</t>
  </si>
  <si>
    <t>Karton kolorowy 270g, B1, 25 ark, żółty, Happy Color</t>
  </si>
  <si>
    <t>HA 3527 7010-2</t>
  </si>
  <si>
    <t>Karton kolorowy 270g, B1, 25 ark, czerwony, Happy Color</t>
  </si>
  <si>
    <t>HA 3527 7010-21</t>
  </si>
  <si>
    <t>Karton kolorowy 270g, B1, 25 ark, jasnoróżowy, Happy Color</t>
  </si>
  <si>
    <t>HA 3527 7010-3</t>
  </si>
  <si>
    <t>Karton kolorowy 270g, B1, 25 ark, niebieski, Happy Color</t>
  </si>
  <si>
    <t>HA 3527 7010-30</t>
  </si>
  <si>
    <t>Karton kolorowy 270g, B1, 25 ark, błękitny, Happy Color</t>
  </si>
  <si>
    <t>HA 3527 7010-4</t>
  </si>
  <si>
    <t>Karton kolorowy 270g, B1, 25 ark, pomarańczowy, Happy Color</t>
  </si>
  <si>
    <t>HA 3527 7010-45</t>
  </si>
  <si>
    <t>Karton kolorowy 270g, B1, 25 ark, chamois, Happy Color</t>
  </si>
  <si>
    <t>HA 3527 7010-5</t>
  </si>
  <si>
    <t>Karton kolorowy 270g, B1, 25 ark, zielony, Happy Color</t>
  </si>
  <si>
    <t>HA 3527 7010-50</t>
  </si>
  <si>
    <t>Karton kolorowy 270g, B1, 25 ark, jasnozielony, Happy Color</t>
  </si>
  <si>
    <t>HA 3527 7010-75</t>
  </si>
  <si>
    <t>Karton kolorowy 270g, B1, 25 ark, czekoladowy, Happy Color</t>
  </si>
  <si>
    <t>HA 3527 7010-80</t>
  </si>
  <si>
    <t>Karton kolorowy 270g, B1, 25 ark, szary, Happy Color</t>
  </si>
  <si>
    <t>HA 3527 7010-9</t>
  </si>
  <si>
    <t>HA 4513 1512-AF5</t>
  </si>
  <si>
    <t>Zestaw kształtów tekturowych 3D, AFRICA, 5 szt, 15,12 cm, Happy Color</t>
  </si>
  <si>
    <t>HA 4513 1512-DN6</t>
  </si>
  <si>
    <t>Zestaw kształtów tekturowych 3D, DINO, 6 szt, 15, 12 cm, Happy Color</t>
  </si>
  <si>
    <t>HA 4513 1520-FO5</t>
  </si>
  <si>
    <t>Zestaw kształtów tekturowych 3D, FOREST ANIMALS, 5 szt, 9-20cm, Happy Color</t>
  </si>
  <si>
    <t>HA 4513 1813-CT2</t>
  </si>
  <si>
    <t>Zestaw kształtów tekturowych 3D, CHRISTMAS TREE, 2 szt, 18, 13 cm, Happy Color</t>
  </si>
  <si>
    <t>HA 4513 1820-TR3</t>
  </si>
  <si>
    <t>Zestaw kształtów tekturowych 3D, TREES, 3 szt, 20,18 cm, Happy Color</t>
  </si>
  <si>
    <t>HA 4533 1902-BS</t>
  </si>
  <si>
    <t>Kształt z papier mache BIG STAR, 19x2.5cm, Happy Color</t>
  </si>
  <si>
    <t>HA 3808 1520-BB50</t>
  </si>
  <si>
    <t>Szkicownik na spirali BLACK&amp;BROWN A5, 50 ark, 2 kolory, 80g, Happy Color</t>
  </si>
  <si>
    <t>HA 3808 1520-P70</t>
  </si>
  <si>
    <t>Szkicownik na spirali PLENEROWY A5, 70 ark, 3 kolory, 80/90g, Happy Color</t>
  </si>
  <si>
    <t>HA 3808 2030-BB50</t>
  </si>
  <si>
    <t>Szkicownik na spirali BLACK&amp;BROWN A4, 50 ark, 2 kolory, 80g, Happy Color</t>
  </si>
  <si>
    <t>HA 3808 2030-P70</t>
  </si>
  <si>
    <t>Szkicownik na spirali PLENEROWY A4, 70 ark, 3 kolory, 80/90g, Happy Color</t>
  </si>
  <si>
    <t>5905130049828</t>
  </si>
  <si>
    <t>5905130049842</t>
  </si>
  <si>
    <t>HA 7132 2030-11</t>
  </si>
  <si>
    <t>Arkusze piankowe brokatowe A4, 5 ark, złote, Happy Color</t>
  </si>
  <si>
    <t>HA 7132 2030-81</t>
  </si>
  <si>
    <t>Arkusze piankowe brokatowe A4, 5 ark, srebrne, Happy Color</t>
  </si>
  <si>
    <t>HA 7132 2030-GL</t>
  </si>
  <si>
    <t>Arkusze piankowe brokatowe A4, 5 ark GLAMOUR, Happy Color</t>
  </si>
  <si>
    <t>KREDKI</t>
  </si>
  <si>
    <t>S 525 PS1P-S</t>
  </si>
  <si>
    <t>Gumka PVC-free do ołówka, kolekcja Pastel, Staedtler</t>
  </si>
  <si>
    <t>MG ARL960H9</t>
  </si>
  <si>
    <t>Linijka plastikowa So Many Cats, 15cm, MG</t>
  </si>
  <si>
    <t>MG ASGN7173</t>
  </si>
  <si>
    <t>Klej w sztyfcie So Many Cats, 15g, PVP, MG</t>
  </si>
  <si>
    <t>MG AS33U101</t>
  </si>
  <si>
    <t>Karteczki samoprzylepne Enjoy Black, 7,6x7,6cm, 80ark, MG</t>
  </si>
  <si>
    <t>MG AS33V148</t>
  </si>
  <si>
    <t>Karteczki samoprzylepne Cool Black, 7,6x7,6cm, 30ark, MG</t>
  </si>
  <si>
    <t>KARTECZKI SAMOPRZYLEPNE</t>
  </si>
  <si>
    <t>HA 7310 0012-K12</t>
  </si>
  <si>
    <t>Farba olejna, zestaw 12 kolorów x 12 ml, Happy Color</t>
  </si>
  <si>
    <t>HA 7270 1022-1</t>
  </si>
  <si>
    <t>Pędzel gąbkowy okrągły, 10mm, Happy Color</t>
  </si>
  <si>
    <t>HA 7270 1022-2</t>
  </si>
  <si>
    <t>Pędzel gąbkowy okrągły, 20mm, Happy Color</t>
  </si>
  <si>
    <t>HA 7270 1022-3</t>
  </si>
  <si>
    <t>Pędzel gąbkowy okrągły, 30mm, Happy Color</t>
  </si>
  <si>
    <t>HA 7270 1022-4</t>
  </si>
  <si>
    <t>Pędzel gąbkowy okrągły, 40mm, Happy Color</t>
  </si>
  <si>
    <t>FARBY OLEJNE</t>
  </si>
  <si>
    <t>MG AS33V114</t>
  </si>
  <si>
    <t>Karteczki samoprzylepne Cherry Blossom; 7,6x7,6cm, 80ark, MG</t>
  </si>
  <si>
    <t>MG MPY5AW29</t>
  </si>
  <si>
    <t>Notatnik A5 w linie, 80 kartek ivory, szyty, Cherry Blossom, MG</t>
  </si>
  <si>
    <t>KOLEKCJA CHERRY BLOSSOM</t>
  </si>
  <si>
    <t>MG ABP20177 BK2</t>
  </si>
  <si>
    <t>Długopis automatyczny So Many Cats, 0,7mm, niebieski, 2szt, blister, MG</t>
  </si>
  <si>
    <t>MG AGPC0771 BK2</t>
  </si>
  <si>
    <t>Długopis żelowy Adorable Pets, 0.5mm, niebieski, różne motywy, 2szt blister,  MG</t>
  </si>
  <si>
    <t>MG ABP20174 BK2</t>
  </si>
  <si>
    <t>Długopis automatyczny Simple Me, 0,5mm, niebieski, 2szt blister, MG</t>
  </si>
  <si>
    <t>MG ABP87575 BK</t>
  </si>
  <si>
    <t>Długopis automatyczny Serce 2, 0.5mm, niebieski, blister, MG</t>
  </si>
  <si>
    <t>008174</t>
  </si>
  <si>
    <t>Klej w sztyfcie Noris Club, 10 g, Staedtler</t>
  </si>
  <si>
    <t>4007817960035</t>
  </si>
  <si>
    <t>S 960 10 NC</t>
  </si>
  <si>
    <t>S 960 20 NC</t>
  </si>
  <si>
    <t>008178</t>
  </si>
  <si>
    <t>Klej w sztyfcie Noris Club, 20 g, Staedtler</t>
  </si>
  <si>
    <t>4007817960042</t>
  </si>
  <si>
    <t>S 960 40 NC</t>
  </si>
  <si>
    <t>008182</t>
  </si>
  <si>
    <t>Klej w sztyfcie Noris Club, 40 g, Staedtler</t>
  </si>
  <si>
    <t>4007817960059</t>
  </si>
  <si>
    <t>MARKERY</t>
  </si>
  <si>
    <t>HA 3808 2030-K40</t>
  </si>
  <si>
    <t>Blok czarny na spirali KOTY A4, 40 ark, 80g, Happy Color</t>
  </si>
  <si>
    <t>5902979002205</t>
  </si>
  <si>
    <t>HA 3808 1520-K40</t>
  </si>
  <si>
    <t>Blok czarny na spirali KOTY A5, 40 ark, 80g, Happy Color</t>
  </si>
  <si>
    <t>5902979002212</t>
  </si>
  <si>
    <t>HA 3822 2030-C20</t>
  </si>
  <si>
    <t>Szkicownik na spirali CZARNY A4, 20 ark, 220g, Happy Color</t>
  </si>
  <si>
    <t>5902979002229</t>
  </si>
  <si>
    <t>HA 3140 01TR BK4</t>
  </si>
  <si>
    <t>Ołówek kwadratowy Trendy, HB, 4 szt. na blistrze Happy Color</t>
  </si>
  <si>
    <t>015738</t>
  </si>
  <si>
    <t>015739</t>
  </si>
  <si>
    <t>015740</t>
  </si>
  <si>
    <t>015661</t>
  </si>
  <si>
    <t>S 120 VS4</t>
  </si>
  <si>
    <t>006423</t>
  </si>
  <si>
    <t>Ołówek Noris, 576 szt., display, Staedtler</t>
  </si>
  <si>
    <t>4007817131855</t>
  </si>
  <si>
    <t>015854</t>
  </si>
  <si>
    <t>Ołówek Noris, 3 szt HB, + gumka + temperówka, blister, Staedtler</t>
  </si>
  <si>
    <t>4007817080382</t>
  </si>
  <si>
    <t>HA 7251 1022-27</t>
  </si>
  <si>
    <t>Pędzel hobby, biały nylon, płaski 27mm, Happy Color</t>
  </si>
  <si>
    <t>HA 7251 1022-33</t>
  </si>
  <si>
    <t>Pędzel hobby, biały nylon, płaski 33mm, Happy Color</t>
  </si>
  <si>
    <t>HA 7251 1022-40</t>
  </si>
  <si>
    <t>Pędzel hobby, biały nylon, płaski 40mm, Happy Color</t>
  </si>
  <si>
    <t>HA 7251 1022-50</t>
  </si>
  <si>
    <t>Pędzel hobby, biały nylon, płaski 50mm, Happy Color</t>
  </si>
  <si>
    <t>HA 7251 1022-60</t>
  </si>
  <si>
    <t>Pędzel hobby, biały nylon, płaski 60mm, Happy Color</t>
  </si>
  <si>
    <t>HA 7251 1022-70</t>
  </si>
  <si>
    <t>Pędzel hobby, biały nylon, płaski 70mm, Happy Color</t>
  </si>
  <si>
    <t>HA 7251 1022-80</t>
  </si>
  <si>
    <t>Pędzel hobby, biały nylon, płaski 80mm, Happy Color</t>
  </si>
  <si>
    <t>HA 7251 1022-85</t>
  </si>
  <si>
    <t>Pędzel hobby, biały nylon, płaski 85mm, Happy Color</t>
  </si>
  <si>
    <t>015489</t>
  </si>
  <si>
    <t>015490</t>
  </si>
  <si>
    <t>015491</t>
  </si>
  <si>
    <t>015492</t>
  </si>
  <si>
    <t>015493</t>
  </si>
  <si>
    <t>015494</t>
  </si>
  <si>
    <t>015495</t>
  </si>
  <si>
    <t>015496</t>
  </si>
  <si>
    <t>HA 3530 5070-0</t>
  </si>
  <si>
    <t>015635</t>
  </si>
  <si>
    <t>Karton biały 300g, format B2 50x70, 25 ark, Happy Color</t>
  </si>
  <si>
    <t>HA 3530 7010-0</t>
  </si>
  <si>
    <t>Karton biały 300g, format B1 70x100, 25 ark, Happy Color</t>
  </si>
  <si>
    <t>015634</t>
  </si>
  <si>
    <t>HA 7130 2030-FOREST</t>
  </si>
  <si>
    <t>014807</t>
  </si>
  <si>
    <t>Arkusze piankowe FOREST, A4, 5 ark, 5 kolorów, 2 rodzaje, Happy Color</t>
  </si>
  <si>
    <t>HA 4120 01JU-3 BK2</t>
  </si>
  <si>
    <t>015179</t>
  </si>
  <si>
    <t>015632</t>
  </si>
  <si>
    <t>015414</t>
  </si>
  <si>
    <t>015631</t>
  </si>
  <si>
    <t>015400</t>
  </si>
  <si>
    <t>013774</t>
  </si>
  <si>
    <t>015468</t>
  </si>
  <si>
    <t>015767</t>
  </si>
  <si>
    <t>006466</t>
  </si>
  <si>
    <t>006550</t>
  </si>
  <si>
    <t>011939</t>
  </si>
  <si>
    <t>006593</t>
  </si>
  <si>
    <t>006594</t>
  </si>
  <si>
    <t>006595</t>
  </si>
  <si>
    <t>006596</t>
  </si>
  <si>
    <t>006607</t>
  </si>
  <si>
    <t>006609</t>
  </si>
  <si>
    <t>013418</t>
  </si>
  <si>
    <t>013416</t>
  </si>
  <si>
    <t>013417</t>
  </si>
  <si>
    <t>013415</t>
  </si>
  <si>
    <t>012690</t>
  </si>
  <si>
    <t>006709</t>
  </si>
  <si>
    <t>011148</t>
  </si>
  <si>
    <t>006762</t>
  </si>
  <si>
    <t>006763</t>
  </si>
  <si>
    <t>006764</t>
  </si>
  <si>
    <t>006765</t>
  </si>
  <si>
    <t>006766</t>
  </si>
  <si>
    <t>006770</t>
  </si>
  <si>
    <t>006833</t>
  </si>
  <si>
    <t>006834</t>
  </si>
  <si>
    <t>006835</t>
  </si>
  <si>
    <t>006923</t>
  </si>
  <si>
    <t>012837</t>
  </si>
  <si>
    <t>013408</t>
  </si>
  <si>
    <t>013409</t>
  </si>
  <si>
    <t>013410</t>
  </si>
  <si>
    <t>014066</t>
  </si>
  <si>
    <t>014068</t>
  </si>
  <si>
    <t>012321</t>
  </si>
  <si>
    <t>012322</t>
  </si>
  <si>
    <t>006970</t>
  </si>
  <si>
    <t>006971</t>
  </si>
  <si>
    <t>006972</t>
  </si>
  <si>
    <t>006974</t>
  </si>
  <si>
    <t>010965</t>
  </si>
  <si>
    <t>010607</t>
  </si>
  <si>
    <t>010606</t>
  </si>
  <si>
    <t>012257</t>
  </si>
  <si>
    <t>014407</t>
  </si>
  <si>
    <t>007214</t>
  </si>
  <si>
    <t>007215</t>
  </si>
  <si>
    <t>007216</t>
  </si>
  <si>
    <t>007217</t>
  </si>
  <si>
    <t>007218</t>
  </si>
  <si>
    <t>007294</t>
  </si>
  <si>
    <t>007295</t>
  </si>
  <si>
    <t>010897</t>
  </si>
  <si>
    <t>007366</t>
  </si>
  <si>
    <t>007372</t>
  </si>
  <si>
    <t>007374</t>
  </si>
  <si>
    <t>007375</t>
  </si>
  <si>
    <t>011546</t>
  </si>
  <si>
    <t>007490</t>
  </si>
  <si>
    <t>007494</t>
  </si>
  <si>
    <t>007497</t>
  </si>
  <si>
    <t>007500</t>
  </si>
  <si>
    <t>007501</t>
  </si>
  <si>
    <t>010237</t>
  </si>
  <si>
    <t>007510</t>
  </si>
  <si>
    <t>007515</t>
  </si>
  <si>
    <t>007516</t>
  </si>
  <si>
    <t>007518</t>
  </si>
  <si>
    <t>007520</t>
  </si>
  <si>
    <t>007521</t>
  </si>
  <si>
    <t>007523</t>
  </si>
  <si>
    <t>014229</t>
  </si>
  <si>
    <t>007574</t>
  </si>
  <si>
    <t>007590</t>
  </si>
  <si>
    <t>007593</t>
  </si>
  <si>
    <t>007603</t>
  </si>
  <si>
    <t>007604</t>
  </si>
  <si>
    <t>007606</t>
  </si>
  <si>
    <t>010642</t>
  </si>
  <si>
    <t>007622</t>
  </si>
  <si>
    <t>007708</t>
  </si>
  <si>
    <t>007746</t>
  </si>
  <si>
    <t>007754</t>
  </si>
  <si>
    <t>007772</t>
  </si>
  <si>
    <t>007773</t>
  </si>
  <si>
    <t>007774</t>
  </si>
  <si>
    <t>007775</t>
  </si>
  <si>
    <t>007835</t>
  </si>
  <si>
    <t>014235</t>
  </si>
  <si>
    <t>014236</t>
  </si>
  <si>
    <t>014237</t>
  </si>
  <si>
    <t>014247</t>
  </si>
  <si>
    <t>014238</t>
  </si>
  <si>
    <t>014239</t>
  </si>
  <si>
    <t>014240</t>
  </si>
  <si>
    <t>014241</t>
  </si>
  <si>
    <t>014243</t>
  </si>
  <si>
    <t>014245</t>
  </si>
  <si>
    <t>014246</t>
  </si>
  <si>
    <t>014888</t>
  </si>
  <si>
    <t>015509</t>
  </si>
  <si>
    <t>014234</t>
  </si>
  <si>
    <t>HA 3527 5070-34</t>
  </si>
  <si>
    <t>HA 3527 5070-62</t>
  </si>
  <si>
    <t>HA 3527 7010-34</t>
  </si>
  <si>
    <t>HA 3527 7010-62</t>
  </si>
  <si>
    <t>HA AKR67K35-3 BK3</t>
  </si>
  <si>
    <t>MG ABS92758</t>
  </si>
  <si>
    <t>MG AGPY5502-81</t>
  </si>
  <si>
    <t>S 128 64-1</t>
  </si>
  <si>
    <t>S 157 C12</t>
  </si>
  <si>
    <t>S 157 C24JB</t>
  </si>
  <si>
    <t>S 218-0</t>
  </si>
  <si>
    <t>S 218-1</t>
  </si>
  <si>
    <t>S 218-2</t>
  </si>
  <si>
    <t>S 218-9</t>
  </si>
  <si>
    <t>S 2230 BK10</t>
  </si>
  <si>
    <t>S 2240 C6</t>
  </si>
  <si>
    <t>S 2240-0</t>
  </si>
  <si>
    <t>S 2240-11</t>
  </si>
  <si>
    <t>S 2240-26</t>
  </si>
  <si>
    <t>S 2240-81</t>
  </si>
  <si>
    <t>S 250 13-HB</t>
  </si>
  <si>
    <t>S 264-1</t>
  </si>
  <si>
    <t>S 310 CDS-9</t>
  </si>
  <si>
    <t>S 311 WP4</t>
  </si>
  <si>
    <t>S 311-2</t>
  </si>
  <si>
    <t>S 311-3</t>
  </si>
  <si>
    <t>S 311-5</t>
  </si>
  <si>
    <t>S 311-9</t>
  </si>
  <si>
    <t>S 312-9</t>
  </si>
  <si>
    <t>S 315-2</t>
  </si>
  <si>
    <t>S 315-3</t>
  </si>
  <si>
    <t>S 315-5</t>
  </si>
  <si>
    <t>S 31-9 WP4GS</t>
  </si>
  <si>
    <t>S 323 M15</t>
  </si>
  <si>
    <t>S 323 SB6CS2</t>
  </si>
  <si>
    <t>S 323 SB6CS4</t>
  </si>
  <si>
    <t>S 323 SB6CS5</t>
  </si>
  <si>
    <t>S 323 SB6CS7</t>
  </si>
  <si>
    <t>S 323 SB6CS9</t>
  </si>
  <si>
    <t>S 323 TB15</t>
  </si>
  <si>
    <t>S 323 TB26</t>
  </si>
  <si>
    <t>S 326-2</t>
  </si>
  <si>
    <t>S 326-3</t>
  </si>
  <si>
    <t>S 326-5</t>
  </si>
  <si>
    <t>S 326-9</t>
  </si>
  <si>
    <t>S 341 WP4</t>
  </si>
  <si>
    <t>S 348 WP4 GP</t>
  </si>
  <si>
    <t>S 348-9 GP</t>
  </si>
  <si>
    <t>S 3550-5</t>
  </si>
  <si>
    <t>S 362 C-9</t>
  </si>
  <si>
    <t>S 362 SB4</t>
  </si>
  <si>
    <t>S 362-1</t>
  </si>
  <si>
    <t>S 362-23</t>
  </si>
  <si>
    <t>S 362-4</t>
  </si>
  <si>
    <t>S 362-5</t>
  </si>
  <si>
    <t>S 388-3</t>
  </si>
  <si>
    <t>S 388-5</t>
  </si>
  <si>
    <t>S 423 M-2</t>
  </si>
  <si>
    <t>S 430 F-9</t>
  </si>
  <si>
    <t>S 430 M-2</t>
  </si>
  <si>
    <t>S 430 M-5</t>
  </si>
  <si>
    <t>S 430 M-9</t>
  </si>
  <si>
    <t>S 485 23-5</t>
  </si>
  <si>
    <t>S 487 17-9</t>
  </si>
  <si>
    <t>S 488 50-5</t>
  </si>
  <si>
    <t>S 488 51-2</t>
  </si>
  <si>
    <t>S 488 51-9</t>
  </si>
  <si>
    <t>S 488 64-1</t>
  </si>
  <si>
    <t>S 502</t>
  </si>
  <si>
    <t>S 510 50PB1</t>
  </si>
  <si>
    <t>S 511 001</t>
  </si>
  <si>
    <t>S 511 004</t>
  </si>
  <si>
    <t>S 511 006</t>
  </si>
  <si>
    <t>S 512 001</t>
  </si>
  <si>
    <t>S 512 002</t>
  </si>
  <si>
    <t>S 512 128</t>
  </si>
  <si>
    <t>S 526B3BK2-C</t>
  </si>
  <si>
    <t>S 550 01</t>
  </si>
  <si>
    <t>S 557 ET</t>
  </si>
  <si>
    <t>S 559 WP 00</t>
  </si>
  <si>
    <t>S 562 04-30S</t>
  </si>
  <si>
    <t>S 562 04-40S</t>
  </si>
  <si>
    <t>S 563 15</t>
  </si>
  <si>
    <t>S 563 30</t>
  </si>
  <si>
    <t>S 572 FL</t>
  </si>
  <si>
    <t>S 700 M10</t>
  </si>
  <si>
    <t>S 750 M013</t>
  </si>
  <si>
    <t>S 750 M20</t>
  </si>
  <si>
    <t>S 768N-0</t>
  </si>
  <si>
    <t>S 768N-1</t>
  </si>
  <si>
    <t>S 768N-2</t>
  </si>
  <si>
    <t>S 768N-9</t>
  </si>
  <si>
    <t>S 780 C</t>
  </si>
  <si>
    <t>S 8021-0</t>
  </si>
  <si>
    <t>S 8021-16</t>
  </si>
  <si>
    <t>S 8021-2</t>
  </si>
  <si>
    <t>S 8021-24</t>
  </si>
  <si>
    <t>S 8021-26</t>
  </si>
  <si>
    <t>S 8021-33</t>
  </si>
  <si>
    <t>S 8021-42</t>
  </si>
  <si>
    <t>S 8021-43</t>
  </si>
  <si>
    <t>S 8021-53</t>
  </si>
  <si>
    <t>S 8021-75</t>
  </si>
  <si>
    <t>S 8021-9</t>
  </si>
  <si>
    <t>S 8041-0</t>
  </si>
  <si>
    <t>S 8704 01 BK</t>
  </si>
  <si>
    <t>S 8880 C24</t>
  </si>
  <si>
    <t>Karton kolorowy 270g, B2, 25 ark, granatowy, Happy Color</t>
  </si>
  <si>
    <t>Karton kolorowy 270g, B1, 25 ark, granatowy, Happy Color</t>
  </si>
  <si>
    <t>Karton kolorowy 270g, B1, 25 ark, lawendowy, Happy Color</t>
  </si>
  <si>
    <t>Zszywki galwanizowane 24/6, opakowanie 1000szt,  MG</t>
  </si>
  <si>
    <t>Długopis żelowy 0,6mm, srebrny, MG</t>
  </si>
  <si>
    <t>Marker metaliczny 1-4mm, złoty, MG</t>
  </si>
  <si>
    <t>Marker metaliczny 1-4mm, srebrny, MG</t>
  </si>
  <si>
    <t>Zakreślacz w kredce, żółty, Staedtler</t>
  </si>
  <si>
    <t>Kredki Ergosoft, 12 kolorów, w kartonowym opakowaniu, Staedtler</t>
  </si>
  <si>
    <t>Kredki Ergosoft, kolekcja Johanna Basford, 24 kolory, w opakowaniu, Staedtler</t>
  </si>
  <si>
    <t>Grafity kolorowe, zmywalne, 70 mm długości, 12 szt., biały, Staedtler</t>
  </si>
  <si>
    <t>Grafity kolorowe, zmywalne, 70 mm długości, 12 szt., żółty, Staedtler</t>
  </si>
  <si>
    <t>Grafity kolorowe, zmywalne, 70 mm długości, 12 szt., czerwony, Staedtler</t>
  </si>
  <si>
    <t>Grafity kolorowe, zmywalne, 70 mm długości, 12 szt., czarny, Staedtler</t>
  </si>
  <si>
    <t>Zestaw woskowych trójkątów Noris Club, 10 kolorów, Staedtler</t>
  </si>
  <si>
    <t>Kredki woskowe Noris Club, 6 kolorów, Staedtler</t>
  </si>
  <si>
    <t>Kredki woskowe NORIS CLUB, biały, Staedtler</t>
  </si>
  <si>
    <t>Kredki woskowe NORIS CLUB, złoty, Staedtler</t>
  </si>
  <si>
    <t>Kredki woskowe NORIS CLUB, miedziany, Staedtler</t>
  </si>
  <si>
    <t>Kredki woskowe NORIS CLUB, srebrny, Staedtler</t>
  </si>
  <si>
    <t>Zakreślacz żelowy, żółty, Staedtler</t>
  </si>
  <si>
    <t>Marker Lumocolor CD/DVD czarny, Staedtler</t>
  </si>
  <si>
    <t>Foliopis Lumocolor, 4 szt. (2 3 5 9) w etui, Staedtler</t>
  </si>
  <si>
    <t>Foliopis Lumocolor, S, zmywalny, czerwony, Staedtler</t>
  </si>
  <si>
    <t>Foliopis Lumocolor, S, zmywalny, niebieski, Staedtler</t>
  </si>
  <si>
    <t>Foliopis Lumocolor, S, zmywalny, zielony, Staedtler</t>
  </si>
  <si>
    <t>Foliopis Lumocolor, S, zmywalny, czarny, Staedtler</t>
  </si>
  <si>
    <t>Foliopis Lumocolor, B, zmywalny, czarny, Staedtler</t>
  </si>
  <si>
    <t>Foliopis Lumocolor, M, zmywalny, czerwony, Staedtler</t>
  </si>
  <si>
    <t>Foliopis Lumocolor, M, zmywalny, niebieski, Staedtler</t>
  </si>
  <si>
    <t>Foliopis Lumocolor, M, zmywalny, zielony, Staedtler</t>
  </si>
  <si>
    <t>Pisak Lumocolor, zestaw 4 grubości, czarny, w etui, Staedtler</t>
  </si>
  <si>
    <t>Flamaster Triplus, 15 kolorów w metalowym opakowaniu, Staedtler</t>
  </si>
  <si>
    <t>Flamaster Triplus, 1 mm,   6szt. w etui, kolory naturalne, Staedtler</t>
  </si>
  <si>
    <t>Flamaster Triplus, 1 mm, 6 szt. w etui, kolory tropikalne, Staedtler</t>
  </si>
  <si>
    <t>Flamaster Triplus, 1 mm, 6 szt. w etui, kolory oceanu, Staedtler</t>
  </si>
  <si>
    <t>Flamaster Triplus, 1 mm, 6 szt. w etui, Watermelon,  Staedtler</t>
  </si>
  <si>
    <t>Flamaster Triplus, 1 mm, 6 szt. w etui, Llama,  Staedtler</t>
  </si>
  <si>
    <t>Flamaster Triplus, 1 mm, 15 kolorów, Staedtler</t>
  </si>
  <si>
    <t>Flamaster Triplus, 1 mm, 26 kolorów, Staedtler</t>
  </si>
  <si>
    <t>Flamaster biurowy, M, czerwony, Staedtler</t>
  </si>
  <si>
    <t>Flamaster biurowy, M, niebieski, Staedtler</t>
  </si>
  <si>
    <t>Flamaster biurowy, M, zielony, Staedtler</t>
  </si>
  <si>
    <t>Flamaster biurowy, M, czarny, Staedtler</t>
  </si>
  <si>
    <t>Marker Lumocolor whiteboard, 4 szt., w opakowaniu, Staedtler</t>
  </si>
  <si>
    <t>Pisak Lumocolor Duo, wodoodporny, F 0,6 mm i M okrągła 1,5 mm, 4 szt., (czarny, czerwony), Staedler</t>
  </si>
  <si>
    <t>Pisak dwustronny Lumocolor Duo, wodoodporny, F 0,6 mm i okrągła 1,5 mm, czarny, Staedtler</t>
  </si>
  <si>
    <t>Marker Triplus, wodoodporny, ścięta końcówka, zielony, Staedtler</t>
  </si>
  <si>
    <t>Zakreślacz Triplus, czarny, Staedtler</t>
  </si>
  <si>
    <t>Zakreślacz Triplus, 4 szt., w opakowaniu, Staedtler</t>
  </si>
  <si>
    <t>Zakreślacz Triplus, żółty, Staedtler</t>
  </si>
  <si>
    <t>Zakreślacz Triplus, różowy, Staedtler</t>
  </si>
  <si>
    <t>Zakreślacz Triplus, pomarańczowy, Staedtler</t>
  </si>
  <si>
    <t>Zakreślacz Triplus, zielony, Staedtler</t>
  </si>
  <si>
    <t>Marker napełnialny, duży, niebieski, Staedtler</t>
  </si>
  <si>
    <t>Marker napełnialny, duży, zielony, Staedtler</t>
  </si>
  <si>
    <t>Długopis jednorazowy, trójkątny z przyciskiem 423, M, czerwony, Staedtler</t>
  </si>
  <si>
    <t>Atrament do markerów 385 i 388, zielony, Staedtler</t>
  </si>
  <si>
    <t>Atrament do Lumocolorów, permanent, czarny, Staedtler</t>
  </si>
  <si>
    <t>Atrament do markerów 350/352, 30 ml, zielony, Staedtler</t>
  </si>
  <si>
    <t>Atrament do Whitebordów 30 ml, czerwony, Staedtler</t>
  </si>
  <si>
    <t>Atrament do Whitebordów, 30 ml, czarny, Staedtler</t>
  </si>
  <si>
    <t>Atrament do napełniania zakreślaczy, 30 ml, żółty, Staedtler</t>
  </si>
  <si>
    <t>Temperówka do ostrzenia grafitów Mars, Staedtler</t>
  </si>
  <si>
    <t>Temperówka pojedyncza, plastikowa, 1 szt. w torebce, Staedtler</t>
  </si>
  <si>
    <t>Temperówka z pojemnikiem, Staedtler</t>
  </si>
  <si>
    <t>Temperówka z pojemnikiem, Noris Club, Staedtler</t>
  </si>
  <si>
    <t>Temperówka podwójna, z pojemnikiem, Staedtler</t>
  </si>
  <si>
    <t>Temperówka Noris Club podwójna, z pojemnikiem, Staedtler</t>
  </si>
  <si>
    <t>Temperówka trójkątna Noris Club podwójna, z pojemnikiem, Staedtler</t>
  </si>
  <si>
    <t>Gumka czarna Art. Eraser, Design Journey, 2 szt. na blistrze, Staedtler</t>
  </si>
  <si>
    <t>Cyrkiel szkolny ze śrubą mikrometryczną, z uniwersalnym adapterem na ołówki, Staedtler</t>
  </si>
  <si>
    <t>Zestaw części zamiennych do cyrkli, Staedtler</t>
  </si>
  <si>
    <t>Cyrkiel Arco, w miękkim plastikowym etui, Staedtler</t>
  </si>
  <si>
    <t>Linijka szkolna, 30 cm, Staedtler</t>
  </si>
  <si>
    <t>Linijka szkolna, 40 cm, Staedtler</t>
  </si>
  <si>
    <t>Linijka szkolna, 15 cm, metalowa, Staedtler</t>
  </si>
  <si>
    <t>Linijka szkolna, 30 cm, metalowa, Staedtler</t>
  </si>
  <si>
    <t>Szablon Linoscript, Staedtler</t>
  </si>
  <si>
    <t>Pisak techniczny Marsmatic 700, 1,0 mm, Staedtler</t>
  </si>
  <si>
    <t>Końcówka do pisaka technicznego 700, 0,13 mm, Staedtler</t>
  </si>
  <si>
    <t>Końcówka do pisaka technicznego 700, 2,0 mm, Staedtler</t>
  </si>
  <si>
    <t>Kredka automatyczna na gładkie powierzchnie, zmywalna, biały, Staedtler</t>
  </si>
  <si>
    <t>Kredka automatyczna na gładkie powierzchnie, zmywalna, żółty, Staedtler</t>
  </si>
  <si>
    <t>Kredka automatyczna na gładkie powierzchnie, zmywalna, czerwony, Staedtler</t>
  </si>
  <si>
    <t>Kredka automatyczna na gładkie powierzchnie, zmywalna, czarny, Staedtler</t>
  </si>
  <si>
    <t>Ołówek Mars Technico, Staedtler</t>
  </si>
  <si>
    <t>Kostka FIMO soft 454g, biały, masa termoutwardzalna, Staedtler</t>
  </si>
  <si>
    <t>Fimo® soft, masa termoutwardzalna, 450 g, żółty słoneczny, Staedtler</t>
  </si>
  <si>
    <t>Fimo® soft, masa termoutwardzalna, 450 g, czerwony świąteczny, Staedtler</t>
  </si>
  <si>
    <t>Fimo® soft, masa termoutwardzalna, 450 g, czerwony, Staedtler</t>
  </si>
  <si>
    <t>Fimo® soft, masa termoutwardzalna, 450 g, karminowy, Staedtler</t>
  </si>
  <si>
    <t>Fimo® soft, masa termoutwardzalna, 450 g, niebieski, Staedtler</t>
  </si>
  <si>
    <t>Fimo® soft, masa termoutwardzalna, 450 g, pomarańczowy, Staedtler</t>
  </si>
  <si>
    <t>Fimo® soft, masa termoutwardzalna, 450 g, cielisty, Staedtler</t>
  </si>
  <si>
    <t>Fimo® soft, masa termoutwardzalna, 450 g, zielony, Staedtler</t>
  </si>
  <si>
    <t>Fimo® soft, masa termoutwardzalna, 450 g, czekoladowy, Staedtler</t>
  </si>
  <si>
    <t>Kostka FIMO soft 454g, czarny, masa termoutwardzalna, Staedtler</t>
  </si>
  <si>
    <t>Kostka FIMO professional 454g, biały, masa termoutwardzalna, Staedtler</t>
  </si>
  <si>
    <t>Fimo®, lakier błyszczący, wodny, 35 ml, blister, Staedtler</t>
  </si>
  <si>
    <t>Farby akwarelowe, Design Journey, 24 kol. x 12 ml, Staedtler</t>
  </si>
  <si>
    <t>GRAFITY</t>
  </si>
  <si>
    <t>015560</t>
  </si>
  <si>
    <t>015531</t>
  </si>
  <si>
    <t xml:space="preserve">ZAKREŚLACZE </t>
  </si>
  <si>
    <t>015398</t>
  </si>
  <si>
    <t>015399</t>
  </si>
  <si>
    <t>015402</t>
  </si>
  <si>
    <t>015401</t>
  </si>
  <si>
    <t>015397</t>
  </si>
  <si>
    <t>015406</t>
  </si>
  <si>
    <t>015404</t>
  </si>
  <si>
    <t>015403</t>
  </si>
  <si>
    <t>015407</t>
  </si>
  <si>
    <t>015408</t>
  </si>
  <si>
    <t>015409</t>
  </si>
  <si>
    <t>015039</t>
  </si>
  <si>
    <t>015040</t>
  </si>
  <si>
    <t>015041</t>
  </si>
  <si>
    <t>015042</t>
  </si>
  <si>
    <t>014930</t>
  </si>
  <si>
    <t>015365</t>
  </si>
  <si>
    <t>015366</t>
  </si>
  <si>
    <t>015367</t>
  </si>
  <si>
    <t>015482</t>
  </si>
  <si>
    <t>015488</t>
  </si>
  <si>
    <t>015510</t>
  </si>
  <si>
    <t>015483</t>
  </si>
  <si>
    <t>015484</t>
  </si>
  <si>
    <t>015486</t>
  </si>
  <si>
    <t>015551</t>
  </si>
  <si>
    <t>015550</t>
  </si>
  <si>
    <t>015552</t>
  </si>
  <si>
    <t>015549</t>
  </si>
  <si>
    <t>010349</t>
  </si>
  <si>
    <t>015419</t>
  </si>
  <si>
    <t>015417</t>
  </si>
  <si>
    <t>010356</t>
  </si>
  <si>
    <t>015420</t>
  </si>
  <si>
    <t>010357</t>
  </si>
  <si>
    <t>015394</t>
  </si>
  <si>
    <t>015396</t>
  </si>
  <si>
    <t>015410</t>
  </si>
  <si>
    <t>015412</t>
  </si>
  <si>
    <t>010350</t>
  </si>
  <si>
    <t>015413</t>
  </si>
  <si>
    <t>010352</t>
  </si>
  <si>
    <t>015415</t>
  </si>
  <si>
    <t>015224</t>
  </si>
  <si>
    <t>015227</t>
  </si>
  <si>
    <t>015233</t>
  </si>
  <si>
    <t>015225</t>
  </si>
  <si>
    <t>015377</t>
  </si>
  <si>
    <t>015573</t>
  </si>
  <si>
    <t>015381</t>
  </si>
  <si>
    <t>015559</t>
  </si>
  <si>
    <t>015569</t>
  </si>
  <si>
    <t>Jm. Handl</t>
  </si>
  <si>
    <t>Sort</t>
  </si>
  <si>
    <t>Marka_sort</t>
  </si>
  <si>
    <t>4007817157275</t>
  </si>
  <si>
    <t>4007817212110</t>
  </si>
  <si>
    <t>4007817212134</t>
  </si>
  <si>
    <t>4007817307748</t>
  </si>
  <si>
    <t>4007817307892</t>
  </si>
  <si>
    <t>4007817304266</t>
  </si>
  <si>
    <t>4007817309421</t>
  </si>
  <si>
    <t>4007817309483</t>
  </si>
  <si>
    <t>4007817310083</t>
  </si>
  <si>
    <t>4007817339169</t>
  </si>
  <si>
    <t>4007817362044</t>
  </si>
  <si>
    <t>4007817326664</t>
  </si>
  <si>
    <t>4007817410851</t>
  </si>
  <si>
    <t>4007817488058</t>
  </si>
  <si>
    <t>4007817488102</t>
  </si>
  <si>
    <t>4007817488317</t>
  </si>
  <si>
    <t>4007817511046</t>
  </si>
  <si>
    <t>4007817511053</t>
  </si>
  <si>
    <t>4007817511077</t>
  </si>
  <si>
    <t>4007817512005</t>
  </si>
  <si>
    <t>4007817512012</t>
  </si>
  <si>
    <t>4007817557020</t>
  </si>
  <si>
    <t>4007817563151</t>
  </si>
  <si>
    <t>4007817718513</t>
  </si>
  <si>
    <t>4007817718544</t>
  </si>
  <si>
    <t>4007817530207</t>
  </si>
  <si>
    <t>5905130044267</t>
  </si>
  <si>
    <t>4007817348109</t>
  </si>
  <si>
    <t>4007817348093</t>
  </si>
  <si>
    <t>4007817563304</t>
  </si>
  <si>
    <t>4007817310298</t>
  </si>
  <si>
    <t>4007817804940</t>
  </si>
  <si>
    <t>4007817804995</t>
  </si>
  <si>
    <t>4007817015544</t>
  </si>
  <si>
    <t>5905130008498</t>
  </si>
  <si>
    <t>5905130008535</t>
  </si>
  <si>
    <t>5905130008566</t>
  </si>
  <si>
    <t>5905130008573</t>
  </si>
  <si>
    <t>5905130008672</t>
  </si>
  <si>
    <t>5905130008689</t>
  </si>
  <si>
    <t>5905130008757</t>
  </si>
  <si>
    <t>4007817039977</t>
  </si>
  <si>
    <t>4006608200206</t>
  </si>
  <si>
    <t>4006608203214</t>
  </si>
  <si>
    <t>4007817053522</t>
  </si>
  <si>
    <t>4007817053560</t>
  </si>
  <si>
    <t>4007817053577</t>
  </si>
  <si>
    <t>4007817053607</t>
  </si>
  <si>
    <t>4007817188507</t>
  </si>
  <si>
    <t>5905130035272</t>
  </si>
  <si>
    <t>5905130040061</t>
  </si>
  <si>
    <t>5905130040085</t>
  </si>
  <si>
    <t>5905130040108</t>
  </si>
  <si>
    <t>5905130040122</t>
  </si>
  <si>
    <t>5905130040269</t>
  </si>
  <si>
    <t>5905130040283</t>
  </si>
  <si>
    <t>5905130040306</t>
  </si>
  <si>
    <t>5905130040320</t>
  </si>
  <si>
    <t>5905130040429</t>
  </si>
  <si>
    <t>5905130040443</t>
  </si>
  <si>
    <t>5905130041471</t>
  </si>
  <si>
    <t>5905130041617</t>
  </si>
  <si>
    <t>5905130041631</t>
  </si>
  <si>
    <t>5905130042607</t>
  </si>
  <si>
    <t>5905130042669</t>
  </si>
  <si>
    <t>5905130042690</t>
  </si>
  <si>
    <t>5905130043086</t>
  </si>
  <si>
    <t>5905130043109</t>
  </si>
  <si>
    <t>6941255104737</t>
  </si>
  <si>
    <t>6941255104676</t>
  </si>
  <si>
    <t>6941255130064</t>
  </si>
  <si>
    <t>5905130043499</t>
  </si>
  <si>
    <t>5905130043895</t>
  </si>
  <si>
    <t>5905130043932</t>
  </si>
  <si>
    <t>5905130044144</t>
  </si>
  <si>
    <t>5905130044168</t>
  </si>
  <si>
    <t>5905130044281</t>
  </si>
  <si>
    <t>5905130045332</t>
  </si>
  <si>
    <t>5905130045370</t>
  </si>
  <si>
    <t>5905130040801</t>
  </si>
  <si>
    <t>5905130040825</t>
  </si>
  <si>
    <t>5905130040849</t>
  </si>
  <si>
    <t>5905130040887</t>
  </si>
  <si>
    <t>5905130040900</t>
  </si>
  <si>
    <t>5905130040924</t>
  </si>
  <si>
    <t>5905130049279</t>
  </si>
  <si>
    <t>5905130049316</t>
  </si>
  <si>
    <t>5905130049378</t>
  </si>
  <si>
    <t>5905130049439</t>
  </si>
  <si>
    <t>5905130049460</t>
  </si>
  <si>
    <t>5905130049521</t>
  </si>
  <si>
    <t>4006608003302</t>
  </si>
  <si>
    <t>4007817049914</t>
  </si>
  <si>
    <t>6941255190983</t>
  </si>
  <si>
    <t>6941255191539</t>
  </si>
  <si>
    <t>6941255198163</t>
  </si>
  <si>
    <t>6941458316760</t>
  </si>
  <si>
    <t>5905130051326</t>
  </si>
  <si>
    <t>5905130051333</t>
  </si>
  <si>
    <t>5905130052460</t>
  </si>
  <si>
    <t>6941458352393</t>
  </si>
  <si>
    <t>4007817024201</t>
  </si>
  <si>
    <t>4007817053515</t>
  </si>
  <si>
    <t>4007817053546</t>
  </si>
  <si>
    <t>4007817053539</t>
  </si>
  <si>
    <t>5905130039553</t>
  </si>
  <si>
    <t>5905130040023</t>
  </si>
  <si>
    <t>5905130040146</t>
  </si>
  <si>
    <t>5905130040184</t>
  </si>
  <si>
    <t>5905130040221</t>
  </si>
  <si>
    <t>5905130040467</t>
  </si>
  <si>
    <t>6941255192017</t>
  </si>
  <si>
    <t>5905130042638</t>
  </si>
  <si>
    <t>5905130043123</t>
  </si>
  <si>
    <t>5905130043437</t>
  </si>
  <si>
    <t>5905130043512</t>
  </si>
  <si>
    <t>5905130043550</t>
  </si>
  <si>
    <t>5905130044106</t>
  </si>
  <si>
    <t>5905130044182</t>
  </si>
  <si>
    <t>5905130044366</t>
  </si>
  <si>
    <t>5905130040764</t>
  </si>
  <si>
    <t>5905130040788</t>
  </si>
  <si>
    <t>5905130041006</t>
  </si>
  <si>
    <t>5905130041167</t>
  </si>
  <si>
    <t>5905130041068</t>
  </si>
  <si>
    <t>5905130041129</t>
  </si>
  <si>
    <t>5905130041082</t>
  </si>
  <si>
    <t>5905130049835</t>
  </si>
  <si>
    <t>5905130049859</t>
  </si>
  <si>
    <t>5905130051265</t>
  </si>
  <si>
    <t>4007817337127</t>
  </si>
  <si>
    <t>5905130008474</t>
  </si>
  <si>
    <t>5905130008795</t>
  </si>
  <si>
    <t>4006608200022</t>
  </si>
  <si>
    <t>5905130034275</t>
  </si>
  <si>
    <t>4007817056905</t>
  </si>
  <si>
    <t>4007817056967</t>
  </si>
  <si>
    <t>4007817423059</t>
  </si>
  <si>
    <t>4007817408988</t>
  </si>
  <si>
    <t>4007817017128</t>
  </si>
  <si>
    <t>4007817250075</t>
  </si>
  <si>
    <t>4007817718483</t>
  </si>
  <si>
    <t>4007817737866</t>
  </si>
  <si>
    <t>5905130044243</t>
  </si>
  <si>
    <t>4007817109991</t>
  </si>
  <si>
    <t>4007817212219</t>
  </si>
  <si>
    <t>4007817308073</t>
  </si>
  <si>
    <t>4007817339213</t>
  </si>
  <si>
    <t>4007817339244</t>
  </si>
  <si>
    <t>4007817339282</t>
  </si>
  <si>
    <t>4007817362037</t>
  </si>
  <si>
    <t>5905130101861</t>
  </si>
  <si>
    <t>4007817512029</t>
  </si>
  <si>
    <t>4007817550007</t>
  </si>
  <si>
    <t>4007817559130</t>
  </si>
  <si>
    <t>8005810562405</t>
  </si>
  <si>
    <t>4007817700891</t>
  </si>
  <si>
    <t>4007817341001</t>
  </si>
  <si>
    <t>4007817804971</t>
  </si>
  <si>
    <t>5905130005138</t>
  </si>
  <si>
    <t>4007817051702</t>
  </si>
  <si>
    <t>4007817053508</t>
  </si>
  <si>
    <t>4007817053553</t>
  </si>
  <si>
    <t>4007817053584</t>
  </si>
  <si>
    <t>4007817053591</t>
  </si>
  <si>
    <t>5905130038747</t>
  </si>
  <si>
    <t>4007817053614</t>
  </si>
  <si>
    <t>5905130039997</t>
  </si>
  <si>
    <t>5905130040047</t>
  </si>
  <si>
    <t>5905130040207</t>
  </si>
  <si>
    <t>5905130040245</t>
  </si>
  <si>
    <t>5905130040405</t>
  </si>
  <si>
    <t>5905130041679</t>
  </si>
  <si>
    <t>5905130042867</t>
  </si>
  <si>
    <t>5905130043475</t>
  </si>
  <si>
    <t>5905130043536</t>
  </si>
  <si>
    <t>5905130043918</t>
  </si>
  <si>
    <t>5905130043956</t>
  </si>
  <si>
    <t>5905130044120</t>
  </si>
  <si>
    <t>5905130044229</t>
  </si>
  <si>
    <t>5905130044304</t>
  </si>
  <si>
    <t>5905130044328</t>
  </si>
  <si>
    <t>5905130044380</t>
  </si>
  <si>
    <t>5905130040863</t>
  </si>
  <si>
    <t>5905130049286</t>
  </si>
  <si>
    <t>5905130049347</t>
  </si>
  <si>
    <t>5905130049408</t>
  </si>
  <si>
    <t>5905130049491</t>
  </si>
  <si>
    <t>6941255180922</t>
  </si>
  <si>
    <t>5905130051258</t>
  </si>
  <si>
    <t>5905130008559</t>
  </si>
  <si>
    <t>5905130008658</t>
  </si>
  <si>
    <t>5905130008696</t>
  </si>
  <si>
    <t>4006608200008</t>
  </si>
  <si>
    <t>4007817534687</t>
  </si>
  <si>
    <t>4007817700235</t>
  </si>
  <si>
    <t>4007817718636</t>
  </si>
  <si>
    <t>5905130044342</t>
  </si>
  <si>
    <t>5905130045356</t>
  </si>
  <si>
    <t>5905130045394</t>
  </si>
  <si>
    <t>4007817212158</t>
  </si>
  <si>
    <t>4007817264003</t>
  </si>
  <si>
    <t>4007817307922</t>
  </si>
  <si>
    <t>4007817307984</t>
  </si>
  <si>
    <t>4007817309575</t>
  </si>
  <si>
    <t>4007817362020</t>
  </si>
  <si>
    <t>4007817362006</t>
  </si>
  <si>
    <t>4007817362051</t>
  </si>
  <si>
    <t>4007817326640</t>
  </si>
  <si>
    <t>4007817410783</t>
  </si>
  <si>
    <t>4007817410912</t>
  </si>
  <si>
    <t>4007817410943</t>
  </si>
  <si>
    <t>4007817487099</t>
  </si>
  <si>
    <t>4007817488195</t>
  </si>
  <si>
    <t>8005810562306</t>
  </si>
  <si>
    <t>szt_KodKres</t>
  </si>
  <si>
    <t>opk_KodKres</t>
  </si>
  <si>
    <t>opk_z_KodKres</t>
  </si>
  <si>
    <t>krt_KodKres</t>
  </si>
  <si>
    <t>5905130040832</t>
  </si>
  <si>
    <t>5905130040856</t>
  </si>
  <si>
    <t>5905130040818</t>
  </si>
  <si>
    <t>5905130040795</t>
  </si>
  <si>
    <t>5905130040771</t>
  </si>
  <si>
    <t>5905130039294</t>
  </si>
  <si>
    <t>5905130039287</t>
  </si>
  <si>
    <t>5905130039300</t>
  </si>
  <si>
    <t>5905130039232</t>
  </si>
  <si>
    <t>5905130039256</t>
  </si>
  <si>
    <t>5905130039225</t>
  </si>
  <si>
    <t>5905130039249</t>
  </si>
  <si>
    <t>5905130039263</t>
  </si>
  <si>
    <t>5905130039270</t>
  </si>
  <si>
    <t>5905130039218</t>
  </si>
  <si>
    <t>5905130043130</t>
  </si>
  <si>
    <t>5905130043116</t>
  </si>
  <si>
    <t>5905130043093</t>
  </si>
  <si>
    <t>5905130039188</t>
  </si>
  <si>
    <t>5905130039171</t>
  </si>
  <si>
    <t>5905130039195</t>
  </si>
  <si>
    <t>5905130040627</t>
  </si>
  <si>
    <t>5905130039164</t>
  </si>
  <si>
    <t>5905130039201</t>
  </si>
  <si>
    <t>4007817487440</t>
  </si>
  <si>
    <t>4007817487891</t>
  </si>
  <si>
    <t>4007817488676</t>
  </si>
  <si>
    <t>4007817488690</t>
  </si>
  <si>
    <t>4007817485606</t>
  </si>
  <si>
    <t>4007817485842</t>
  </si>
  <si>
    <t>4007817488928</t>
  </si>
  <si>
    <t>4007817489758</t>
  </si>
  <si>
    <t>4007817488706</t>
  </si>
  <si>
    <t>4007817488874</t>
  </si>
  <si>
    <t>4007817488782</t>
  </si>
  <si>
    <t>4007817489703</t>
  </si>
  <si>
    <t>5905130011023</t>
  </si>
  <si>
    <t>5905130039010</t>
  </si>
  <si>
    <t>5905130011047</t>
  </si>
  <si>
    <t>5905130011030</t>
  </si>
  <si>
    <t>5905130010484</t>
  </si>
  <si>
    <t>5905130049613</t>
  </si>
  <si>
    <t>5905130005350</t>
  </si>
  <si>
    <t>5905130106989</t>
  </si>
  <si>
    <t>5905130106996</t>
  </si>
  <si>
    <t>5905130004674</t>
  </si>
  <si>
    <t>5905130004681</t>
  </si>
  <si>
    <t>5905130004704</t>
  </si>
  <si>
    <t>5905130004698</t>
  </si>
  <si>
    <t>5905130004711</t>
  </si>
  <si>
    <t>5905130005343</t>
  </si>
  <si>
    <t>5905130005336</t>
  </si>
  <si>
    <t>5905130105289</t>
  </si>
  <si>
    <t>5905130105609</t>
  </si>
  <si>
    <t>5905130105364</t>
  </si>
  <si>
    <t>5905130105685</t>
  </si>
  <si>
    <t>5905130105227</t>
  </si>
  <si>
    <t>5905130105548</t>
  </si>
  <si>
    <t>5905130105494</t>
  </si>
  <si>
    <t>5905130105814</t>
  </si>
  <si>
    <t>5905130105432</t>
  </si>
  <si>
    <t>5905130105753</t>
  </si>
  <si>
    <t>5905130105258</t>
  </si>
  <si>
    <t>5905130105579</t>
  </si>
  <si>
    <t>5905130105517</t>
  </si>
  <si>
    <t>5905130105838</t>
  </si>
  <si>
    <t>5905130105500</t>
  </si>
  <si>
    <t>5905130105821</t>
  </si>
  <si>
    <t>5905130105265</t>
  </si>
  <si>
    <t>5905130105586</t>
  </si>
  <si>
    <t>5905130105456</t>
  </si>
  <si>
    <t>5905130105777</t>
  </si>
  <si>
    <t>5905130105302</t>
  </si>
  <si>
    <t>5905130105623</t>
  </si>
  <si>
    <t>5905130105487</t>
  </si>
  <si>
    <t>5905130105807</t>
  </si>
  <si>
    <t>5905130105296</t>
  </si>
  <si>
    <t>5905130105616</t>
  </si>
  <si>
    <t>5905130105425</t>
  </si>
  <si>
    <t>5905130105746</t>
  </si>
  <si>
    <t>5905130105357</t>
  </si>
  <si>
    <t>5905130105678</t>
  </si>
  <si>
    <t>5905130105333</t>
  </si>
  <si>
    <t>5905130105654</t>
  </si>
  <si>
    <t>5905130105395</t>
  </si>
  <si>
    <t>5905130105715</t>
  </si>
  <si>
    <t>5905130105371</t>
  </si>
  <si>
    <t>5905130105692</t>
  </si>
  <si>
    <t>5905130105845</t>
  </si>
  <si>
    <t>5905130105852</t>
  </si>
  <si>
    <t>5905130105326</t>
  </si>
  <si>
    <t>5905130105647</t>
  </si>
  <si>
    <t>5905130105388</t>
  </si>
  <si>
    <t>5905130105708</t>
  </si>
  <si>
    <t>5905130105272</t>
  </si>
  <si>
    <t>5905130105593</t>
  </si>
  <si>
    <t>5905130105418</t>
  </si>
  <si>
    <t>5905130105739</t>
  </si>
  <si>
    <t>5905130106323</t>
  </si>
  <si>
    <t>5905130106361</t>
  </si>
  <si>
    <t>5905130105340</t>
  </si>
  <si>
    <t>5905130105661</t>
  </si>
  <si>
    <t>5905130105234</t>
  </si>
  <si>
    <t>5905130105555</t>
  </si>
  <si>
    <t>5905130105401</t>
  </si>
  <si>
    <t>5905130105722</t>
  </si>
  <si>
    <t>5905130106316</t>
  </si>
  <si>
    <t>5905130106354</t>
  </si>
  <si>
    <t>5905130105241</t>
  </si>
  <si>
    <t>5905130105562</t>
  </si>
  <si>
    <t>4007817052402</t>
  </si>
  <si>
    <t>4007817052419</t>
  </si>
  <si>
    <t>5905130052453</t>
  </si>
  <si>
    <t>5905130052446</t>
  </si>
  <si>
    <t>5905130052439</t>
  </si>
  <si>
    <t>5905130037245</t>
  </si>
  <si>
    <t>5902979002236</t>
  </si>
  <si>
    <t>5902979002243</t>
  </si>
  <si>
    <t>5905130052651</t>
  </si>
  <si>
    <t>5905130052279</t>
  </si>
  <si>
    <t>5905130052309</t>
  </si>
  <si>
    <t>5905130004162</t>
  </si>
  <si>
    <t>5905130004155</t>
  </si>
  <si>
    <t>5905130052286</t>
  </si>
  <si>
    <t>5905130052316</t>
  </si>
  <si>
    <t>5905130052293</t>
  </si>
  <si>
    <t>5905130052637</t>
  </si>
  <si>
    <t>5905130052590</t>
  </si>
  <si>
    <t>5905130052644</t>
  </si>
  <si>
    <t>5905130052606</t>
  </si>
  <si>
    <t>5905130052262</t>
  </si>
  <si>
    <t>5905130052750</t>
  </si>
  <si>
    <t>5905130052774</t>
  </si>
  <si>
    <t>5905130052767</t>
  </si>
  <si>
    <t>5905130052132</t>
  </si>
  <si>
    <t>5905130052149</t>
  </si>
  <si>
    <t>5905130052125</t>
  </si>
  <si>
    <t>5905130035319</t>
  </si>
  <si>
    <t>5905130035302</t>
  </si>
  <si>
    <t>5905130052736</t>
  </si>
  <si>
    <t>5905130037283</t>
  </si>
  <si>
    <t>5905130037269</t>
  </si>
  <si>
    <t>5905130052385</t>
  </si>
  <si>
    <t>5905130052361</t>
  </si>
  <si>
    <t>5905130052354</t>
  </si>
  <si>
    <t>5905130052347</t>
  </si>
  <si>
    <t>5905130106781</t>
  </si>
  <si>
    <t>5905130106774</t>
  </si>
  <si>
    <t>5905130052187</t>
  </si>
  <si>
    <t>5905130037207</t>
  </si>
  <si>
    <t>5905130106804</t>
  </si>
  <si>
    <t>5905130106798</t>
  </si>
  <si>
    <t>5905130037276</t>
  </si>
  <si>
    <t>5905130052088</t>
  </si>
  <si>
    <t>5905130052064</t>
  </si>
  <si>
    <t>5905130052118</t>
  </si>
  <si>
    <t>5905130052101</t>
  </si>
  <si>
    <t>5905130106460</t>
  </si>
  <si>
    <t>5905130106453</t>
  </si>
  <si>
    <t>5905130037191</t>
  </si>
  <si>
    <t>5905130037184</t>
  </si>
  <si>
    <t>5905130106484</t>
  </si>
  <si>
    <t>5905130106477</t>
  </si>
  <si>
    <t>5905130052330</t>
  </si>
  <si>
    <t>5905130052422</t>
  </si>
  <si>
    <t>5905130052415</t>
  </si>
  <si>
    <t>5905130052408</t>
  </si>
  <si>
    <t>5905130052392</t>
  </si>
  <si>
    <t>5905130106507</t>
  </si>
  <si>
    <t>5905130106491</t>
  </si>
  <si>
    <t>5905130048982</t>
  </si>
  <si>
    <t>5905130048999</t>
  </si>
  <si>
    <t>5905130048968</t>
  </si>
  <si>
    <t>5905130048975</t>
  </si>
  <si>
    <t>5905130052545</t>
  </si>
  <si>
    <t>5905130052477</t>
  </si>
  <si>
    <t>5905130052484</t>
  </si>
  <si>
    <t>5905130052491</t>
  </si>
  <si>
    <t>5905130052514</t>
  </si>
  <si>
    <t>5905130052521</t>
  </si>
  <si>
    <t>5905130037221</t>
  </si>
  <si>
    <t>5905130037238</t>
  </si>
  <si>
    <t>5905130052552</t>
  </si>
  <si>
    <t>5905130052583</t>
  </si>
  <si>
    <t>4007817330173</t>
  </si>
  <si>
    <t>4007817330234</t>
  </si>
  <si>
    <t>4007817330296</t>
  </si>
  <si>
    <t>4007817333822</t>
  </si>
  <si>
    <t>4007817334522</t>
  </si>
  <si>
    <t>4007817333853</t>
  </si>
  <si>
    <t>4007817337561</t>
  </si>
  <si>
    <t>4007817012710</t>
  </si>
  <si>
    <t>4007817334508</t>
  </si>
  <si>
    <t>4007817333808</t>
  </si>
  <si>
    <t>4007817011065</t>
  </si>
  <si>
    <t>4007817135143</t>
  </si>
  <si>
    <t>4007817336861</t>
  </si>
  <si>
    <t>4007817050453</t>
  </si>
  <si>
    <t>4007817050460</t>
  </si>
  <si>
    <t>4007817050477</t>
  </si>
  <si>
    <t>4007817336465</t>
  </si>
  <si>
    <t>4007817331958</t>
  </si>
  <si>
    <t>4007817337714</t>
  </si>
  <si>
    <t>4007817187333</t>
  </si>
  <si>
    <t>4007817187340</t>
  </si>
  <si>
    <t>4007817187357</t>
  </si>
  <si>
    <t>4007817334737</t>
  </si>
  <si>
    <t>4007817334935</t>
  </si>
  <si>
    <t>4007817335352</t>
  </si>
  <si>
    <t>4007817334423</t>
  </si>
  <si>
    <t>4007817334898</t>
  </si>
  <si>
    <t>4007817335215</t>
  </si>
  <si>
    <t>4007817334447</t>
  </si>
  <si>
    <t>4007817335819</t>
  </si>
  <si>
    <t>4007817335574</t>
  </si>
  <si>
    <t>4007817334676</t>
  </si>
  <si>
    <t>4007817335826</t>
  </si>
  <si>
    <t>4007817335581</t>
  </si>
  <si>
    <t>4007817050255</t>
  </si>
  <si>
    <t>4007817050262</t>
  </si>
  <si>
    <t>4007817050279</t>
  </si>
  <si>
    <t>4007817334461</t>
  </si>
  <si>
    <t>4007817335802</t>
  </si>
  <si>
    <t>4007817335567</t>
  </si>
  <si>
    <t>4007817334409</t>
  </si>
  <si>
    <t>4007817335871</t>
  </si>
  <si>
    <t>4007817335635</t>
  </si>
  <si>
    <t>4007817330159</t>
  </si>
  <si>
    <t>4007817330210</t>
  </si>
  <si>
    <t>4007817330272</t>
  </si>
  <si>
    <t>4007817336588</t>
  </si>
  <si>
    <t>4007817336816</t>
  </si>
  <si>
    <t>4007817337769</t>
  </si>
  <si>
    <t>4007817013656</t>
  </si>
  <si>
    <t>4007817013663</t>
  </si>
  <si>
    <t>4007817013670</t>
  </si>
  <si>
    <t>4007817334492</t>
  </si>
  <si>
    <t>4007817334874</t>
  </si>
  <si>
    <t>4007817335093</t>
  </si>
  <si>
    <t>4007817334416</t>
  </si>
  <si>
    <t>4007817334997</t>
  </si>
  <si>
    <t>4007817335550</t>
  </si>
  <si>
    <t>4007817050330</t>
  </si>
  <si>
    <t>4007817050347</t>
  </si>
  <si>
    <t>4007817050354</t>
  </si>
  <si>
    <t>4007817187210</t>
  </si>
  <si>
    <t>4007817187227</t>
  </si>
  <si>
    <t>4007817187234</t>
  </si>
  <si>
    <t>4007817334430</t>
  </si>
  <si>
    <t>4007817334911</t>
  </si>
  <si>
    <t>4007817335338</t>
  </si>
  <si>
    <t>4007817336434</t>
  </si>
  <si>
    <t>4007817331842</t>
  </si>
  <si>
    <t>4007817337707</t>
  </si>
  <si>
    <t>4007817334782</t>
  </si>
  <si>
    <t>4007817335864</t>
  </si>
  <si>
    <t>4007817335628</t>
  </si>
  <si>
    <t>4007817334751</t>
  </si>
  <si>
    <t>4007817334966</t>
  </si>
  <si>
    <t>4007817335383</t>
  </si>
  <si>
    <t>4007817050095</t>
  </si>
  <si>
    <t>4007817050101</t>
  </si>
  <si>
    <t>4007817050118</t>
  </si>
  <si>
    <t>4007817330135</t>
  </si>
  <si>
    <t>4007817330197</t>
  </si>
  <si>
    <t>4007817330258</t>
  </si>
  <si>
    <t>4007817336700</t>
  </si>
  <si>
    <t>4007817336854</t>
  </si>
  <si>
    <t>4007817337806</t>
  </si>
  <si>
    <t>4007817336496</t>
  </si>
  <si>
    <t>4007817331965</t>
  </si>
  <si>
    <t>4007817337721</t>
  </si>
  <si>
    <t>4007817334638</t>
  </si>
  <si>
    <t>4007817334928</t>
  </si>
  <si>
    <t>4007817335345</t>
  </si>
  <si>
    <t>4007817050170</t>
  </si>
  <si>
    <t>4007817050187</t>
  </si>
  <si>
    <t>4007817050194</t>
  </si>
  <si>
    <t>4007817334621</t>
  </si>
  <si>
    <t>4007817334881</t>
  </si>
  <si>
    <t>4007817335130</t>
  </si>
  <si>
    <t>4007817050293</t>
  </si>
  <si>
    <t>4007817050309</t>
  </si>
  <si>
    <t>4007817050316</t>
  </si>
  <si>
    <t>4007817334553</t>
  </si>
  <si>
    <t>4007817334904</t>
  </si>
  <si>
    <t>4007817335321</t>
  </si>
  <si>
    <t>4007817334577</t>
  </si>
  <si>
    <t>4007817334980</t>
  </si>
  <si>
    <t>4007817335543</t>
  </si>
  <si>
    <t>4007817050415</t>
  </si>
  <si>
    <t>4007817050422</t>
  </si>
  <si>
    <t>4007817050439</t>
  </si>
  <si>
    <t>4007817334584</t>
  </si>
  <si>
    <t>4007817334942</t>
  </si>
  <si>
    <t>4007817335369</t>
  </si>
  <si>
    <t>4007817336526</t>
  </si>
  <si>
    <t>4007817331989</t>
  </si>
  <si>
    <t>4007817337745</t>
  </si>
  <si>
    <t>4007817334478</t>
  </si>
  <si>
    <t>4007817335840</t>
  </si>
  <si>
    <t>4007817335598</t>
  </si>
  <si>
    <t>4007817334454</t>
  </si>
  <si>
    <t>4007817334973</t>
  </si>
  <si>
    <t>4007817335390</t>
  </si>
  <si>
    <t>4007817336557</t>
  </si>
  <si>
    <t>4007817336809</t>
  </si>
  <si>
    <t>4007817337752</t>
  </si>
  <si>
    <t>4007817050378</t>
  </si>
  <si>
    <t>4007817050385</t>
  </si>
  <si>
    <t>4007817050392</t>
  </si>
  <si>
    <t>4007817331354</t>
  </si>
  <si>
    <t>4007817330166</t>
  </si>
  <si>
    <t>4007817330227</t>
  </si>
  <si>
    <t>4007817330289</t>
  </si>
  <si>
    <t>4007817336649</t>
  </si>
  <si>
    <t>4007817336830</t>
  </si>
  <si>
    <t>4007817337783</t>
  </si>
  <si>
    <t>4007817013571</t>
  </si>
  <si>
    <t>4007817013588</t>
  </si>
  <si>
    <t>4007817013595</t>
  </si>
  <si>
    <t>4007817334485</t>
  </si>
  <si>
    <t>4007817334959</t>
  </si>
  <si>
    <t>4007817335376</t>
  </si>
  <si>
    <t>4007817013618</t>
  </si>
  <si>
    <t>4007817013625</t>
  </si>
  <si>
    <t>4007817013632</t>
  </si>
  <si>
    <t>4007817334515</t>
  </si>
  <si>
    <t>4007817334867</t>
  </si>
  <si>
    <t>4007817335062</t>
  </si>
  <si>
    <t>4007817187296</t>
  </si>
  <si>
    <t>4007817187302</t>
  </si>
  <si>
    <t>4007817187319</t>
  </si>
  <si>
    <t>4007817039922</t>
  </si>
  <si>
    <t>4007817041376</t>
  </si>
  <si>
    <t>4007817068489</t>
  </si>
  <si>
    <t>4007817068496</t>
  </si>
  <si>
    <t>4007817068502</t>
  </si>
  <si>
    <t>4007817068519</t>
  </si>
  <si>
    <t>4007817550403</t>
  </si>
  <si>
    <t>4007817550809</t>
  </si>
  <si>
    <t>4007817185643</t>
  </si>
  <si>
    <t>4007817185650</t>
  </si>
  <si>
    <t>4007817550427</t>
  </si>
  <si>
    <t>4007817550823</t>
  </si>
  <si>
    <t>4007817185674</t>
  </si>
  <si>
    <t>4007817185681</t>
  </si>
  <si>
    <t>4007817550441</t>
  </si>
  <si>
    <t>4007817550847</t>
  </si>
  <si>
    <t>4007817136638</t>
  </si>
  <si>
    <t>4007817136645</t>
  </si>
  <si>
    <t>6941458351457</t>
  </si>
  <si>
    <t>6941458351464</t>
  </si>
  <si>
    <t>06941458351440</t>
  </si>
  <si>
    <t>4007817410790</t>
  </si>
  <si>
    <t>4007817429716</t>
  </si>
  <si>
    <t>4007817431993</t>
  </si>
  <si>
    <t>4007817410950</t>
  </si>
  <si>
    <t>4007817429679</t>
  </si>
  <si>
    <t>4007817430835</t>
  </si>
  <si>
    <t>4007817410868</t>
  </si>
  <si>
    <t>4007817429624</t>
  </si>
  <si>
    <t>4007817430804</t>
  </si>
  <si>
    <t>4007817410929</t>
  </si>
  <si>
    <t>4007817429655</t>
  </si>
  <si>
    <t>4007817430828</t>
  </si>
  <si>
    <t>4007817432723</t>
  </si>
  <si>
    <t>4007817433348</t>
  </si>
  <si>
    <t>4007817423448</t>
  </si>
  <si>
    <t>4007817423660</t>
  </si>
  <si>
    <t>4007817423851</t>
  </si>
  <si>
    <t>6947503749231</t>
  </si>
  <si>
    <t>06941458330346</t>
  </si>
  <si>
    <t>06941025187380</t>
  </si>
  <si>
    <t>4007817047606</t>
  </si>
  <si>
    <t>4007817047613</t>
  </si>
  <si>
    <t>4007817047620</t>
  </si>
  <si>
    <t>4007817047484</t>
  </si>
  <si>
    <t>4007817047491</t>
  </si>
  <si>
    <t>4007817047507</t>
  </si>
  <si>
    <t>4007817047521</t>
  </si>
  <si>
    <t>4007817047538</t>
  </si>
  <si>
    <t>4007817047545</t>
  </si>
  <si>
    <t>4007817047569</t>
  </si>
  <si>
    <t>4007817047576</t>
  </si>
  <si>
    <t>4007817047583</t>
  </si>
  <si>
    <t>4007817438862</t>
  </si>
  <si>
    <t>4007817438879</t>
  </si>
  <si>
    <t>4007817438299</t>
  </si>
  <si>
    <t>4007817438305</t>
  </si>
  <si>
    <t>4007817438312</t>
  </si>
  <si>
    <t>4007817438176</t>
  </si>
  <si>
    <t>4007817438183</t>
  </si>
  <si>
    <t>4007817438190</t>
  </si>
  <si>
    <t>4007817438213</t>
  </si>
  <si>
    <t>4007817438220</t>
  </si>
  <si>
    <t>4007817438237</t>
  </si>
  <si>
    <t>4007817438251</t>
  </si>
  <si>
    <t>4007817438268</t>
  </si>
  <si>
    <t>4007817438275</t>
  </si>
  <si>
    <t>4007817438596</t>
  </si>
  <si>
    <t>4007817438602</t>
  </si>
  <si>
    <t>4007817438619</t>
  </si>
  <si>
    <t>4007817438374</t>
  </si>
  <si>
    <t>4007817438381</t>
  </si>
  <si>
    <t>4007817438398</t>
  </si>
  <si>
    <t>5905130033988</t>
  </si>
  <si>
    <t>5902979004476</t>
  </si>
  <si>
    <t>5905130034008</t>
  </si>
  <si>
    <t>5902979004483</t>
  </si>
  <si>
    <t>6941025125405</t>
  </si>
  <si>
    <t>6941025125412</t>
  </si>
  <si>
    <t>06941025125399</t>
  </si>
  <si>
    <t>5905130039454</t>
  </si>
  <si>
    <t>5902979004636</t>
  </si>
  <si>
    <t>5902979004643</t>
  </si>
  <si>
    <t>5902979004247</t>
  </si>
  <si>
    <t>5902979004285</t>
  </si>
  <si>
    <t>6941458352409</t>
  </si>
  <si>
    <t>6941458352416</t>
  </si>
  <si>
    <t>06941458352393</t>
  </si>
  <si>
    <t>6953787344130</t>
  </si>
  <si>
    <t>6953787344178</t>
  </si>
  <si>
    <t>6953787344215</t>
  </si>
  <si>
    <t>6953787344154</t>
  </si>
  <si>
    <t>6953787344192</t>
  </si>
  <si>
    <t>6953787344239</t>
  </si>
  <si>
    <t>6953787344161</t>
  </si>
  <si>
    <t>6953787344208</t>
  </si>
  <si>
    <t>6953787344246</t>
  </si>
  <si>
    <t>06941458312342</t>
  </si>
  <si>
    <t>6941025186680</t>
  </si>
  <si>
    <t>6941025186697</t>
  </si>
  <si>
    <t>06941025186673</t>
  </si>
  <si>
    <t>6947503719838</t>
  </si>
  <si>
    <t>6947503719869</t>
  </si>
  <si>
    <t>6947503719890</t>
  </si>
  <si>
    <t>5905130037542</t>
  </si>
  <si>
    <t>5902979001581</t>
  </si>
  <si>
    <t>5905130037566</t>
  </si>
  <si>
    <t>5902979001598</t>
  </si>
  <si>
    <t>5905130037528</t>
  </si>
  <si>
    <t>5902979001574</t>
  </si>
  <si>
    <t>5905130006098</t>
  </si>
  <si>
    <t>5905130053542</t>
  </si>
  <si>
    <t>5905130006364</t>
  </si>
  <si>
    <t>5905130006401</t>
  </si>
  <si>
    <t>5905130036859</t>
  </si>
  <si>
    <t>5905130053658</t>
  </si>
  <si>
    <t>5905130036934</t>
  </si>
  <si>
    <t>5902979000355</t>
  </si>
  <si>
    <t>5905130036835</t>
  </si>
  <si>
    <t>5902979000317</t>
  </si>
  <si>
    <t>5905130036873</t>
  </si>
  <si>
    <t>5902979000324</t>
  </si>
  <si>
    <t>5905130036897</t>
  </si>
  <si>
    <t>5902979000331</t>
  </si>
  <si>
    <t>5905130038419</t>
  </si>
  <si>
    <t>5905130053610</t>
  </si>
  <si>
    <t>5905130036958</t>
  </si>
  <si>
    <t>5902979000362</t>
  </si>
  <si>
    <t>5905130010330</t>
  </si>
  <si>
    <t>5905130053627</t>
  </si>
  <si>
    <t>5905130010347</t>
  </si>
  <si>
    <t>5902979000300</t>
  </si>
  <si>
    <t>5905130006449</t>
  </si>
  <si>
    <t>5902979000034</t>
  </si>
  <si>
    <t>5905130009860</t>
  </si>
  <si>
    <t>5902979000188</t>
  </si>
  <si>
    <t>5905130009907</t>
  </si>
  <si>
    <t>5902979000201</t>
  </si>
  <si>
    <t>5905130006517</t>
  </si>
  <si>
    <t>5902979000089</t>
  </si>
  <si>
    <t>5905130006548</t>
  </si>
  <si>
    <t>5902979000119</t>
  </si>
  <si>
    <t>5905130007316</t>
  </si>
  <si>
    <t>5902979000140</t>
  </si>
  <si>
    <t>5905130007323</t>
  </si>
  <si>
    <t>5902979000157</t>
  </si>
  <si>
    <t>5905130007309</t>
  </si>
  <si>
    <t>5902979000133</t>
  </si>
  <si>
    <t>5905130006432</t>
  </si>
  <si>
    <t>5902979000027</t>
  </si>
  <si>
    <t>5905130006524</t>
  </si>
  <si>
    <t>5902979000096</t>
  </si>
  <si>
    <t>5905130006395</t>
  </si>
  <si>
    <t>5905130053634</t>
  </si>
  <si>
    <t>5905130006371</t>
  </si>
  <si>
    <t>5905130053603</t>
  </si>
  <si>
    <t>5905130009983</t>
  </si>
  <si>
    <t>5902979000256</t>
  </si>
  <si>
    <t>5905130006562</t>
  </si>
  <si>
    <t>5902979000126</t>
  </si>
  <si>
    <t>5905130009853</t>
  </si>
  <si>
    <t>5905130053665</t>
  </si>
  <si>
    <t>5905130006425</t>
  </si>
  <si>
    <t>5905130053641</t>
  </si>
  <si>
    <t>5905130009914</t>
  </si>
  <si>
    <t>5902979000218</t>
  </si>
  <si>
    <t>5905130006531</t>
  </si>
  <si>
    <t>5902979000102</t>
  </si>
  <si>
    <t>5905130009891</t>
  </si>
  <si>
    <t>5902979000195</t>
  </si>
  <si>
    <t>5905130006470</t>
  </si>
  <si>
    <t>5902979000058</t>
  </si>
  <si>
    <t>5905130006418</t>
  </si>
  <si>
    <t>5902979000010</t>
  </si>
  <si>
    <t>5905130006500</t>
  </si>
  <si>
    <t>5902979000072</t>
  </si>
  <si>
    <t>5905130006487</t>
  </si>
  <si>
    <t>5902979000065</t>
  </si>
  <si>
    <t>5905130009976</t>
  </si>
  <si>
    <t>5905130053696</t>
  </si>
  <si>
    <t>5905130009921</t>
  </si>
  <si>
    <t>5902979000225</t>
  </si>
  <si>
    <t>5905130006463</t>
  </si>
  <si>
    <t>5902979000041</t>
  </si>
  <si>
    <t>5905130009846</t>
  </si>
  <si>
    <t>5902979000171</t>
  </si>
  <si>
    <t>5902979000003</t>
  </si>
  <si>
    <t>5905130009884</t>
  </si>
  <si>
    <t>5905130053672</t>
  </si>
  <si>
    <t>5905130009839</t>
  </si>
  <si>
    <t>5905130053702</t>
  </si>
  <si>
    <t>5905130009945</t>
  </si>
  <si>
    <t>5905130053689</t>
  </si>
  <si>
    <t>5905130009938</t>
  </si>
  <si>
    <t>5902979000232</t>
  </si>
  <si>
    <t>5905130009570</t>
  </si>
  <si>
    <t>5902979000164</t>
  </si>
  <si>
    <t>5905130009990</t>
  </si>
  <si>
    <t>5902979000263</t>
  </si>
  <si>
    <t>5905130009969</t>
  </si>
  <si>
    <t>5902979000249</t>
  </si>
  <si>
    <t>5905130009952</t>
  </si>
  <si>
    <t>5905130053559</t>
  </si>
  <si>
    <t>5905130009563</t>
  </si>
  <si>
    <t>5905130053597</t>
  </si>
  <si>
    <t xml:space="preserve"> 5905130009822</t>
  </si>
  <si>
    <t>5905130053573</t>
  </si>
  <si>
    <t>5905130009877</t>
  </si>
  <si>
    <t>5905130053580</t>
  </si>
  <si>
    <t>5905130006388</t>
  </si>
  <si>
    <t>5905130053566</t>
  </si>
  <si>
    <t>5905130039430</t>
  </si>
  <si>
    <t>5905130039379</t>
  </si>
  <si>
    <t>5905130039409</t>
  </si>
  <si>
    <t>5905130039423</t>
  </si>
  <si>
    <t>5905130039416</t>
  </si>
  <si>
    <t>5905130039393</t>
  </si>
  <si>
    <t>5905130007392</t>
  </si>
  <si>
    <t>5905130039386</t>
  </si>
  <si>
    <t>5905130039560</t>
  </si>
  <si>
    <t>5905130004452</t>
  </si>
  <si>
    <t>5905130037382</t>
  </si>
  <si>
    <t>5902979001505</t>
  </si>
  <si>
    <t>5905130005855</t>
  </si>
  <si>
    <t>5905130003226</t>
  </si>
  <si>
    <t>5905130005794</t>
  </si>
  <si>
    <t>5905130003400</t>
  </si>
  <si>
    <t>5905130003394</t>
  </si>
  <si>
    <t>5905130003240</t>
  </si>
  <si>
    <t>5905130003417</t>
  </si>
  <si>
    <t>5905130003271</t>
  </si>
  <si>
    <t>5905130003325</t>
  </si>
  <si>
    <t>5905130003370</t>
  </si>
  <si>
    <t>5905130003332</t>
  </si>
  <si>
    <t>5905130003356</t>
  </si>
  <si>
    <t>5905130003257</t>
  </si>
  <si>
    <t>5905130008092</t>
  </si>
  <si>
    <t>5905130003387</t>
  </si>
  <si>
    <t>5905130003233</t>
  </si>
  <si>
    <t>5905130039812</t>
  </si>
  <si>
    <t>5905130039836</t>
  </si>
  <si>
    <t>5905130042072</t>
  </si>
  <si>
    <t>5905130107351</t>
  </si>
  <si>
    <t>5905130045646</t>
  </si>
  <si>
    <t>5905130005763</t>
  </si>
  <si>
    <t>5905130008047</t>
  </si>
  <si>
    <t>5905130008030</t>
  </si>
  <si>
    <t>5905130042058</t>
  </si>
  <si>
    <t>5905130107375</t>
  </si>
  <si>
    <t>5905130042065</t>
  </si>
  <si>
    <t>5905130000003</t>
  </si>
  <si>
    <t>5905130045615</t>
  </si>
  <si>
    <t>5905130042041</t>
  </si>
  <si>
    <t>5905130042027</t>
  </si>
  <si>
    <t>5905130045592</t>
  </si>
  <si>
    <t>5905130042010</t>
  </si>
  <si>
    <t>5905130107382</t>
  </si>
  <si>
    <t>5905130042034</t>
  </si>
  <si>
    <t>5905130008054</t>
  </si>
  <si>
    <t>5905130045622</t>
  </si>
  <si>
    <t>5905130045639</t>
  </si>
  <si>
    <t>5905130107368</t>
  </si>
  <si>
    <t>5905130039874</t>
  </si>
  <si>
    <t>5905130039898</t>
  </si>
  <si>
    <t>5905130039911</t>
  </si>
  <si>
    <t>4007817888414</t>
  </si>
  <si>
    <t>4007817888827</t>
  </si>
  <si>
    <t>4007817024553</t>
  </si>
  <si>
    <t>4007817024904</t>
  </si>
  <si>
    <t>4006608816957</t>
  </si>
  <si>
    <t>4006608816964</t>
  </si>
  <si>
    <t>4007817813447</t>
  </si>
  <si>
    <t>4007817008133</t>
  </si>
  <si>
    <t>4007817008843</t>
  </si>
  <si>
    <t>4007817008218</t>
  </si>
  <si>
    <t>4007817008928</t>
  </si>
  <si>
    <t>4007817066140</t>
  </si>
  <si>
    <t>4007817066492</t>
  </si>
  <si>
    <t>4007817057216</t>
  </si>
  <si>
    <t>4007817057223</t>
  </si>
  <si>
    <t>4007817800591</t>
  </si>
  <si>
    <t>4007817800942</t>
  </si>
  <si>
    <t>4007817800607</t>
  </si>
  <si>
    <t>4007817800959</t>
  </si>
  <si>
    <t>4007817800577</t>
  </si>
  <si>
    <t>4007817800928</t>
  </si>
  <si>
    <t>4007817007839</t>
  </si>
  <si>
    <t>4007817008546</t>
  </si>
  <si>
    <t>4007817007815</t>
  </si>
  <si>
    <t>4007817008522</t>
  </si>
  <si>
    <t>4007817007679</t>
  </si>
  <si>
    <t>4007817008386</t>
  </si>
  <si>
    <t>4007817015094</t>
  </si>
  <si>
    <t>4007817015360</t>
  </si>
  <si>
    <t>4006608003319</t>
  </si>
  <si>
    <t>4006608003326</t>
  </si>
  <si>
    <t>4006608005849</t>
  </si>
  <si>
    <t>4006608005856</t>
  </si>
  <si>
    <t>4007817339411</t>
  </si>
  <si>
    <t>4007817326947</t>
  </si>
  <si>
    <t>4007817327821</t>
  </si>
  <si>
    <t>4007817339312</t>
  </si>
  <si>
    <t>4007817326831</t>
  </si>
  <si>
    <t>4007817327715</t>
  </si>
  <si>
    <t>4007817339336</t>
  </si>
  <si>
    <t>4007817326855</t>
  </si>
  <si>
    <t>4007817327739</t>
  </si>
  <si>
    <t>4007817339367</t>
  </si>
  <si>
    <t>4007817326886</t>
  </si>
  <si>
    <t>4007817327760</t>
  </si>
  <si>
    <t>4007817320402</t>
  </si>
  <si>
    <t>4007817320808</t>
  </si>
  <si>
    <t>4007817320419</t>
  </si>
  <si>
    <t>4007817320815</t>
  </si>
  <si>
    <t>4007817017838</t>
  </si>
  <si>
    <t>4007817018118</t>
  </si>
  <si>
    <t>4007817017845</t>
  </si>
  <si>
    <t>4007817018125</t>
  </si>
  <si>
    <t>4007817041383</t>
  </si>
  <si>
    <t>4007817323755</t>
  </si>
  <si>
    <t>4007817323809</t>
  </si>
  <si>
    <t>4007817018279</t>
  </si>
  <si>
    <t>4007817323854</t>
  </si>
  <si>
    <t>4007817068090</t>
  </si>
  <si>
    <t>4007817068106</t>
  </si>
  <si>
    <t>4007817322499</t>
  </si>
  <si>
    <t>4007817324837</t>
  </si>
  <si>
    <t>4007817324950</t>
  </si>
  <si>
    <t>4007817323762</t>
  </si>
  <si>
    <t>4007817323885</t>
  </si>
  <si>
    <t>4007817324622</t>
  </si>
  <si>
    <t>4007817068441</t>
  </si>
  <si>
    <t>4007817322543</t>
  </si>
  <si>
    <t>4007817322895</t>
  </si>
  <si>
    <t>4007817324653</t>
  </si>
  <si>
    <t>4007817323465</t>
  </si>
  <si>
    <t>4007817322949</t>
  </si>
  <si>
    <t>4007817324707</t>
  </si>
  <si>
    <t>4007817055342</t>
  </si>
  <si>
    <t>4007817055359</t>
  </si>
  <si>
    <t>4007817188606</t>
  </si>
  <si>
    <t>4007817188613</t>
  </si>
  <si>
    <t>4007817043523</t>
  </si>
  <si>
    <t>4007817043530</t>
  </si>
  <si>
    <t>4007817043486</t>
  </si>
  <si>
    <t>4007817043493</t>
  </si>
  <si>
    <t>4007817043424</t>
  </si>
  <si>
    <t>4007817043431</t>
  </si>
  <si>
    <t>4007817043448</t>
  </si>
  <si>
    <t>4007817043455</t>
  </si>
  <si>
    <t>4007817338438</t>
  </si>
  <si>
    <t>4007817323335</t>
  </si>
  <si>
    <t>4007817311844</t>
  </si>
  <si>
    <t>4007817323427</t>
  </si>
  <si>
    <t>4007817313848</t>
  </si>
  <si>
    <t>4007817323489</t>
  </si>
  <si>
    <t>4007817314845</t>
  </si>
  <si>
    <t>4007817323441</t>
  </si>
  <si>
    <t>4007817313756</t>
  </si>
  <si>
    <t>4007817323502</t>
  </si>
  <si>
    <t>4007817314852</t>
  </si>
  <si>
    <t>4007817323458</t>
  </si>
  <si>
    <t>4007817313763</t>
  </si>
  <si>
    <t>4007817323526</t>
  </si>
  <si>
    <t>4007817314869</t>
  </si>
  <si>
    <t>4007817331811</t>
  </si>
  <si>
    <t>4007817831472</t>
  </si>
  <si>
    <t>4007817315934</t>
  </si>
  <si>
    <t>4007817331828</t>
  </si>
  <si>
    <t>4007817831496</t>
  </si>
  <si>
    <t>4007817315941</t>
  </si>
  <si>
    <t>4007817331736</t>
  </si>
  <si>
    <t>4007817831427</t>
  </si>
  <si>
    <t>4007817315880</t>
  </si>
  <si>
    <t>4007817331798</t>
  </si>
  <si>
    <t>4007817831465</t>
  </si>
  <si>
    <t>4007817315927</t>
  </si>
  <si>
    <t>4007817331743</t>
  </si>
  <si>
    <t>4007817831434</t>
  </si>
  <si>
    <t>4007817315897</t>
  </si>
  <si>
    <t>4007817331767</t>
  </si>
  <si>
    <t>4007817831441</t>
  </si>
  <si>
    <t>4007817315903</t>
  </si>
  <si>
    <t>4007817331774</t>
  </si>
  <si>
    <t>4007817831458</t>
  </si>
  <si>
    <t>4007817315910</t>
  </si>
  <si>
    <t>4007817331729</t>
  </si>
  <si>
    <t>4007817831410</t>
  </si>
  <si>
    <t>4007817315873</t>
  </si>
  <si>
    <t>4007817331613</t>
  </si>
  <si>
    <t>4007817831298</t>
  </si>
  <si>
    <t>4007817313787</t>
  </si>
  <si>
    <t>4007817323663</t>
  </si>
  <si>
    <t>4007817318904</t>
  </si>
  <si>
    <t>4007817323687</t>
  </si>
  <si>
    <t>4007817316771</t>
  </si>
  <si>
    <t>4007817323700</t>
  </si>
  <si>
    <t>4007817316788</t>
  </si>
  <si>
    <t>4007817332443</t>
  </si>
  <si>
    <t>4007817831878</t>
  </si>
  <si>
    <t>4007817319765</t>
  </si>
  <si>
    <t>4007817332474</t>
  </si>
  <si>
    <t>4007817831892</t>
  </si>
  <si>
    <t>4007817319857</t>
  </si>
  <si>
    <t>4007817332276</t>
  </si>
  <si>
    <t>4007817831823</t>
  </si>
  <si>
    <t>4007817319710</t>
  </si>
  <si>
    <t>4007817332429</t>
  </si>
  <si>
    <t>4007817831861</t>
  </si>
  <si>
    <t>4007817319758</t>
  </si>
  <si>
    <t>4007817332313</t>
  </si>
  <si>
    <t>4007817831830</t>
  </si>
  <si>
    <t>4007817319727</t>
  </si>
  <si>
    <t>4007817332368</t>
  </si>
  <si>
    <t>4007817831847</t>
  </si>
  <si>
    <t>4007817319734</t>
  </si>
  <si>
    <t>4007817332375</t>
  </si>
  <si>
    <t>4007817831854</t>
  </si>
  <si>
    <t>4007817319741</t>
  </si>
  <si>
    <t>4007817332245</t>
  </si>
  <si>
    <t>4007817831816</t>
  </si>
  <si>
    <t>4007817319703</t>
  </si>
  <si>
    <t>4007817323571</t>
  </si>
  <si>
    <t>4007817316818</t>
  </si>
  <si>
    <t>4007817323625</t>
  </si>
  <si>
    <t>4007817316719</t>
  </si>
  <si>
    <t>4007817332122</t>
  </si>
  <si>
    <t>4007817831694</t>
  </si>
  <si>
    <t>4007817316795</t>
  </si>
  <si>
    <t>4007817331972</t>
  </si>
  <si>
    <t>4007817831625</t>
  </si>
  <si>
    <t>4007817316931</t>
  </si>
  <si>
    <t>4007817332009</t>
  </si>
  <si>
    <t>4007817831632</t>
  </si>
  <si>
    <t>4007817316948</t>
  </si>
  <si>
    <t>4007817332054</t>
  </si>
  <si>
    <t>4007817831656</t>
  </si>
  <si>
    <t>4007817316962</t>
  </si>
  <si>
    <t>4007817323632</t>
  </si>
  <si>
    <t>4007817317860</t>
  </si>
  <si>
    <t>4007817323649</t>
  </si>
  <si>
    <t>4007817316726</t>
  </si>
  <si>
    <t>4007817323656</t>
  </si>
  <si>
    <t>4007817316733</t>
  </si>
  <si>
    <t>4007817332214</t>
  </si>
  <si>
    <t>4007817831779</t>
  </si>
  <si>
    <t>4007817319925</t>
  </si>
  <si>
    <t>4007817332221</t>
  </si>
  <si>
    <t>4007817831793</t>
  </si>
  <si>
    <t>4007817317853</t>
  </si>
  <si>
    <t>4007817332160</t>
  </si>
  <si>
    <t>4007817831724</t>
  </si>
  <si>
    <t>4007817317877</t>
  </si>
  <si>
    <t>4007817332207</t>
  </si>
  <si>
    <t>4007817831762</t>
  </si>
  <si>
    <t>4007817319796</t>
  </si>
  <si>
    <t>4007817332177</t>
  </si>
  <si>
    <t>4007817831731</t>
  </si>
  <si>
    <t>4007817317822</t>
  </si>
  <si>
    <t>4007817332184</t>
  </si>
  <si>
    <t>4007817831748</t>
  </si>
  <si>
    <t>4007817319789</t>
  </si>
  <si>
    <t>4007817332191</t>
  </si>
  <si>
    <t>4007817831755</t>
  </si>
  <si>
    <t>4007817317846</t>
  </si>
  <si>
    <t>4007817332153</t>
  </si>
  <si>
    <t>4007817831717</t>
  </si>
  <si>
    <t>4007817319772</t>
  </si>
  <si>
    <t>4007817323533</t>
  </si>
  <si>
    <t>4007817315842</t>
  </si>
  <si>
    <t>4007817331927</t>
  </si>
  <si>
    <t>4007817831595</t>
  </si>
  <si>
    <t>4007817315835</t>
  </si>
  <si>
    <t>4007817331866</t>
  </si>
  <si>
    <t>4007817831526</t>
  </si>
  <si>
    <t>4007817315804</t>
  </si>
  <si>
    <t>4007817331873</t>
  </si>
  <si>
    <t>4007817831533</t>
  </si>
  <si>
    <t>4007817315811</t>
  </si>
  <si>
    <t>4007817331897</t>
  </si>
  <si>
    <t>4007817831557</t>
  </si>
  <si>
    <t>4007817315828</t>
  </si>
  <si>
    <t>4007817331699</t>
  </si>
  <si>
    <t>4007817831373</t>
  </si>
  <si>
    <t>4007817314838</t>
  </si>
  <si>
    <t>4007817331705</t>
  </si>
  <si>
    <t>4007817831397</t>
  </si>
  <si>
    <t>4007817313831</t>
  </si>
  <si>
    <t>4007817331644</t>
  </si>
  <si>
    <t>4007817831328</t>
  </si>
  <si>
    <t>4007817313800</t>
  </si>
  <si>
    <t>4007817331682</t>
  </si>
  <si>
    <t>4007817831366</t>
  </si>
  <si>
    <t>4007817314821</t>
  </si>
  <si>
    <t>4007817331651</t>
  </si>
  <si>
    <t>4007817831335</t>
  </si>
  <si>
    <t>4007817313817</t>
  </si>
  <si>
    <t>4007817331668</t>
  </si>
  <si>
    <t>4007817831342</t>
  </si>
  <si>
    <t>4007817314814</t>
  </si>
  <si>
    <t>4007817331675</t>
  </si>
  <si>
    <t>4007817831359</t>
  </si>
  <si>
    <t>4007817313824</t>
  </si>
  <si>
    <t>4007817331637</t>
  </si>
  <si>
    <t>4007817831311</t>
  </si>
  <si>
    <t>4007817314807</t>
  </si>
  <si>
    <t>4007817331491</t>
  </si>
  <si>
    <t>4007817831199</t>
  </si>
  <si>
    <t>4007817311837</t>
  </si>
  <si>
    <t>4007817331439</t>
  </si>
  <si>
    <t>4007817831120</t>
  </si>
  <si>
    <t>4007817311806</t>
  </si>
  <si>
    <t>4007817331446</t>
  </si>
  <si>
    <t>4007817831137</t>
  </si>
  <si>
    <t>4007817311813</t>
  </si>
  <si>
    <t>4007817331460</t>
  </si>
  <si>
    <t>4007817831151</t>
  </si>
  <si>
    <t>4007817311820</t>
  </si>
  <si>
    <t>4007817061305</t>
  </si>
  <si>
    <t>4007817061312</t>
  </si>
  <si>
    <t>4007817213414</t>
  </si>
  <si>
    <t>4007817213421</t>
  </si>
  <si>
    <t>4007817251904</t>
  </si>
  <si>
    <t>4007817213537</t>
  </si>
  <si>
    <t>4007817213544</t>
  </si>
  <si>
    <t>4007817251805</t>
  </si>
  <si>
    <t>4007817213681</t>
  </si>
  <si>
    <t>4007817213698</t>
  </si>
  <si>
    <t>4007817251843</t>
  </si>
  <si>
    <t>4007817213711</t>
  </si>
  <si>
    <t>4007817213728</t>
  </si>
  <si>
    <t>4007817251911</t>
  </si>
  <si>
    <t>4007817213568</t>
  </si>
  <si>
    <t>4007817213575</t>
  </si>
  <si>
    <t>4007817251812</t>
  </si>
  <si>
    <t>4007817213629</t>
  </si>
  <si>
    <t>4007817213636</t>
  </si>
  <si>
    <t>4007817251928</t>
  </si>
  <si>
    <t>4007817213650</t>
  </si>
  <si>
    <t>4007817213667</t>
  </si>
  <si>
    <t>4007817251836</t>
  </si>
  <si>
    <t>4007817213599</t>
  </si>
  <si>
    <t>4007817213605</t>
  </si>
  <si>
    <t>4007817251829</t>
  </si>
  <si>
    <t>4007817213834</t>
  </si>
  <si>
    <t>4007817213841</t>
  </si>
  <si>
    <t>4007817251935</t>
  </si>
  <si>
    <t>4007817213957</t>
  </si>
  <si>
    <t>4007817213964</t>
  </si>
  <si>
    <t>4007817251942</t>
  </si>
  <si>
    <t>4007817213865</t>
  </si>
  <si>
    <t>4007817213872</t>
  </si>
  <si>
    <t>4007817251959</t>
  </si>
  <si>
    <t>4007817213926</t>
  </si>
  <si>
    <t>4007817213933</t>
  </si>
  <si>
    <t>4007817251966</t>
  </si>
  <si>
    <t>4007817213896</t>
  </si>
  <si>
    <t>4007817213902</t>
  </si>
  <si>
    <t>4007817251867</t>
  </si>
  <si>
    <t>4007817214077</t>
  </si>
  <si>
    <t>4007817214084</t>
  </si>
  <si>
    <t>4007817251973</t>
  </si>
  <si>
    <t>4007817214107</t>
  </si>
  <si>
    <t>4007817214114</t>
  </si>
  <si>
    <t>4007817251980</t>
  </si>
  <si>
    <t>4007817250280</t>
  </si>
  <si>
    <t>4007817250945</t>
  </si>
  <si>
    <t>4007817251874</t>
  </si>
  <si>
    <t>4007817231708</t>
  </si>
  <si>
    <t>4007817218808</t>
  </si>
  <si>
    <t>4007817231753</t>
  </si>
  <si>
    <t>4007817218839</t>
  </si>
  <si>
    <t>4007817231722</t>
  </si>
  <si>
    <t>4007817218822</t>
  </si>
  <si>
    <t>4007817231715</t>
  </si>
  <si>
    <t>4007817218815</t>
  </si>
  <si>
    <t>4007817526736</t>
  </si>
  <si>
    <t>4007817524992</t>
  </si>
  <si>
    <t>4006608506674</t>
  </si>
  <si>
    <t>4006608009335</t>
  </si>
  <si>
    <t>4007817051719</t>
  </si>
  <si>
    <t>4007817051726</t>
  </si>
  <si>
    <t>4007817538753</t>
  </si>
  <si>
    <t>4007817528846</t>
  </si>
  <si>
    <t>4007817528983</t>
  </si>
  <si>
    <t>4007817049921</t>
  </si>
  <si>
    <t>4007817049938</t>
  </si>
  <si>
    <t>4007817530603</t>
  </si>
  <si>
    <t>4007817525852</t>
  </si>
  <si>
    <t>4007817527399</t>
  </si>
  <si>
    <t>4007817527634</t>
  </si>
  <si>
    <t>4007817527627</t>
  </si>
  <si>
    <t>4007817528716</t>
  </si>
  <si>
    <t>4007817530627</t>
  </si>
  <si>
    <t>4007817526996</t>
  </si>
  <si>
    <t>4007817530634</t>
  </si>
  <si>
    <t>4007817525876</t>
  </si>
  <si>
    <t>4007817530658</t>
  </si>
  <si>
    <t>4007817525845</t>
  </si>
  <si>
    <t>4007817525883</t>
  </si>
  <si>
    <t>4007817527733</t>
  </si>
  <si>
    <t>4007817524831</t>
  </si>
  <si>
    <t>4007817524961</t>
  </si>
  <si>
    <t>4007817524503</t>
  </si>
  <si>
    <t>4007817526927</t>
  </si>
  <si>
    <t>4007817067857</t>
  </si>
  <si>
    <t>4007817067895</t>
  </si>
  <si>
    <t>4007817527122</t>
  </si>
  <si>
    <t>4007817528020</t>
  </si>
  <si>
    <t>6941458316777</t>
  </si>
  <si>
    <t>06941458316760</t>
  </si>
  <si>
    <t>5905130048852</t>
  </si>
  <si>
    <t>5905130048845</t>
  </si>
  <si>
    <t>5905130048876</t>
  </si>
  <si>
    <t>5905130048869</t>
  </si>
  <si>
    <t>5905130051302</t>
  </si>
  <si>
    <t>5905130051319</t>
  </si>
  <si>
    <t>5905130047985</t>
  </si>
  <si>
    <t>5905130047961</t>
  </si>
  <si>
    <t>5905130047299</t>
  </si>
  <si>
    <t>5905130047459</t>
  </si>
  <si>
    <t>5905130047626</t>
  </si>
  <si>
    <t>5905130048593</t>
  </si>
  <si>
    <t>5905130050152</t>
  </si>
  <si>
    <t>5905130047572</t>
  </si>
  <si>
    <t>5905130047640</t>
  </si>
  <si>
    <t>5905130048883</t>
  </si>
  <si>
    <t>5905130047404</t>
  </si>
  <si>
    <t>5905130045738</t>
  </si>
  <si>
    <t>5905130050633</t>
  </si>
  <si>
    <t>5905130047510</t>
  </si>
  <si>
    <t>5905130042089</t>
  </si>
  <si>
    <t>5905130047435</t>
  </si>
  <si>
    <t>5905130047503</t>
  </si>
  <si>
    <t>5905130047381</t>
  </si>
  <si>
    <t>5905130042102</t>
  </si>
  <si>
    <t>5905130048579</t>
  </si>
  <si>
    <t>5905130048623</t>
  </si>
  <si>
    <t>5905130047336</t>
  </si>
  <si>
    <t>5905130047565</t>
  </si>
  <si>
    <t>5905130047350</t>
  </si>
  <si>
    <t>5905130047800</t>
  </si>
  <si>
    <t>5905130047923</t>
  </si>
  <si>
    <t>5905130048685</t>
  </si>
  <si>
    <t>5905130050145</t>
  </si>
  <si>
    <t>5905130047886</t>
  </si>
  <si>
    <t>5905130047947</t>
  </si>
  <si>
    <t>5905130048913</t>
  </si>
  <si>
    <t>5905130047749</t>
  </si>
  <si>
    <t>5905130045745</t>
  </si>
  <si>
    <t>5905130050183</t>
  </si>
  <si>
    <t>5905130047862</t>
  </si>
  <si>
    <t>5905130047725</t>
  </si>
  <si>
    <t>5905130047909</t>
  </si>
  <si>
    <t>5905130047787</t>
  </si>
  <si>
    <t>5905130047824</t>
  </si>
  <si>
    <t>5905130047763</t>
  </si>
  <si>
    <t>5905130048678</t>
  </si>
  <si>
    <t>5905130048708</t>
  </si>
  <si>
    <t>5905130047688</t>
  </si>
  <si>
    <t>5905130047848</t>
  </si>
  <si>
    <t>5905130047701</t>
  </si>
  <si>
    <t>5905130048784</t>
  </si>
  <si>
    <t>5905130048302</t>
  </si>
  <si>
    <t>5905130048395</t>
  </si>
  <si>
    <t>5905130048760</t>
  </si>
  <si>
    <t>5905130049996</t>
  </si>
  <si>
    <t>5905130048388</t>
  </si>
  <si>
    <t>5905130048418</t>
  </si>
  <si>
    <t>5905130048920</t>
  </si>
  <si>
    <t>5905130048265</t>
  </si>
  <si>
    <t>5905130045752</t>
  </si>
  <si>
    <t>5905130050176</t>
  </si>
  <si>
    <t>5905130048340</t>
  </si>
  <si>
    <t>5905130048197</t>
  </si>
  <si>
    <t>5905130048296</t>
  </si>
  <si>
    <t>5905130048333</t>
  </si>
  <si>
    <t>5905130048227</t>
  </si>
  <si>
    <t>5905130048258</t>
  </si>
  <si>
    <t>5905130048746</t>
  </si>
  <si>
    <t>5905130048777</t>
  </si>
  <si>
    <t>5905130048166</t>
  </si>
  <si>
    <t>5905130048371</t>
  </si>
  <si>
    <t>5905130048203</t>
  </si>
  <si>
    <t>5905130045769</t>
  </si>
  <si>
    <t>5905130050169</t>
  </si>
  <si>
    <t>5905130048012</t>
  </si>
  <si>
    <t>5905130048098</t>
  </si>
  <si>
    <t>5905130048142</t>
  </si>
  <si>
    <t>5905130048821</t>
  </si>
  <si>
    <t>5905130049989</t>
  </si>
  <si>
    <t>5905130048135</t>
  </si>
  <si>
    <t>5905130048159</t>
  </si>
  <si>
    <t>5905130048937</t>
  </si>
  <si>
    <t>5905130048074</t>
  </si>
  <si>
    <t>5905130048111</t>
  </si>
  <si>
    <t>5905130048036</t>
  </si>
  <si>
    <t>5905130048081</t>
  </si>
  <si>
    <t>5905130048104</t>
  </si>
  <si>
    <t>5905130048050</t>
  </si>
  <si>
    <t>5905130048067</t>
  </si>
  <si>
    <t>5905130048814</t>
  </si>
  <si>
    <t>5905130048838</t>
  </si>
  <si>
    <t>5905130048029</t>
  </si>
  <si>
    <t>5905130048128</t>
  </si>
  <si>
    <t>5905130048043</t>
  </si>
  <si>
    <t>5905130104374</t>
  </si>
  <si>
    <t>5905130050336</t>
  </si>
  <si>
    <t>5905130043567</t>
  </si>
  <si>
    <t>5905130044090</t>
  </si>
  <si>
    <t>5905130044151</t>
  </si>
  <si>
    <t>5905130044113</t>
  </si>
  <si>
    <t>5905130043505</t>
  </si>
  <si>
    <t>5905130051210</t>
  </si>
  <si>
    <t>5905130043529</t>
  </si>
  <si>
    <t>5905130043925</t>
  </si>
  <si>
    <t>5905130043543</t>
  </si>
  <si>
    <t>5905130043901</t>
  </si>
  <si>
    <t>5905130043482</t>
  </si>
  <si>
    <t>5905130044137</t>
  </si>
  <si>
    <t>5905130043420</t>
  </si>
  <si>
    <t>5905130043949</t>
  </si>
  <si>
    <t>5905130043468</t>
  </si>
  <si>
    <t>5905130044298</t>
  </si>
  <si>
    <t>5905130044311</t>
  </si>
  <si>
    <t>5905130045325</t>
  </si>
  <si>
    <t>5905130105968</t>
  </si>
  <si>
    <t>5905130105951</t>
  </si>
  <si>
    <t>5905130105890</t>
  </si>
  <si>
    <t>5905130051227</t>
  </si>
  <si>
    <t>5905130044274</t>
  </si>
  <si>
    <t>5905130105913</t>
  </si>
  <si>
    <t>5905130105883</t>
  </si>
  <si>
    <t>5905130045363</t>
  </si>
  <si>
    <t>5905130044175</t>
  </si>
  <si>
    <t>5905130044373</t>
  </si>
  <si>
    <t>5905130044212</t>
  </si>
  <si>
    <t>5905130047152</t>
  </si>
  <si>
    <t>5905130047091</t>
  </si>
  <si>
    <t>5905130047107</t>
  </si>
  <si>
    <t>5905130046780</t>
  </si>
  <si>
    <t>5905130046735</t>
  </si>
  <si>
    <t>5905130046742</t>
  </si>
  <si>
    <t>5905130046766</t>
  </si>
  <si>
    <t>5905130047138</t>
  </si>
  <si>
    <t>5905130046834</t>
  </si>
  <si>
    <t>5905130046636</t>
  </si>
  <si>
    <t>5905130046667</t>
  </si>
  <si>
    <t>5905130046643</t>
  </si>
  <si>
    <t>5905130046650</t>
  </si>
  <si>
    <t>4007817960806</t>
  </si>
  <si>
    <t>4007817960813</t>
  </si>
  <si>
    <t>4007817960851</t>
  </si>
  <si>
    <t>6941255198194</t>
  </si>
  <si>
    <t>06941255198163</t>
  </si>
  <si>
    <t>4024526010752</t>
  </si>
  <si>
    <t>5905130046711</t>
  </si>
  <si>
    <t>5905130046681</t>
  </si>
  <si>
    <t>5905130046698</t>
  </si>
  <si>
    <t>5905130046704</t>
  </si>
  <si>
    <t>5905130005398</t>
  </si>
  <si>
    <t>5905130042706</t>
  </si>
  <si>
    <t>5905130042713</t>
  </si>
  <si>
    <t>5905130042676</t>
  </si>
  <si>
    <t>5905130042683</t>
  </si>
  <si>
    <t>5905130042614</t>
  </si>
  <si>
    <t>5905130042621</t>
  </si>
  <si>
    <t>5905130042645</t>
  </si>
  <si>
    <t>5905130042652</t>
  </si>
  <si>
    <t>4007817702116</t>
  </si>
  <si>
    <t>4007817734339</t>
  </si>
  <si>
    <t>6941458348846</t>
  </si>
  <si>
    <t>4007817718490</t>
  </si>
  <si>
    <t>4007817718506</t>
  </si>
  <si>
    <t>4007817769805</t>
  </si>
  <si>
    <t>4007817718643</t>
  </si>
  <si>
    <t>4007817718650</t>
  </si>
  <si>
    <t>4007817769836</t>
  </si>
  <si>
    <t>4007817718551</t>
  </si>
  <si>
    <t>4007817718568</t>
  </si>
  <si>
    <t>4007817769829</t>
  </si>
  <si>
    <t>4007817718520</t>
  </si>
  <si>
    <t>4007817718537</t>
  </si>
  <si>
    <t>4007817769812</t>
  </si>
  <si>
    <t>4007817323946</t>
  </si>
  <si>
    <t>4007817231968</t>
  </si>
  <si>
    <t>4007817237809</t>
  </si>
  <si>
    <t>4007817323991</t>
  </si>
  <si>
    <t>4007817232064</t>
  </si>
  <si>
    <t>4007817237847</t>
  </si>
  <si>
    <t>4007817323960</t>
  </si>
  <si>
    <t>4007817232002</t>
  </si>
  <si>
    <t>4007817237823</t>
  </si>
  <si>
    <t>4007817323977</t>
  </si>
  <si>
    <t>4007817232026</t>
  </si>
  <si>
    <t>4007817237830</t>
  </si>
  <si>
    <t>4007817323953</t>
  </si>
  <si>
    <t>4007817231982</t>
  </si>
  <si>
    <t>4007817237816</t>
  </si>
  <si>
    <t>4007817125694</t>
  </si>
  <si>
    <t>4007817125816</t>
  </si>
  <si>
    <t>4007817125700</t>
  </si>
  <si>
    <t>4007817125823</t>
  </si>
  <si>
    <t>4007817124406</t>
  </si>
  <si>
    <t>4007817125830</t>
  </si>
  <si>
    <t>4007817124468</t>
  </si>
  <si>
    <t>4007817125847</t>
  </si>
  <si>
    <t>4007817124666</t>
  </si>
  <si>
    <t>4007817123836</t>
  </si>
  <si>
    <t>4007817143414</t>
  </si>
  <si>
    <t>4007817142844</t>
  </si>
  <si>
    <t>4007817143421</t>
  </si>
  <si>
    <t>4007817142851</t>
  </si>
  <si>
    <t>4007817142486</t>
  </si>
  <si>
    <t>4007817142868</t>
  </si>
  <si>
    <t>4007817052297</t>
  </si>
  <si>
    <t>4007817052310</t>
  </si>
  <si>
    <t>4007817052303</t>
  </si>
  <si>
    <t>4007817052327</t>
  </si>
  <si>
    <t>4007817043837</t>
  </si>
  <si>
    <t>4007817043783</t>
  </si>
  <si>
    <t>4007817043813</t>
  </si>
  <si>
    <t>4007817043790</t>
  </si>
  <si>
    <t>4007817043820</t>
  </si>
  <si>
    <t>4007817043776</t>
  </si>
  <si>
    <t>4007817043806</t>
  </si>
  <si>
    <t>4007817156605</t>
  </si>
  <si>
    <t>4007817155691</t>
  </si>
  <si>
    <t>4007817157411</t>
  </si>
  <si>
    <t>4007817158838</t>
  </si>
  <si>
    <t>4007817018408</t>
  </si>
  <si>
    <t>4007817018439</t>
  </si>
  <si>
    <t>4007817018149</t>
  </si>
  <si>
    <t>4007817018156</t>
  </si>
  <si>
    <t>4007817185520</t>
  </si>
  <si>
    <t>4007817185926</t>
  </si>
  <si>
    <t>4007817029909</t>
  </si>
  <si>
    <t>4007817029916</t>
  </si>
  <si>
    <t>4007817019306</t>
  </si>
  <si>
    <t>4007817019313</t>
  </si>
  <si>
    <t>4007817009260</t>
  </si>
  <si>
    <t>4007817009307</t>
  </si>
  <si>
    <t>4007817038741</t>
  </si>
  <si>
    <t>4007817038758</t>
  </si>
  <si>
    <t>4007817037232</t>
  </si>
  <si>
    <t>4007817037256</t>
  </si>
  <si>
    <t>4007817037249</t>
  </si>
  <si>
    <t>4007817037263</t>
  </si>
  <si>
    <t>4007817038765</t>
  </si>
  <si>
    <t>4007817038772</t>
  </si>
  <si>
    <t>4007817048320</t>
  </si>
  <si>
    <t>4007817048337</t>
  </si>
  <si>
    <t>4007817048375</t>
  </si>
  <si>
    <t>4007817054994</t>
  </si>
  <si>
    <t>4007817055021</t>
  </si>
  <si>
    <t>4007817055014</t>
  </si>
  <si>
    <t>4007817055038</t>
  </si>
  <si>
    <t>4007817061589</t>
  </si>
  <si>
    <t>4007817061602</t>
  </si>
  <si>
    <t>4007817061596</t>
  </si>
  <si>
    <t>4007817061619</t>
  </si>
  <si>
    <t>4007817058534</t>
  </si>
  <si>
    <t>4007817058541</t>
  </si>
  <si>
    <t>4007817130575</t>
  </si>
  <si>
    <t>4007817126639</t>
  </si>
  <si>
    <t>4007817128282</t>
  </si>
  <si>
    <t>4007817128930</t>
  </si>
  <si>
    <t>4007817143452</t>
  </si>
  <si>
    <t>4007817142820</t>
  </si>
  <si>
    <t>4007817143469</t>
  </si>
  <si>
    <t>4007817142837</t>
  </si>
  <si>
    <t>4007817229200</t>
  </si>
  <si>
    <t>4007817229804</t>
  </si>
  <si>
    <t>4006608008086</t>
  </si>
  <si>
    <t>4006608203221</t>
  </si>
  <si>
    <t>4006608008093</t>
  </si>
  <si>
    <t>4006608200213</t>
  </si>
  <si>
    <t>4006608008147</t>
  </si>
  <si>
    <t>4006608200039</t>
  </si>
  <si>
    <t>4006608008314</t>
  </si>
  <si>
    <t>4006608200015</t>
  </si>
  <si>
    <t>4006608008116</t>
  </si>
  <si>
    <t>5905130040979</t>
  </si>
  <si>
    <t>5905130041174</t>
  </si>
  <si>
    <t>5905130040955</t>
  </si>
  <si>
    <t>4007817054475</t>
  </si>
  <si>
    <t>4007817054482</t>
  </si>
  <si>
    <t>6941255191546</t>
  </si>
  <si>
    <t>06941255191539</t>
  </si>
  <si>
    <t>4007817563168</t>
  </si>
  <si>
    <t>4007817563861</t>
  </si>
  <si>
    <t>4007817563311</t>
  </si>
  <si>
    <t>4007817563830</t>
  </si>
  <si>
    <t>4007817562420</t>
  </si>
  <si>
    <t>4007817562864</t>
  </si>
  <si>
    <t>4007817562468</t>
  </si>
  <si>
    <t>4007817562888</t>
  </si>
  <si>
    <t>4007817027875</t>
  </si>
  <si>
    <t>4007817037201</t>
  </si>
  <si>
    <t>4007817310731</t>
  </si>
  <si>
    <t>4007817310823</t>
  </si>
  <si>
    <t>4007817311875</t>
  </si>
  <si>
    <t>4007817356418</t>
  </si>
  <si>
    <t>4007817355800</t>
  </si>
  <si>
    <t>4007817356487</t>
  </si>
  <si>
    <t>4007817353158</t>
  </si>
  <si>
    <t>4007817356449</t>
  </si>
  <si>
    <t>4007817356944</t>
  </si>
  <si>
    <t>4007817356432</t>
  </si>
  <si>
    <t>4007817356821</t>
  </si>
  <si>
    <t>4007817356456</t>
  </si>
  <si>
    <t>4007817356937</t>
  </si>
  <si>
    <t>4007817356463</t>
  </si>
  <si>
    <t>4007817356838</t>
  </si>
  <si>
    <t>4007817356494</t>
  </si>
  <si>
    <t>4007817356906</t>
  </si>
  <si>
    <t>4007817356517</t>
  </si>
  <si>
    <t>4007817356531</t>
  </si>
  <si>
    <t>4007817353127</t>
  </si>
  <si>
    <t>4007817356579</t>
  </si>
  <si>
    <t>4007817355992</t>
  </si>
  <si>
    <t>4007817356692</t>
  </si>
  <si>
    <t>4007817356951</t>
  </si>
  <si>
    <t>4007817356586</t>
  </si>
  <si>
    <t>4007817356999</t>
  </si>
  <si>
    <t>4007817356593</t>
  </si>
  <si>
    <t>4007817356968</t>
  </si>
  <si>
    <t>4007817356524</t>
  </si>
  <si>
    <t>4007817356975</t>
  </si>
  <si>
    <t>4007817356555</t>
  </si>
  <si>
    <t>4007817356982</t>
  </si>
  <si>
    <t>4007817356425</t>
  </si>
  <si>
    <t>4007817356913</t>
  </si>
  <si>
    <t>4007817069448</t>
  </si>
  <si>
    <t>4007817341407</t>
  </si>
  <si>
    <t>4007817341841</t>
  </si>
  <si>
    <t>4007817351437</t>
  </si>
  <si>
    <t>4007817351819</t>
  </si>
  <si>
    <t>4007817351499</t>
  </si>
  <si>
    <t>4007817353103</t>
  </si>
  <si>
    <t>4007817186251</t>
  </si>
  <si>
    <t>4007817019573</t>
  </si>
  <si>
    <t>4007817186220</t>
  </si>
  <si>
    <t>4007817186237</t>
  </si>
  <si>
    <t>4007817328910</t>
  </si>
  <si>
    <t>4007817351918</t>
  </si>
  <si>
    <t>4007817328866</t>
  </si>
  <si>
    <t>4007817351864</t>
  </si>
  <si>
    <t>4007817328903</t>
  </si>
  <si>
    <t>4007817351901</t>
  </si>
  <si>
    <t>4007817328873</t>
  </si>
  <si>
    <t>4007817351871</t>
  </si>
  <si>
    <t>4007817328880</t>
  </si>
  <si>
    <t>4007817351888</t>
  </si>
  <si>
    <t>4007817328897</t>
  </si>
  <si>
    <t>4007817351895</t>
  </si>
  <si>
    <t>4007817351536</t>
  </si>
  <si>
    <t>4007817351833</t>
  </si>
  <si>
    <t>4007817314296</t>
  </si>
  <si>
    <t>4007817351970</t>
  </si>
  <si>
    <t>4007817314197</t>
  </si>
  <si>
    <t>4007817351925</t>
  </si>
  <si>
    <t>4007817314272</t>
  </si>
  <si>
    <t>4007817351963</t>
  </si>
  <si>
    <t>4007817314210</t>
  </si>
  <si>
    <t>4007817351932</t>
  </si>
  <si>
    <t>4007817314234</t>
  </si>
  <si>
    <t>4007817351949</t>
  </si>
  <si>
    <t>4007817314258</t>
  </si>
  <si>
    <t>4007817351956</t>
  </si>
  <si>
    <t>4007817350768</t>
  </si>
  <si>
    <t>4007817350805</t>
  </si>
  <si>
    <t>4007817337295</t>
  </si>
  <si>
    <t>4007817337929</t>
  </si>
  <si>
    <t>4007817069455</t>
  </si>
  <si>
    <t>4007817351703</t>
  </si>
  <si>
    <t>4007817352830</t>
  </si>
  <si>
    <t>4007817337318</t>
  </si>
  <si>
    <t>4007817337936</t>
  </si>
  <si>
    <t>4007817186299</t>
  </si>
  <si>
    <t>4007817019580</t>
  </si>
  <si>
    <t>4007817322871</t>
  </si>
  <si>
    <t>4007817352915</t>
  </si>
  <si>
    <t>4007817322888</t>
  </si>
  <si>
    <t>4007817352946</t>
  </si>
  <si>
    <t>4007817322826</t>
  </si>
  <si>
    <t>4007817352861</t>
  </si>
  <si>
    <t>4007817322864</t>
  </si>
  <si>
    <t>4007817352908</t>
  </si>
  <si>
    <t>4007817322833</t>
  </si>
  <si>
    <t>4007817352878</t>
  </si>
  <si>
    <t>4007817322840</t>
  </si>
  <si>
    <t>4007817352885</t>
  </si>
  <si>
    <t>4007817322857</t>
  </si>
  <si>
    <t>4007817352892</t>
  </si>
  <si>
    <t>4007817322819</t>
  </si>
  <si>
    <t>4007817352854</t>
  </si>
  <si>
    <t>4007817186275</t>
  </si>
  <si>
    <t>4007817019566</t>
  </si>
  <si>
    <t>4007817322796</t>
  </si>
  <si>
    <t>4007817350928</t>
  </si>
  <si>
    <t>4007817322802</t>
  </si>
  <si>
    <t>4007817350935</t>
  </si>
  <si>
    <t>4007817322741</t>
  </si>
  <si>
    <t>4007817350874</t>
  </si>
  <si>
    <t>4007817322789</t>
  </si>
  <si>
    <t>4007817350911</t>
  </si>
  <si>
    <t>4007817322758</t>
  </si>
  <si>
    <t>4007817350881</t>
  </si>
  <si>
    <t>4007817322765</t>
  </si>
  <si>
    <t>4007817350898</t>
  </si>
  <si>
    <t>4007817322772</t>
  </si>
  <si>
    <t>4007817350904</t>
  </si>
  <si>
    <t>4007817322734</t>
  </si>
  <si>
    <t>4007817350867</t>
  </si>
  <si>
    <t>4007817832561</t>
  </si>
  <si>
    <t>4007817832738</t>
  </si>
  <si>
    <t>4007817038406</t>
  </si>
  <si>
    <t>4007817041291</t>
  </si>
  <si>
    <t>4007817832516</t>
  </si>
  <si>
    <t>4007817832745</t>
  </si>
  <si>
    <t>4007817031599</t>
  </si>
  <si>
    <t>4007817031605</t>
  </si>
  <si>
    <t>4007817832523</t>
  </si>
  <si>
    <t>4007817832752</t>
  </si>
  <si>
    <t>4007817832547</t>
  </si>
  <si>
    <t>4007817832714</t>
  </si>
  <si>
    <t>4007817832554</t>
  </si>
  <si>
    <t>4007817832721</t>
  </si>
  <si>
    <t>4007817832509</t>
  </si>
  <si>
    <t>4007817832707</t>
  </si>
  <si>
    <t>4007817326657</t>
  </si>
  <si>
    <t>4007817388822</t>
  </si>
  <si>
    <t>4007817326671</t>
  </si>
  <si>
    <t>4007817388839</t>
  </si>
  <si>
    <t>4007817148884</t>
  </si>
  <si>
    <t>4007817351574</t>
  </si>
  <si>
    <t>4007817353080</t>
  </si>
  <si>
    <t>5905130037481</t>
  </si>
  <si>
    <t>5902979001550</t>
  </si>
  <si>
    <t>6941255133430</t>
  </si>
  <si>
    <t>06941255104676</t>
  </si>
  <si>
    <t>6941255135878</t>
  </si>
  <si>
    <t>06941255104737</t>
  </si>
  <si>
    <t>06941255190983</t>
  </si>
  <si>
    <t>5905130010569</t>
  </si>
  <si>
    <t>4007817965429</t>
  </si>
  <si>
    <t>4007817965832</t>
  </si>
  <si>
    <t>4007817965405</t>
  </si>
  <si>
    <t>4007817965801</t>
  </si>
  <si>
    <t>4007817965412</t>
  </si>
  <si>
    <t>4007817965818</t>
  </si>
  <si>
    <t>4007817038789</t>
  </si>
  <si>
    <t>4007817038819</t>
  </si>
  <si>
    <t>4007817038840</t>
  </si>
  <si>
    <t>4007817038888</t>
  </si>
  <si>
    <t>4007817038895</t>
  </si>
  <si>
    <t>4007817038796</t>
  </si>
  <si>
    <t>4007817038826</t>
  </si>
  <si>
    <t>4007817038857</t>
  </si>
  <si>
    <t>4007817038802</t>
  </si>
  <si>
    <t>4007817038833</t>
  </si>
  <si>
    <t>4007817038864</t>
  </si>
  <si>
    <t>4007817054048</t>
  </si>
  <si>
    <t>4007817054062</t>
  </si>
  <si>
    <t>4007817777589</t>
  </si>
  <si>
    <t>4007817777831</t>
  </si>
  <si>
    <t>4007817778883</t>
  </si>
  <si>
    <t>4007817777633</t>
  </si>
  <si>
    <t>4007817777800</t>
  </si>
  <si>
    <t>4007817778821</t>
  </si>
  <si>
    <t>4007817777480</t>
  </si>
  <si>
    <t>4007817777824</t>
  </si>
  <si>
    <t>4007817778838</t>
  </si>
  <si>
    <t>4007817777664</t>
  </si>
  <si>
    <t>4007817777817</t>
  </si>
  <si>
    <t>4007817778876</t>
  </si>
  <si>
    <t>4007817777435</t>
  </si>
  <si>
    <t>4007817777855</t>
  </si>
  <si>
    <t>4007817778869</t>
  </si>
  <si>
    <t>4007817777473</t>
  </si>
  <si>
    <t>4007817777893</t>
  </si>
  <si>
    <t>4007817778807</t>
  </si>
  <si>
    <t>4007817777503</t>
  </si>
  <si>
    <t>4007817777923</t>
  </si>
  <si>
    <t>4007817778890</t>
  </si>
  <si>
    <t>4007817708255</t>
  </si>
  <si>
    <t>4007817709115</t>
  </si>
  <si>
    <t>4007817775813</t>
  </si>
  <si>
    <t>4007817708279</t>
  </si>
  <si>
    <t>4007817709122</t>
  </si>
  <si>
    <t>4007817775820</t>
  </si>
  <si>
    <t>4007817708293</t>
  </si>
  <si>
    <t>4007817709139</t>
  </si>
  <si>
    <t>4007817775851</t>
  </si>
  <si>
    <t>4007817708316</t>
  </si>
  <si>
    <t>4007817709146</t>
  </si>
  <si>
    <t>4007817776889</t>
  </si>
  <si>
    <t>4007817774540</t>
  </si>
  <si>
    <t>4007817774861</t>
  </si>
  <si>
    <t>4007817775752</t>
  </si>
  <si>
    <t>4007817774649</t>
  </si>
  <si>
    <t>4007817774892</t>
  </si>
  <si>
    <t>4007817775769</t>
  </si>
  <si>
    <t>4007817131329</t>
  </si>
  <si>
    <t>4007817105276</t>
  </si>
  <si>
    <t>4007817108802</t>
  </si>
  <si>
    <t>4007817105320</t>
  </si>
  <si>
    <t>4007817131435</t>
  </si>
  <si>
    <t>4007817108857</t>
  </si>
  <si>
    <t>4007817105290</t>
  </si>
  <si>
    <t>4007817131367</t>
  </si>
  <si>
    <t>4007817108826</t>
  </si>
  <si>
    <t>4007817105146</t>
  </si>
  <si>
    <t>4007817131374</t>
  </si>
  <si>
    <t>4007817108833</t>
  </si>
  <si>
    <t>4007817105306</t>
  </si>
  <si>
    <t>4007817131398</t>
  </si>
  <si>
    <t>4007817108840</t>
  </si>
  <si>
    <t>4007817131343</t>
  </si>
  <si>
    <t>4007817105283</t>
  </si>
  <si>
    <t>4007817108819</t>
  </si>
  <si>
    <t>5902979004605</t>
  </si>
  <si>
    <t>5902979004612</t>
  </si>
  <si>
    <t>5905130042874</t>
  </si>
  <si>
    <t>5905130042881</t>
  </si>
  <si>
    <t>5905130042898</t>
  </si>
  <si>
    <t>4007817184899</t>
  </si>
  <si>
    <t>4007817184905</t>
  </si>
  <si>
    <t>4007817184912</t>
  </si>
  <si>
    <t>4007817184936</t>
  </si>
  <si>
    <t>4007817184943</t>
  </si>
  <si>
    <t>4007817184950</t>
  </si>
  <si>
    <t>4007817184974</t>
  </si>
  <si>
    <t>4007817184981</t>
  </si>
  <si>
    <t>4007817184998</t>
  </si>
  <si>
    <t>4007817048689</t>
  </si>
  <si>
    <t>4007817048795</t>
  </si>
  <si>
    <t>4007817048900</t>
  </si>
  <si>
    <t>4007817185360</t>
  </si>
  <si>
    <t>4007817185377</t>
  </si>
  <si>
    <t>4007817185384</t>
  </si>
  <si>
    <t>4007817185575</t>
  </si>
  <si>
    <t>4007817185582</t>
  </si>
  <si>
    <t>4007817048672</t>
  </si>
  <si>
    <t>4007817048788</t>
  </si>
  <si>
    <t>4007817048894</t>
  </si>
  <si>
    <t>4007817048641</t>
  </si>
  <si>
    <t>4007817048757</t>
  </si>
  <si>
    <t>4007817048863</t>
  </si>
  <si>
    <t>4007817048634</t>
  </si>
  <si>
    <t>4007817048740</t>
  </si>
  <si>
    <t>4007817048856</t>
  </si>
  <si>
    <t>4007817048658</t>
  </si>
  <si>
    <t>4007817048764</t>
  </si>
  <si>
    <t>4007817048870</t>
  </si>
  <si>
    <t>4007817048665</t>
  </si>
  <si>
    <t>4007817048771</t>
  </si>
  <si>
    <t>4007817048887</t>
  </si>
  <si>
    <t>4007817052129</t>
  </si>
  <si>
    <t>4007817052143</t>
  </si>
  <si>
    <t>4007817104798</t>
  </si>
  <si>
    <t>4007817104125</t>
  </si>
  <si>
    <t>4007817100905</t>
  </si>
  <si>
    <t>4007817104842</t>
  </si>
  <si>
    <t>4007817104224</t>
  </si>
  <si>
    <t>4007817100974</t>
  </si>
  <si>
    <t>4007817104781</t>
  </si>
  <si>
    <t>4007817104101</t>
  </si>
  <si>
    <t>4007817100707</t>
  </si>
  <si>
    <t>4007817104859</t>
  </si>
  <si>
    <t>4007817104248</t>
  </si>
  <si>
    <t>4007817100714</t>
  </si>
  <si>
    <t>4007817104774</t>
  </si>
  <si>
    <t>4007817104088</t>
  </si>
  <si>
    <t>4007817100721</t>
  </si>
  <si>
    <t>4007817104866</t>
  </si>
  <si>
    <t>4007817104262</t>
  </si>
  <si>
    <t>4007817101995</t>
  </si>
  <si>
    <t>4007817104767</t>
  </si>
  <si>
    <t>4007817104064</t>
  </si>
  <si>
    <t>4007817100738</t>
  </si>
  <si>
    <t>4007817104873</t>
  </si>
  <si>
    <t>4007817104286</t>
  </si>
  <si>
    <t>4007817101988</t>
  </si>
  <si>
    <t>4007817611678</t>
  </si>
  <si>
    <t>4007817611807</t>
  </si>
  <si>
    <t>4007817108727</t>
  </si>
  <si>
    <t>4007817100936</t>
  </si>
  <si>
    <t>4007817104750</t>
  </si>
  <si>
    <t>4007817104040</t>
  </si>
  <si>
    <t>4007817100745</t>
  </si>
  <si>
    <t>4007817108635</t>
  </si>
  <si>
    <t>4007817187135</t>
  </si>
  <si>
    <t>4007817104880</t>
  </si>
  <si>
    <t>4007817104309</t>
  </si>
  <si>
    <t>4007817101971</t>
  </si>
  <si>
    <t>4007817104743</t>
  </si>
  <si>
    <t>4007817104026</t>
  </si>
  <si>
    <t>4007817101964</t>
  </si>
  <si>
    <t>4007817184707</t>
  </si>
  <si>
    <t>4007817184714</t>
  </si>
  <si>
    <t>4007817184721</t>
  </si>
  <si>
    <t>4007817104736</t>
  </si>
  <si>
    <t>4007817104002</t>
  </si>
  <si>
    <t>4007817101957</t>
  </si>
  <si>
    <t>4007817114698</t>
  </si>
  <si>
    <t>4007817100950</t>
  </si>
  <si>
    <t>4007817184745</t>
  </si>
  <si>
    <t>4007817184752</t>
  </si>
  <si>
    <t>4007817184769</t>
  </si>
  <si>
    <t>4007817184820</t>
  </si>
  <si>
    <t>4007817184837</t>
  </si>
  <si>
    <t>4007817184844</t>
  </si>
  <si>
    <t>4007817184783</t>
  </si>
  <si>
    <t>4007817184790</t>
  </si>
  <si>
    <t>4007817184806</t>
  </si>
  <si>
    <t>4007817104804</t>
  </si>
  <si>
    <t>4007817104149</t>
  </si>
  <si>
    <t>4007817100981</t>
  </si>
  <si>
    <t>4007817104828</t>
  </si>
  <si>
    <t>4007817104187</t>
  </si>
  <si>
    <t>4007817100998</t>
  </si>
  <si>
    <t>4007817104835</t>
  </si>
  <si>
    <t>4007817104200</t>
  </si>
  <si>
    <t>4007817100868</t>
  </si>
  <si>
    <t>4007817104811</t>
  </si>
  <si>
    <t>4007817104163</t>
  </si>
  <si>
    <t>4007817100875</t>
  </si>
  <si>
    <t>4007817737873</t>
  </si>
  <si>
    <t>4007817780862</t>
  </si>
  <si>
    <t>4007817131404</t>
  </si>
  <si>
    <t>4007817132852</t>
  </si>
  <si>
    <t>4007817133804</t>
  </si>
  <si>
    <t>4007817130421</t>
  </si>
  <si>
    <t>4007817130827</t>
  </si>
  <si>
    <t>4007817131893</t>
  </si>
  <si>
    <t>4007817182451</t>
  </si>
  <si>
    <t>4007817182444</t>
  </si>
  <si>
    <t>4007817182772</t>
  </si>
  <si>
    <t>4007817182932</t>
  </si>
  <si>
    <t>4007817132081</t>
  </si>
  <si>
    <t>4007817132142</t>
  </si>
  <si>
    <t>4007817122808</t>
  </si>
  <si>
    <t>4007817105023</t>
  </si>
  <si>
    <t>4007817104590</t>
  </si>
  <si>
    <t>4007817121900</t>
  </si>
  <si>
    <t>4007817105061</t>
  </si>
  <si>
    <t>4007817104675</t>
  </si>
  <si>
    <t>4007817121931</t>
  </si>
  <si>
    <t>4007817122969</t>
  </si>
  <si>
    <t>4007817105030</t>
  </si>
  <si>
    <t>4007817104613</t>
  </si>
  <si>
    <t>4007817121917</t>
  </si>
  <si>
    <t>4007817105054</t>
  </si>
  <si>
    <t>4007817104651</t>
  </si>
  <si>
    <t>4007817121924</t>
  </si>
  <si>
    <t>4007817012574</t>
  </si>
  <si>
    <t>4007817105047</t>
  </si>
  <si>
    <t>4007817104637</t>
  </si>
  <si>
    <t>4007817120866</t>
  </si>
  <si>
    <t>4007817188095</t>
  </si>
  <si>
    <t>4007817188101</t>
  </si>
  <si>
    <t>4007817188118</t>
  </si>
  <si>
    <t>4007817188132</t>
  </si>
  <si>
    <t>4007817105214</t>
  </si>
  <si>
    <t>4007817131497</t>
  </si>
  <si>
    <t>4007817108864</t>
  </si>
  <si>
    <t>4007817105269</t>
  </si>
  <si>
    <t>4007817131602</t>
  </si>
  <si>
    <t>4007817108918</t>
  </si>
  <si>
    <t>4007817105238</t>
  </si>
  <si>
    <t>4007817131534</t>
  </si>
  <si>
    <t>4007817108888</t>
  </si>
  <si>
    <t>4007817105207</t>
  </si>
  <si>
    <t>4007817131541</t>
  </si>
  <si>
    <t>4007817108895</t>
  </si>
  <si>
    <t>4007817105245</t>
  </si>
  <si>
    <t>4007817131565</t>
  </si>
  <si>
    <t>4007817108901</t>
  </si>
  <si>
    <t>4007817105221</t>
  </si>
  <si>
    <t>4007817131510</t>
  </si>
  <si>
    <t>4007817108871</t>
  </si>
  <si>
    <t>4007817104941</t>
  </si>
  <si>
    <t>4007817104439</t>
  </si>
  <si>
    <t>4007817110942</t>
  </si>
  <si>
    <t>4007817104996</t>
  </si>
  <si>
    <t>4007817104538</t>
  </si>
  <si>
    <t>4007817110959</t>
  </si>
  <si>
    <t>4007817104934</t>
  </si>
  <si>
    <t>4007817104415</t>
  </si>
  <si>
    <t>4007817111598</t>
  </si>
  <si>
    <t>4007817105009</t>
  </si>
  <si>
    <t>4007817104552</t>
  </si>
  <si>
    <t>4007817111581</t>
  </si>
  <si>
    <t>4007817104927</t>
  </si>
  <si>
    <t>4007817104392</t>
  </si>
  <si>
    <t>4007817111604</t>
  </si>
  <si>
    <t>4007817105016</t>
  </si>
  <si>
    <t>4007817104576</t>
  </si>
  <si>
    <t>4007817112236</t>
  </si>
  <si>
    <t>4007817105344</t>
  </si>
  <si>
    <t>4007817131640</t>
  </si>
  <si>
    <t>4007817112274</t>
  </si>
  <si>
    <t>4007817105351</t>
  </si>
  <si>
    <t>4007817131664</t>
  </si>
  <si>
    <t>4007817112281</t>
  </si>
  <si>
    <t>4007817104958</t>
  </si>
  <si>
    <t>4007817104453</t>
  </si>
  <si>
    <t>4007817110966</t>
  </si>
  <si>
    <t>4007817104972</t>
  </si>
  <si>
    <t>4007817104491</t>
  </si>
  <si>
    <t>4007817110973</t>
  </si>
  <si>
    <t>4007817104989</t>
  </si>
  <si>
    <t>4007817104514</t>
  </si>
  <si>
    <t>4007817110980</t>
  </si>
  <si>
    <t>4007817104965</t>
  </si>
  <si>
    <t>4007817104477</t>
  </si>
  <si>
    <t>4007817110997</t>
  </si>
  <si>
    <t>4007817111529</t>
  </si>
  <si>
    <t>4007817112298</t>
  </si>
  <si>
    <t>4007817119419</t>
  </si>
  <si>
    <t>4007817119594</t>
  </si>
  <si>
    <t>4007817119822</t>
  </si>
  <si>
    <t>4007817054703</t>
  </si>
  <si>
    <t>4007817051597</t>
  </si>
  <si>
    <t>4007817051603</t>
  </si>
  <si>
    <t>5905130009600</t>
  </si>
  <si>
    <t>5905130052989</t>
  </si>
  <si>
    <t>4007817039755</t>
  </si>
  <si>
    <t>4007817041307</t>
  </si>
  <si>
    <t>4007817243411</t>
  </si>
  <si>
    <t>4007817243817</t>
  </si>
  <si>
    <t>4007817243404</t>
  </si>
  <si>
    <t>4007817243800</t>
  </si>
  <si>
    <t>4006608200794</t>
  </si>
  <si>
    <t>4006608008758</t>
  </si>
  <si>
    <t>4006608200824</t>
  </si>
  <si>
    <t>4006608008765</t>
  </si>
  <si>
    <t>4006608200848</t>
  </si>
  <si>
    <t>4006608008772</t>
  </si>
  <si>
    <t>4006608011680</t>
  </si>
  <si>
    <t>4006608011819</t>
  </si>
  <si>
    <t>4007817241509</t>
  </si>
  <si>
    <t>4007817241820</t>
  </si>
  <si>
    <t>4007817241424</t>
  </si>
  <si>
    <t>4007817241806</t>
  </si>
  <si>
    <t>4007817241431</t>
  </si>
  <si>
    <t>4007817241813</t>
  </si>
  <si>
    <t>4007817054055</t>
  </si>
  <si>
    <t>4007817054079</t>
  </si>
  <si>
    <t>5905130040481</t>
  </si>
  <si>
    <t>5905130040412</t>
  </si>
  <si>
    <t>5905130040498</t>
  </si>
  <si>
    <t>5905130040436</t>
  </si>
  <si>
    <t>5905130040504</t>
  </si>
  <si>
    <t>5905130040450</t>
  </si>
  <si>
    <t>5905130040511</t>
  </si>
  <si>
    <t>5905130040474</t>
  </si>
  <si>
    <t>5905130049323</t>
  </si>
  <si>
    <t>5905130049330</t>
  </si>
  <si>
    <t>5905130049354</t>
  </si>
  <si>
    <t>5905130049361</t>
  </si>
  <si>
    <t>5905130049385</t>
  </si>
  <si>
    <t>5905130049392</t>
  </si>
  <si>
    <t>5905130049415</t>
  </si>
  <si>
    <t>5905130049422</t>
  </si>
  <si>
    <t>5905130049446</t>
  </si>
  <si>
    <t>5905130049453</t>
  </si>
  <si>
    <t>5905130049477</t>
  </si>
  <si>
    <t>5905130049484</t>
  </si>
  <si>
    <t>5905130049507</t>
  </si>
  <si>
    <t>5905130049514</t>
  </si>
  <si>
    <t>5905130049538</t>
  </si>
  <si>
    <t>5905130049545</t>
  </si>
  <si>
    <t>5905130012839</t>
  </si>
  <si>
    <t>5905130052996</t>
  </si>
  <si>
    <t>5905130053009</t>
  </si>
  <si>
    <t>5905130012853</t>
  </si>
  <si>
    <t>5905130053016</t>
  </si>
  <si>
    <t>5905130053023</t>
  </si>
  <si>
    <t>5905130033759</t>
  </si>
  <si>
    <t>5905130053030</t>
  </si>
  <si>
    <t>5905130053047</t>
  </si>
  <si>
    <t>5905130033773</t>
  </si>
  <si>
    <t>5905130053054</t>
  </si>
  <si>
    <t>5905130053061</t>
  </si>
  <si>
    <t>5905130033797</t>
  </si>
  <si>
    <t>5905130053078</t>
  </si>
  <si>
    <t>5905130053085</t>
  </si>
  <si>
    <t>5905130001994</t>
  </si>
  <si>
    <t>5905130053092</t>
  </si>
  <si>
    <t>5905130053108</t>
  </si>
  <si>
    <t>5905130012815</t>
  </si>
  <si>
    <t>5905130053115</t>
  </si>
  <si>
    <t>5905130053122</t>
  </si>
  <si>
    <t>5905130002885</t>
  </si>
  <si>
    <t>5905130053139</t>
  </si>
  <si>
    <t>5905130053146</t>
  </si>
  <si>
    <t>5905130012792</t>
  </si>
  <si>
    <t>5905130053153</t>
  </si>
  <si>
    <t>5905130053160</t>
  </si>
  <si>
    <t>5905130002908</t>
  </si>
  <si>
    <t>5905130053177</t>
  </si>
  <si>
    <t>5905130053184</t>
  </si>
  <si>
    <t>5905130012761</t>
  </si>
  <si>
    <t>5905130053191</t>
  </si>
  <si>
    <t>5905130053207</t>
  </si>
  <si>
    <t>5905130002922</t>
  </si>
  <si>
    <t>5905130053214</t>
  </si>
  <si>
    <t>5905130053221</t>
  </si>
  <si>
    <t>5905130012747</t>
  </si>
  <si>
    <t>5905130053238</t>
  </si>
  <si>
    <t>5905130053245</t>
  </si>
  <si>
    <t>5905130002946</t>
  </si>
  <si>
    <t>5905130053252</t>
  </si>
  <si>
    <t>5905130053269</t>
  </si>
  <si>
    <t>5905130002960</t>
  </si>
  <si>
    <t>5905130053276</t>
  </si>
  <si>
    <t>5905130053283</t>
  </si>
  <si>
    <t>5905130002984</t>
  </si>
  <si>
    <t>5905130053290</t>
  </si>
  <si>
    <t>5905130053306</t>
  </si>
  <si>
    <t>5905130003004</t>
  </si>
  <si>
    <t>5905130053313</t>
  </si>
  <si>
    <t>5905130053320</t>
  </si>
  <si>
    <t>5905130012624</t>
  </si>
  <si>
    <t>5905130053337</t>
  </si>
  <si>
    <t>5905130053344</t>
  </si>
  <si>
    <t>5905130012648</t>
  </si>
  <si>
    <t>5905130053351</t>
  </si>
  <si>
    <t>5905130053368</t>
  </si>
  <si>
    <t>5905130012662</t>
  </si>
  <si>
    <t>5905130053375</t>
  </si>
  <si>
    <t>5905130053382</t>
  </si>
  <si>
    <t>5905130012686</t>
  </si>
  <si>
    <t>5905130053399</t>
  </si>
  <si>
    <t>5905130053405</t>
  </si>
  <si>
    <t>5905130012709</t>
  </si>
  <si>
    <t>5905130053412</t>
  </si>
  <si>
    <t>5905130053429</t>
  </si>
  <si>
    <t>5905130012549</t>
  </si>
  <si>
    <t>5905130053436</t>
  </si>
  <si>
    <t>5905130053443</t>
  </si>
  <si>
    <t>5905130012723</t>
  </si>
  <si>
    <t>5905130053450</t>
  </si>
  <si>
    <t>5905130053467</t>
  </si>
  <si>
    <t>5905130012563</t>
  </si>
  <si>
    <t>5905130053474</t>
  </si>
  <si>
    <t>5905130053481</t>
  </si>
  <si>
    <t>5905130012587</t>
  </si>
  <si>
    <t>5905130053498</t>
  </si>
  <si>
    <t>5905130053504</t>
  </si>
  <si>
    <t>5905130012600</t>
  </si>
  <si>
    <t>5905130053511</t>
  </si>
  <si>
    <t>5905130053528</t>
  </si>
  <si>
    <t>5905130033841</t>
  </si>
  <si>
    <t>5905130051647</t>
  </si>
  <si>
    <t>5905130051654</t>
  </si>
  <si>
    <t>5905130012143</t>
  </si>
  <si>
    <t>5905130051760</t>
  </si>
  <si>
    <t>5905130051777</t>
  </si>
  <si>
    <t>5905130012167</t>
  </si>
  <si>
    <t>5905130051753</t>
  </si>
  <si>
    <t>5905130051746</t>
  </si>
  <si>
    <t>5905130012181</t>
  </si>
  <si>
    <t>5905130051722</t>
  </si>
  <si>
    <t>5905130051739</t>
  </si>
  <si>
    <t>5905130012204</t>
  </si>
  <si>
    <t>5905130051708</t>
  </si>
  <si>
    <t>5905130051715</t>
  </si>
  <si>
    <t>5905130012068</t>
  </si>
  <si>
    <t>5905130051845</t>
  </si>
  <si>
    <t>5905130051852</t>
  </si>
  <si>
    <t>5905130012242</t>
  </si>
  <si>
    <t>5905130051661</t>
  </si>
  <si>
    <t>5905130051678</t>
  </si>
  <si>
    <t>5905130012082</t>
  </si>
  <si>
    <t>5905130051821</t>
  </si>
  <si>
    <t>5905130051838</t>
  </si>
  <si>
    <t>5905130012105</t>
  </si>
  <si>
    <t>5905130051807</t>
  </si>
  <si>
    <t>5905130051814</t>
  </si>
  <si>
    <t>5905130012129</t>
  </si>
  <si>
    <t>5905130051784</t>
  </si>
  <si>
    <t>5905130051791</t>
  </si>
  <si>
    <t>5905130011948</t>
  </si>
  <si>
    <t>5905130051982</t>
  </si>
  <si>
    <t>5905130051999</t>
  </si>
  <si>
    <t>5905130011962</t>
  </si>
  <si>
    <t>5905130051968</t>
  </si>
  <si>
    <t>5905130051975</t>
  </si>
  <si>
    <t>5905130011986</t>
  </si>
  <si>
    <t>5905130051944</t>
  </si>
  <si>
    <t>5905130051951</t>
  </si>
  <si>
    <t>5905130012006</t>
  </si>
  <si>
    <t>5905130051920</t>
  </si>
  <si>
    <t>5905130051937</t>
  </si>
  <si>
    <t>5905130012020</t>
  </si>
  <si>
    <t>5905130051906</t>
  </si>
  <si>
    <t>5905130051913</t>
  </si>
  <si>
    <t>5905130033865</t>
  </si>
  <si>
    <t>5905130051869</t>
  </si>
  <si>
    <t>5905130051876</t>
  </si>
  <si>
    <t>5905130012044</t>
  </si>
  <si>
    <t>5905130051883</t>
  </si>
  <si>
    <t>5905130051890</t>
  </si>
  <si>
    <t>5905130011887</t>
  </si>
  <si>
    <t>5905130052040</t>
  </si>
  <si>
    <t>5905130052057</t>
  </si>
  <si>
    <t>5905130011900</t>
  </si>
  <si>
    <t>5905130052026</t>
  </si>
  <si>
    <t>5905130052033</t>
  </si>
  <si>
    <t>5905130011924</t>
  </si>
  <si>
    <t>5905130052002</t>
  </si>
  <si>
    <t>5905130052019</t>
  </si>
  <si>
    <t>4007817043387</t>
  </si>
  <si>
    <t>4007817043394</t>
  </si>
  <si>
    <t>4007817043400</t>
  </si>
  <si>
    <t>4007817043417</t>
  </si>
  <si>
    <t>4007817032954</t>
  </si>
  <si>
    <t>4007817043363</t>
  </si>
  <si>
    <t>4007817043370</t>
  </si>
  <si>
    <t>4007817043325</t>
  </si>
  <si>
    <t>4007817043332</t>
  </si>
  <si>
    <t>4007817043349</t>
  </si>
  <si>
    <t>4007817043356</t>
  </si>
  <si>
    <t>4007817348512</t>
  </si>
  <si>
    <t>4007817348840</t>
  </si>
  <si>
    <t>4007817348437</t>
  </si>
  <si>
    <t>4007817348833</t>
  </si>
  <si>
    <t>4007817349830</t>
  </si>
  <si>
    <t>4007817348406</t>
  </si>
  <si>
    <t>4007817348802</t>
  </si>
  <si>
    <t>4007817349809</t>
  </si>
  <si>
    <t>4007817348413</t>
  </si>
  <si>
    <t>4007817348819</t>
  </si>
  <si>
    <t>4007817349816</t>
  </si>
  <si>
    <t>4007817348420</t>
  </si>
  <si>
    <t>4007817348826</t>
  </si>
  <si>
    <t>4007817349823</t>
  </si>
  <si>
    <t>4007817186404</t>
  </si>
  <si>
    <t>4007817186671</t>
  </si>
  <si>
    <t>4007817186411</t>
  </si>
  <si>
    <t>4007817348536</t>
  </si>
  <si>
    <t>4007817348635</t>
  </si>
  <si>
    <t>4007817348901</t>
  </si>
  <si>
    <t>4007817319536</t>
  </si>
  <si>
    <t>4007817319987</t>
  </si>
  <si>
    <t>4007817348529</t>
  </si>
  <si>
    <t>4007817348871</t>
  </si>
  <si>
    <t>4007817319543</t>
  </si>
  <si>
    <t>4007817319994</t>
  </si>
  <si>
    <t>4007817319499</t>
  </si>
  <si>
    <t>4007817319819</t>
  </si>
  <si>
    <t>4007817319956</t>
  </si>
  <si>
    <t>4007817319482</t>
  </si>
  <si>
    <t>4007817319802</t>
  </si>
  <si>
    <t>4007817319949</t>
  </si>
  <si>
    <t>4007817319413</t>
  </si>
  <si>
    <t>4007817319833</t>
  </si>
  <si>
    <t>4007817319963</t>
  </si>
  <si>
    <t>4007817319406</t>
  </si>
  <si>
    <t>4007817319840</t>
  </si>
  <si>
    <t>4007817319970</t>
  </si>
  <si>
    <t>4007817311417</t>
  </si>
  <si>
    <t>4007817311578</t>
  </si>
  <si>
    <t>6947503702441</t>
  </si>
  <si>
    <t>6925282242013</t>
  </si>
  <si>
    <t>6925282242051</t>
  </si>
  <si>
    <t>4007817701904</t>
  </si>
  <si>
    <t>4007817702703</t>
  </si>
  <si>
    <t>4007817305416</t>
  </si>
  <si>
    <t>4007817305812</t>
  </si>
  <si>
    <t>4007817306871</t>
  </si>
  <si>
    <t>4007817305409</t>
  </si>
  <si>
    <t>4007817305805</t>
  </si>
  <si>
    <t>4007817306864</t>
  </si>
  <si>
    <t>4007817305430</t>
  </si>
  <si>
    <t>4007817305836</t>
  </si>
  <si>
    <t>4007817306901</t>
  </si>
  <si>
    <t>4007817305423</t>
  </si>
  <si>
    <t>4007817305829</t>
  </si>
  <si>
    <t>4007817306888</t>
  </si>
  <si>
    <t>4007817308691</t>
  </si>
  <si>
    <t>4007817308844</t>
  </si>
  <si>
    <t>4007817309872</t>
  </si>
  <si>
    <t>4007817330401</t>
  </si>
  <si>
    <t>4007817308875</t>
  </si>
  <si>
    <t>4007817309889</t>
  </si>
  <si>
    <t>4007817327135</t>
  </si>
  <si>
    <t>4007817308936</t>
  </si>
  <si>
    <t>4007817309865</t>
  </si>
  <si>
    <t>4007817330425</t>
  </si>
  <si>
    <t>4007817308929</t>
  </si>
  <si>
    <t>4007817309896</t>
  </si>
  <si>
    <t>4007817327142</t>
  </si>
  <si>
    <t>4007817308943</t>
  </si>
  <si>
    <t>4007817319864</t>
  </si>
  <si>
    <t>4007817330449</t>
  </si>
  <si>
    <t>4007817307816</t>
  </si>
  <si>
    <t>4007817309902</t>
  </si>
  <si>
    <t>4007817308868</t>
  </si>
  <si>
    <t>4007817307823</t>
  </si>
  <si>
    <t>4007817309919</t>
  </si>
  <si>
    <t>4007817326718</t>
  </si>
  <si>
    <t>4007817307847</t>
  </si>
  <si>
    <t>4007817309926</t>
  </si>
  <si>
    <t>4007817327166</t>
  </si>
  <si>
    <t>4007817307854</t>
  </si>
  <si>
    <t>4007817309933</t>
  </si>
  <si>
    <t>4007817014011</t>
  </si>
  <si>
    <t>4007817014028</t>
  </si>
  <si>
    <t>4007817014035</t>
  </si>
  <si>
    <t>4007817014042</t>
  </si>
  <si>
    <t>4007817014059</t>
  </si>
  <si>
    <t>4007817014066</t>
  </si>
  <si>
    <t>4007817014073</t>
  </si>
  <si>
    <t>4007817014080</t>
  </si>
  <si>
    <t>4007817014097</t>
  </si>
  <si>
    <t>4006608202347</t>
  </si>
  <si>
    <t>4006608009175</t>
  </si>
  <si>
    <t>4006608202712</t>
  </si>
  <si>
    <t>4006608009182</t>
  </si>
  <si>
    <t>4007817572412</t>
  </si>
  <si>
    <t>4007817572801</t>
  </si>
  <si>
    <t>5905130049866</t>
  </si>
  <si>
    <t>5905130049873</t>
  </si>
  <si>
    <t>5902979002250</t>
  </si>
  <si>
    <t>5902979003868</t>
  </si>
  <si>
    <t>5905130049880</t>
  </si>
  <si>
    <t>5905130049897</t>
  </si>
  <si>
    <t>5902979000409</t>
  </si>
  <si>
    <t>5905130040016</t>
  </si>
  <si>
    <t>5902979000416</t>
  </si>
  <si>
    <t>5905130040191</t>
  </si>
  <si>
    <t>5902979000423</t>
  </si>
  <si>
    <t>5905130040214</t>
  </si>
  <si>
    <t>5902979000430</t>
  </si>
  <si>
    <t>5905130040238</t>
  </si>
  <si>
    <t>5902979000447</t>
  </si>
  <si>
    <t>5905130040252</t>
  </si>
  <si>
    <t>5902979000454</t>
  </si>
  <si>
    <t>5905130040276</t>
  </si>
  <si>
    <t>5902979000461</t>
  </si>
  <si>
    <t>5905130040290</t>
  </si>
  <si>
    <t>5902979000478</t>
  </si>
  <si>
    <t>5905130040313</t>
  </si>
  <si>
    <t>5902979000485</t>
  </si>
  <si>
    <t>5905130040337</t>
  </si>
  <si>
    <t>5902979000508</t>
  </si>
  <si>
    <t>5905130040030</t>
  </si>
  <si>
    <t>5902979000515</t>
  </si>
  <si>
    <t>5905130040054</t>
  </si>
  <si>
    <t>5902979000522</t>
  </si>
  <si>
    <t>5905130040078</t>
  </si>
  <si>
    <t>5902979000539</t>
  </si>
  <si>
    <t>5905130040092</t>
  </si>
  <si>
    <t>5902979000546</t>
  </si>
  <si>
    <t>5905130040115</t>
  </si>
  <si>
    <t>5902979000553</t>
  </si>
  <si>
    <t>5905130040139</t>
  </si>
  <si>
    <t>5902979000560</t>
  </si>
  <si>
    <t>5905130040153</t>
  </si>
  <si>
    <t>6941458375064</t>
  </si>
  <si>
    <t>6941458375194</t>
  </si>
  <si>
    <t>6941458375132</t>
  </si>
  <si>
    <t>5905130043024</t>
  </si>
  <si>
    <t>5905130043031</t>
  </si>
  <si>
    <t>5905130043048</t>
  </si>
  <si>
    <t>5905130042935</t>
  </si>
  <si>
    <t>5905130042942</t>
  </si>
  <si>
    <t>5905130042959</t>
  </si>
  <si>
    <t>5905130043055</t>
  </si>
  <si>
    <t>5905130043062</t>
  </si>
  <si>
    <t>5905130043079</t>
  </si>
  <si>
    <t>5905130042966</t>
  </si>
  <si>
    <t>5905130042973</t>
  </si>
  <si>
    <t>5905130042980</t>
  </si>
  <si>
    <t>5905130039041</t>
  </si>
  <si>
    <t>5905130039072</t>
  </si>
  <si>
    <t>5905130039089</t>
  </si>
  <si>
    <t>5905130039058</t>
  </si>
  <si>
    <t>5905130038280</t>
  </si>
  <si>
    <t>5905130038273</t>
  </si>
  <si>
    <t>5905130039102</t>
  </si>
  <si>
    <t>5905130039119</t>
  </si>
  <si>
    <t>5905130039065</t>
  </si>
  <si>
    <t>4007817050514</t>
  </si>
  <si>
    <t>4007817502402</t>
  </si>
  <si>
    <t>4007817512456</t>
  </si>
  <si>
    <t>4007817512845</t>
  </si>
  <si>
    <t>06941025178869</t>
  </si>
  <si>
    <t>4007817510414</t>
  </si>
  <si>
    <t>4007817510810</t>
  </si>
  <si>
    <t>4007817022993</t>
  </si>
  <si>
    <t>4007817015254</t>
  </si>
  <si>
    <t>4007817015261</t>
  </si>
  <si>
    <t>4007817015223</t>
  </si>
  <si>
    <t>4007817015230</t>
  </si>
  <si>
    <t>4007817015285</t>
  </si>
  <si>
    <t>4007817015292</t>
  </si>
  <si>
    <t>4007817022979</t>
  </si>
  <si>
    <t>4007817023020</t>
  </si>
  <si>
    <t>4007817038000</t>
  </si>
  <si>
    <t>4007817038017</t>
  </si>
  <si>
    <t>4007817038031</t>
  </si>
  <si>
    <t>4007817038048</t>
  </si>
  <si>
    <t>4007817512449</t>
  </si>
  <si>
    <t>4007817512838</t>
  </si>
  <si>
    <t>4007817022986</t>
  </si>
  <si>
    <t>4007817023037</t>
  </si>
  <si>
    <t>4007817510407</t>
  </si>
  <si>
    <t>4007817510803</t>
  </si>
  <si>
    <t>4007817512463</t>
  </si>
  <si>
    <t>4007817512852</t>
  </si>
  <si>
    <t>4007817039793</t>
  </si>
  <si>
    <t>4007817041345</t>
  </si>
  <si>
    <t>4007817511459</t>
  </si>
  <si>
    <t>4007817511817</t>
  </si>
  <si>
    <t>4007817050538</t>
  </si>
  <si>
    <t>4007817051542</t>
  </si>
  <si>
    <t>4007817511442</t>
  </si>
  <si>
    <t>4007817511800</t>
  </si>
  <si>
    <t>4007817511473</t>
  </si>
  <si>
    <t>4007817511831</t>
  </si>
  <si>
    <t>4007817745489</t>
  </si>
  <si>
    <t>4007817745700</t>
  </si>
  <si>
    <t>4007817221402</t>
  </si>
  <si>
    <t>4007817221808</t>
  </si>
  <si>
    <t>4006608239039</t>
  </si>
  <si>
    <t>4006608011994</t>
  </si>
  <si>
    <t>4006608239015</t>
  </si>
  <si>
    <t>4006608011987</t>
  </si>
  <si>
    <t>5902979000379</t>
  </si>
  <si>
    <t>5902979000386</t>
  </si>
  <si>
    <t>5905130009594</t>
  </si>
  <si>
    <t>5902979000393</t>
  </si>
  <si>
    <t>4007817052068</t>
  </si>
  <si>
    <t>4007817052082</t>
  </si>
  <si>
    <t>4007817048542</t>
  </si>
  <si>
    <t>4007817048573</t>
  </si>
  <si>
    <t>4007817048603</t>
  </si>
  <si>
    <t>4007817048559</t>
  </si>
  <si>
    <t>4007817048580</t>
  </si>
  <si>
    <t>4007817048610</t>
  </si>
  <si>
    <t>4007817048566</t>
  </si>
  <si>
    <t>4007817048597</t>
  </si>
  <si>
    <t>4007817048627</t>
  </si>
  <si>
    <t>4007817542408</t>
  </si>
  <si>
    <t>4007817542606</t>
  </si>
  <si>
    <t>4007817538739</t>
  </si>
  <si>
    <t>4007817528839</t>
  </si>
  <si>
    <t>4007817528976</t>
  </si>
  <si>
    <t>5902979004544</t>
  </si>
  <si>
    <t>5902979004551</t>
  </si>
  <si>
    <t>6941255175423</t>
  </si>
  <si>
    <t>6941255175430</t>
  </si>
  <si>
    <t>06941255175416</t>
  </si>
  <si>
    <t>6937168812302</t>
  </si>
  <si>
    <t>6937168812319</t>
  </si>
  <si>
    <t>06937168812296</t>
  </si>
  <si>
    <t>4007817049662</t>
  </si>
  <si>
    <t>4007817049679</t>
  </si>
  <si>
    <t>4007817049686</t>
  </si>
  <si>
    <t>4007817049501</t>
  </si>
  <si>
    <t>4007817049518</t>
  </si>
  <si>
    <t>4007817049525</t>
  </si>
  <si>
    <t>4007817049549</t>
  </si>
  <si>
    <t>4007817049556</t>
  </si>
  <si>
    <t>4007817049563</t>
  </si>
  <si>
    <t>4007817049624</t>
  </si>
  <si>
    <t>4007817049631</t>
  </si>
  <si>
    <t>4007817049648</t>
  </si>
  <si>
    <t>4007817049587</t>
  </si>
  <si>
    <t>4007817049594</t>
  </si>
  <si>
    <t>4007817049600</t>
  </si>
  <si>
    <t>4007817339534</t>
  </si>
  <si>
    <t>4007817339541</t>
  </si>
  <si>
    <t>4007817339572</t>
  </si>
  <si>
    <t>4007817339596</t>
  </si>
  <si>
    <t>4007817339602</t>
  </si>
  <si>
    <t>4007817339619</t>
  </si>
  <si>
    <t>4007817049464</t>
  </si>
  <si>
    <t>4007817049471</t>
  </si>
  <si>
    <t>4007817049488</t>
  </si>
  <si>
    <t>4007817049747</t>
  </si>
  <si>
    <t>4007817049754</t>
  </si>
  <si>
    <t>4007817049761</t>
  </si>
  <si>
    <t>4007817049426</t>
  </si>
  <si>
    <t>4007817049433</t>
  </si>
  <si>
    <t>4007817049440</t>
  </si>
  <si>
    <t>4007817049709</t>
  </si>
  <si>
    <t>4007817049716</t>
  </si>
  <si>
    <t>4007817049723</t>
  </si>
  <si>
    <t>4007817049853</t>
  </si>
  <si>
    <t>4007817049860</t>
  </si>
  <si>
    <t>4007817049884</t>
  </si>
  <si>
    <t>4007817049891</t>
  </si>
  <si>
    <t>4007817049822</t>
  </si>
  <si>
    <t>4007817049839</t>
  </si>
  <si>
    <t>4007817364345</t>
  </si>
  <si>
    <t>4007817363805</t>
  </si>
  <si>
    <t>4007817019542</t>
  </si>
  <si>
    <t>4007817019559</t>
  </si>
  <si>
    <t>4007817334805</t>
  </si>
  <si>
    <t>4007817364895</t>
  </si>
  <si>
    <t>4007817364628</t>
  </si>
  <si>
    <t>4007817018675</t>
  </si>
  <si>
    <t>4007817323472</t>
  </si>
  <si>
    <t>4007817334829</t>
  </si>
  <si>
    <t>4007817365854</t>
  </si>
  <si>
    <t>4007817314548</t>
  </si>
  <si>
    <t>4007817364970</t>
  </si>
  <si>
    <t>4007817365885</t>
  </si>
  <si>
    <t>4007817323908</t>
  </si>
  <si>
    <t>4007817334836</t>
  </si>
  <si>
    <t>4007817365830</t>
  </si>
  <si>
    <t>4007817323922</t>
  </si>
  <si>
    <t>4007817334843</t>
  </si>
  <si>
    <t>4007817365878</t>
  </si>
  <si>
    <t>4007817323564</t>
  </si>
  <si>
    <t>4007817364956</t>
  </si>
  <si>
    <t>4007817365823</t>
  </si>
  <si>
    <t>4007817314524</t>
  </si>
  <si>
    <t>4007817364963</t>
  </si>
  <si>
    <t>4007817365861</t>
  </si>
  <si>
    <t>4007817363720</t>
  </si>
  <si>
    <t>4007817363317</t>
  </si>
  <si>
    <t>4007817363799</t>
  </si>
  <si>
    <t>4007817363973</t>
  </si>
  <si>
    <t>4007817323939</t>
  </si>
  <si>
    <t>4007817334850</t>
  </si>
  <si>
    <t>4007817365847</t>
  </si>
  <si>
    <t>4007817323366</t>
  </si>
  <si>
    <t>4007817334812</t>
  </si>
  <si>
    <t>4007817365816</t>
  </si>
  <si>
    <t>4007817063576</t>
  </si>
  <si>
    <t>4007817063606</t>
  </si>
  <si>
    <t>4007817339671</t>
  </si>
  <si>
    <t>4007817074152</t>
  </si>
  <si>
    <t>4007817362426</t>
  </si>
  <si>
    <t>4007817362815</t>
  </si>
  <si>
    <t>4007817188514</t>
  </si>
  <si>
    <t>4007817188521</t>
  </si>
  <si>
    <t>4007817188538</t>
  </si>
  <si>
    <t>4007817362440</t>
  </si>
  <si>
    <t>4007817362839</t>
  </si>
  <si>
    <t>4007817363379</t>
  </si>
  <si>
    <t>4007817362433</t>
  </si>
  <si>
    <t>4007817362822</t>
  </si>
  <si>
    <t>4007817363362</t>
  </si>
  <si>
    <t>4007817362457</t>
  </si>
  <si>
    <t>4007817362846</t>
  </si>
  <si>
    <t>4007817363393</t>
  </si>
  <si>
    <t>4007817362402</t>
  </si>
  <si>
    <t>4007817362808</t>
  </si>
  <si>
    <t>4007817363355</t>
  </si>
  <si>
    <t>4007817109984</t>
  </si>
  <si>
    <t>4007817110003</t>
  </si>
  <si>
    <t>4007817131633</t>
  </si>
  <si>
    <t>4007817264409</t>
  </si>
  <si>
    <t>4007817264805</t>
  </si>
  <si>
    <t>4007817264904</t>
  </si>
  <si>
    <t>4007817049785</t>
  </si>
  <si>
    <t>4007817049792</t>
  </si>
  <si>
    <t>4007817049808</t>
  </si>
  <si>
    <t>4007817039786</t>
  </si>
  <si>
    <t>4007817041338</t>
  </si>
  <si>
    <t>4007817027882</t>
  </si>
  <si>
    <t>4007817025505</t>
  </si>
  <si>
    <t>4007817068410</t>
  </si>
  <si>
    <t>4007817070390</t>
  </si>
  <si>
    <t>4007817340783</t>
  </si>
  <si>
    <t>4007817340387</t>
  </si>
  <si>
    <t>4007817066867</t>
  </si>
  <si>
    <t>4007817066904</t>
  </si>
  <si>
    <t>4007817066881</t>
  </si>
  <si>
    <t>4007817066928</t>
  </si>
  <si>
    <t>4007817051139</t>
  </si>
  <si>
    <t>4007817051146</t>
  </si>
  <si>
    <t>4007817569023</t>
  </si>
  <si>
    <t>4007817063705</t>
  </si>
  <si>
    <t>4007817063712</t>
  </si>
  <si>
    <t>4007817069233</t>
  </si>
  <si>
    <t>4007817069240</t>
  </si>
  <si>
    <t>4007817069202</t>
  </si>
  <si>
    <t>4007817069219</t>
  </si>
  <si>
    <t>4007817058459</t>
  </si>
  <si>
    <t>4007817185704</t>
  </si>
  <si>
    <t>4007817185711</t>
  </si>
  <si>
    <t>4007817557532</t>
  </si>
  <si>
    <t>4007817557914</t>
  </si>
  <si>
    <t>5905130040993</t>
  </si>
  <si>
    <t>5905130041013</t>
  </si>
  <si>
    <t>5905130041099</t>
  </si>
  <si>
    <t>5905130041136</t>
  </si>
  <si>
    <t>5905130041075</t>
  </si>
  <si>
    <t>5905130049309</t>
  </si>
  <si>
    <t>5905130049293</t>
  </si>
  <si>
    <t>5905130040894</t>
  </si>
  <si>
    <t>5905130040931</t>
  </si>
  <si>
    <t>5905130040870</t>
  </si>
  <si>
    <t>5905130040917</t>
  </si>
  <si>
    <t>4007817611685</t>
  </si>
  <si>
    <t>4007817611814</t>
  </si>
  <si>
    <t>4007817326732</t>
  </si>
  <si>
    <t>4007817307878</t>
  </si>
  <si>
    <t>4007817014318</t>
  </si>
  <si>
    <t>4007817014325</t>
  </si>
  <si>
    <t>4007817027899</t>
  </si>
  <si>
    <t>4007817569016</t>
  </si>
  <si>
    <t>4007817046876</t>
  </si>
  <si>
    <t>4007817046883</t>
  </si>
  <si>
    <t>5905130043390</t>
  </si>
  <si>
    <t>5905130043406</t>
  </si>
  <si>
    <t>4007817069691</t>
  </si>
  <si>
    <t>4006608011178</t>
  </si>
  <si>
    <t>6925282267955</t>
  </si>
  <si>
    <t>6925282267962</t>
  </si>
  <si>
    <t>06933631516739</t>
  </si>
  <si>
    <t>6941255178462</t>
  </si>
  <si>
    <t>06941255175300</t>
  </si>
  <si>
    <t>4007817700976</t>
  </si>
  <si>
    <t>DŁUGOPISY WYMAZYWALNE</t>
  </si>
  <si>
    <t>CIENKOPISY</t>
  </si>
  <si>
    <t>PĘDZLE GĄBKOWE</t>
  </si>
  <si>
    <t>4007817075869</t>
  </si>
  <si>
    <t>Flamaster pędzelkowy Metallic brush, srebrny, Staedtler</t>
  </si>
  <si>
    <t>015922</t>
  </si>
  <si>
    <t>S 8321-81</t>
  </si>
  <si>
    <t>4007817075838</t>
  </si>
  <si>
    <t>Flamaster pędzelkowy Metallic brush, złoty, Staedtler</t>
  </si>
  <si>
    <t>015921</t>
  </si>
  <si>
    <t>S 8321-11</t>
  </si>
  <si>
    <t>4007817076132</t>
  </si>
  <si>
    <t>Flamaster pędzelkowy Metallic brush, biały, Staedtler</t>
  </si>
  <si>
    <t>015920</t>
  </si>
  <si>
    <t>S 8321-0</t>
  </si>
  <si>
    <t>4007817077856</t>
  </si>
  <si>
    <t>Marker metaliczny, okrągła końcówka, M, 3 kol (0, 11, 81), blister, Staedtler</t>
  </si>
  <si>
    <t>015917</t>
  </si>
  <si>
    <t>S 8323-S BK3</t>
  </si>
  <si>
    <t>Marker metaliczny, okrągła końcówka, M, biały, Staedtler</t>
  </si>
  <si>
    <t>015916</t>
  </si>
  <si>
    <t>S 8323-0</t>
  </si>
  <si>
    <t>4007817342145</t>
  </si>
  <si>
    <t>Zestaw Triplus, czarne etui z linijką (334-9, 437M-3, 774, 362-1), Staedtler</t>
  </si>
  <si>
    <t>015138</t>
  </si>
  <si>
    <t>S 34 SB4B-R</t>
  </si>
  <si>
    <t>S 8323 TB10</t>
  </si>
  <si>
    <t>015915</t>
  </si>
  <si>
    <t>Marker metaliczny, okrągła końcówka, M, miks 10 kol. w opak, Staedtler</t>
  </si>
  <si>
    <t>STAEDTLER FIMO</t>
  </si>
  <si>
    <t>Aby wybrać kilka marek, należy przytrzymać klawisz Ctrl na klawiaturze, a następnie po kolei kliknąć we wszystkie marki, które mają być widoczne.</t>
  </si>
  <si>
    <t>Po kliknięciu w nazwę marki w cenniku widoczne będą tylko produkty wybranej marki.</t>
  </si>
  <si>
    <t>Gra planszowa Happy Color Roll&amp;Race (z 4 długopisami), Happy Color</t>
  </si>
  <si>
    <t>HA 3517 2130-MIX 100</t>
  </si>
  <si>
    <t>Po kliknięciu przycisku „Sortuj” w kolumnie „Marka” – wszystkie produkty w cenniku zostaną ustawione w kolejności wg marek. Po kliknięciu przycisku „Sortuj”wg kategorii</t>
  </si>
  <si>
    <t xml:space="preserve">w kolumnie „Kategoria” – wszystkie produkty w cenniku zostaną ustawione w kolejności </t>
  </si>
  <si>
    <t>Można też w tym oknie zaznaczyć opcję "Zapisz w zapamiętanym folderze" (*4), aby po zapisaniu pierwszego pliku, okno wyboru folderu zapisu było pomijane</t>
  </si>
  <si>
    <t>, a pliki będą zapisywane we wcześniej wskazanym folderze.</t>
  </si>
  <si>
    <t>HA 3809 2030-P80</t>
  </si>
  <si>
    <t>015928</t>
  </si>
  <si>
    <t>Szkicownik na spirali PTAKI A4, biały, 80 ark, 90g, Happy Color</t>
  </si>
  <si>
    <t>HA 3809 1520-P80</t>
  </si>
  <si>
    <t>015929</t>
  </si>
  <si>
    <t>Szkicownik na spirali PTAKI A5, biały, 80 ark, 90g, Happy Color</t>
  </si>
  <si>
    <t>HA 3809 1015-P80</t>
  </si>
  <si>
    <t>015930</t>
  </si>
  <si>
    <t>Szkicownik na spirali PTAKI A6, biały, 80 ark, 90g, Happy Color</t>
  </si>
  <si>
    <t>HA 3527 5070-88</t>
  </si>
  <si>
    <t>015933</t>
  </si>
  <si>
    <t>Karton kolorowy 270g, B2, 25 ark, grafitowy, Happy Color</t>
  </si>
  <si>
    <t>HA 3527 7010-88</t>
  </si>
  <si>
    <t>015934</t>
  </si>
  <si>
    <t>Karton kolorowy 270g, B1, 25 ark, grafitowy, Happy Color</t>
  </si>
  <si>
    <t>S 125-29</t>
  </si>
  <si>
    <t>010750</t>
  </si>
  <si>
    <t>Kredki akwarelowe Karat, Staedtler</t>
  </si>
  <si>
    <t>S 125-73</t>
  </si>
  <si>
    <t>006451</t>
  </si>
  <si>
    <t>Kredki akwarelowe Karat, karmelowy, Staedtler</t>
  </si>
  <si>
    <t>S 525 B20</t>
  </si>
  <si>
    <t>007527</t>
  </si>
  <si>
    <t>S 525 B30</t>
  </si>
  <si>
    <t>007528</t>
  </si>
  <si>
    <t>S 512 006</t>
  </si>
  <si>
    <t>007522</t>
  </si>
  <si>
    <t>S 458 M-9</t>
  </si>
  <si>
    <t>007450</t>
  </si>
  <si>
    <t>Wkład do długopisu Jumbo, M, czarny, Staedtler</t>
  </si>
  <si>
    <t>S 487 17-5</t>
  </si>
  <si>
    <t>007489</t>
  </si>
  <si>
    <t>Atrament do Lumocolorów, permanent, zielony, Staedtler</t>
  </si>
  <si>
    <t>S 125-20</t>
  </si>
  <si>
    <t>011495</t>
  </si>
  <si>
    <t>Kredki akwarelowe Karat, magenta, Staedtler</t>
  </si>
  <si>
    <t>S 180 21-SSTP BK</t>
  </si>
  <si>
    <t>012658</t>
  </si>
  <si>
    <t>Ołówek Noris Stylus tw. HB z końcówką do tabletów, na blistrze</t>
  </si>
  <si>
    <t>S 125-10</t>
  </si>
  <si>
    <t>013307</t>
  </si>
  <si>
    <t>S 157 M36</t>
  </si>
  <si>
    <t>013106</t>
  </si>
  <si>
    <t>Kredki Ergosoft, 36 kolory, w metalowym, Staedtler</t>
  </si>
  <si>
    <t>S 8013 C12-1</t>
  </si>
  <si>
    <t>015433</t>
  </si>
  <si>
    <t>Zestaw FIMO effect, 12 kostek x 25g, Staedtler</t>
  </si>
  <si>
    <t>HA 4120 01TR-3 BK2</t>
  </si>
  <si>
    <t>015819</t>
  </si>
  <si>
    <t>5902979004650</t>
  </si>
  <si>
    <t>5902979004667</t>
  </si>
  <si>
    <t>5902979004674</t>
  </si>
  <si>
    <t>5902979004810</t>
  </si>
  <si>
    <t>5902979004827</t>
  </si>
  <si>
    <t>4007817125229</t>
  </si>
  <si>
    <t>4007817125373</t>
  </si>
  <si>
    <t>4007817525067</t>
  </si>
  <si>
    <t>4007817525074</t>
  </si>
  <si>
    <t>4007817512067</t>
  </si>
  <si>
    <t>4007817412220</t>
  </si>
  <si>
    <t>4007817487051</t>
  </si>
  <si>
    <t>4007817125120</t>
  </si>
  <si>
    <t>4007817016039</t>
  </si>
  <si>
    <t>4007817124000</t>
  </si>
  <si>
    <t>4007817028599</t>
  </si>
  <si>
    <t>4007817053461</t>
  </si>
  <si>
    <t>5902979003783</t>
  </si>
  <si>
    <t>5902979004766</t>
  </si>
  <si>
    <t>5902979004773</t>
  </si>
  <si>
    <t>5902979004780</t>
  </si>
  <si>
    <t>5902979004704</t>
  </si>
  <si>
    <t>5902979004711</t>
  </si>
  <si>
    <t>4007817125427</t>
  </si>
  <si>
    <t>4007817126820</t>
  </si>
  <si>
    <t>4007817123331</t>
  </si>
  <si>
    <t>4007817125571</t>
  </si>
  <si>
    <t>4007817124949</t>
  </si>
  <si>
    <t>4007817123713</t>
  </si>
  <si>
    <t>4007817525647</t>
  </si>
  <si>
    <t>4007817525937</t>
  </si>
  <si>
    <t>4007817525654</t>
  </si>
  <si>
    <t>4007817525944</t>
  </si>
  <si>
    <t>4007817512524</t>
  </si>
  <si>
    <t>4007817512883</t>
  </si>
  <si>
    <t>4007817409305</t>
  </si>
  <si>
    <t>4007817409312</t>
  </si>
  <si>
    <t>4007817487433</t>
  </si>
  <si>
    <t>4007817487884</t>
  </si>
  <si>
    <t>4007817124710</t>
  </si>
  <si>
    <t>4007817125953</t>
  </si>
  <si>
    <t>4007817123263</t>
  </si>
  <si>
    <t>4007817125410</t>
  </si>
  <si>
    <t>4007817125878</t>
  </si>
  <si>
    <t>4007817123188</t>
  </si>
  <si>
    <t>4007817028704</t>
  </si>
  <si>
    <t>4007817028773</t>
  </si>
  <si>
    <t>4007817058367</t>
  </si>
  <si>
    <t>5902979003820</t>
  </si>
  <si>
    <t>5902979004308</t>
  </si>
  <si>
    <t>PLANERY</t>
  </si>
  <si>
    <t>Minimalna ilość zamówienia lub wielokrotność</t>
  </si>
  <si>
    <t>Długopis jednorazowy, F, czarny, żółta obudowa, Staedtler</t>
  </si>
  <si>
    <t>Długopis jednorazowy, M, czerwony, żółta obudowa, Staedtler</t>
  </si>
  <si>
    <t>Długopis jednorazowy, M, zielony, żółta obudowa, Staedtler</t>
  </si>
  <si>
    <t>Długopis jednorazowy, M, czarny, żółta obudowa, Staedtler</t>
  </si>
  <si>
    <t>Gumka techniczna Mars Plastic, 65x23x13 mm, Staedtler</t>
  </si>
  <si>
    <t>Gumka techniczna Mars Plastic combi, 65x23x13 mm, Staedtler</t>
  </si>
  <si>
    <t>Gumka techniczna Mars Plastic, 43x19x13 mm, Staedtler</t>
  </si>
  <si>
    <t>Gumka RASOR w ołówku z pędzelkiem, do tuszu, Staedtler</t>
  </si>
  <si>
    <t>Gumka Rasoplast, 65x23x13 mm, Staedtler</t>
  </si>
  <si>
    <t>Gumka Rasoplast, 43x19x13 mm, Staedtler</t>
  </si>
  <si>
    <t>Gumka Rasoplast, 33x16x13 mm, Staedtler</t>
  </si>
  <si>
    <t>Gumka Rasoplast combi, 43x19x13 mm,  Staedtler</t>
  </si>
  <si>
    <t>Gumka, 32x18x11 mm, Staedtler</t>
  </si>
  <si>
    <t>Gumka Rasoplast, 33x16x13 mm, czarna, Staedtler</t>
  </si>
  <si>
    <t>Gumka Rasoplast, 65x23x13 mm, czarna, Staedtler</t>
  </si>
  <si>
    <t>Temperówka z pojemnikiem, podwójna, metalowy wkład, miks kol., Staedtler</t>
  </si>
  <si>
    <t>Temperówka z pojemnikiem, podwójna, plastikowy wkład, miks kol., Staedtler</t>
  </si>
  <si>
    <t>Gumka techniczna Mars Plastic, szara, Staedtler</t>
  </si>
  <si>
    <t>96083000</t>
  </si>
  <si>
    <t>48201090</t>
  </si>
  <si>
    <t>48026200</t>
  </si>
  <si>
    <t>32100010</t>
  </si>
  <si>
    <t>820559100</t>
  </si>
  <si>
    <t>48205000</t>
  </si>
  <si>
    <t>4007817077825</t>
  </si>
  <si>
    <t>4007817075807</t>
  </si>
  <si>
    <t>Gumka PVC-free do ołówka, 65x23x13 mm, Staedtler</t>
  </si>
  <si>
    <t>Gumka PVC-free do ołówka, 43x19x13 mm, Staedtler</t>
  </si>
  <si>
    <t>Karton kolorowy 270g, B2, 25 ark, pomarańczowy, Happy Color</t>
  </si>
  <si>
    <t>Karton kolorowy 270g, B2, 25 ark, czerwony, Happy Color</t>
  </si>
  <si>
    <t>Karton kolorowy 270g, B2, 25 ark, niebieski, Happy Color</t>
  </si>
  <si>
    <t>Karton kolorowy 270g, B2, 25 ark, czarny, Happy Color</t>
  </si>
  <si>
    <t>Karton kolorowy 270g, B1, 25 ark, czarny, Happy Color</t>
  </si>
  <si>
    <t>Karton kolorowy 270g, B2, 25 ark, waniliowy, Happy Color</t>
  </si>
  <si>
    <t>Karton kolorowy 270g, B2, 25 ark, żółty, Happy Color</t>
  </si>
  <si>
    <t>Karton kolorowy 270g, B2, 25 ark, jasnoróżowy, Happy Color</t>
  </si>
  <si>
    <t>Karton kolorowy 270g, B2, 25 ark, błękitny, Happy Color</t>
  </si>
  <si>
    <t>Karton kolorowy 270g, B2, 25 ark, jasnozielony, Happy Color</t>
  </si>
  <si>
    <t>Karton kolorowy 270g, B2, 25 ark, zielony, Happy Color</t>
  </si>
  <si>
    <t>Karton kolorowy 270g, B2, 25 ark, szary, Happy Color</t>
  </si>
  <si>
    <t>Pisak ogrodowy Lumocolor garden, M, wodoodporny, czarny, blister, Staedtler</t>
  </si>
  <si>
    <t>Pisak do tkanin Lumocolor laundry, F, wodoodporny, czarny, blister, Staedtler</t>
  </si>
  <si>
    <t>Grafity Mars micro carbon, 1.3 mm, na papier, tw. HB, Staedtler</t>
  </si>
  <si>
    <t>Temperówka Buddy, na grube kredki, 10 szt. w displayu, Staedtler</t>
  </si>
  <si>
    <t>12</t>
  </si>
  <si>
    <t>Karton kolorowy 270g, B2, 25 ark, lawendowy, Happy Color</t>
  </si>
  <si>
    <t>Karton kolorowy 170g, A1, 25 ark, biały, Happy Color</t>
  </si>
  <si>
    <t>Karton kolorowy 170g, A1, 25 ark, błękitny, Happy Color</t>
  </si>
  <si>
    <t>Karton kolorowy 170g, A1, 25 ark, brązowy, Happy Color</t>
  </si>
  <si>
    <t>Karton kolorowy 170g, A1, 25 ark, chamois, Happy Color</t>
  </si>
  <si>
    <t>Karton kolorowy 170g, A1, 25 ark, ciemnoczerwony, Happy Color</t>
  </si>
  <si>
    <t>Karton kolorowy 170g, A1, 25 ark, ciemnozielony, Happy Color</t>
  </si>
  <si>
    <t>Karton kolorowy 170g, A1, 25 ark, czarny, Happy Color</t>
  </si>
  <si>
    <t>Karton kolorowy 170g, A1, 25 ark, czekoladowy, Happy Color</t>
  </si>
  <si>
    <t>Karton kolorowy 170g, A1, 25 ark, czerwony, Happy Color</t>
  </si>
  <si>
    <t>Karton kolorowy 170g, A1, 25 ark, grafitowy, Happy Color</t>
  </si>
  <si>
    <t>Karton kolorowy 170g, A1, 25 ark, granatowy, Happy Color</t>
  </si>
  <si>
    <t>Karton kolorowy 170g, A1, 25 ark, jasnozielony, Happy Color</t>
  </si>
  <si>
    <t>Karton kolorowy 170g, A1, 25 ark, kanarkowy, Happy Color</t>
  </si>
  <si>
    <t>Karton kolorowy 170g, A1, 25 ark, lawendowy, Happy Color</t>
  </si>
  <si>
    <t>Karton kolorowy 170g, A1, 25 ark, niebieski, Happy Color</t>
  </si>
  <si>
    <t>Karton kolorowy 170g, A1, 25 ark, pomarańczowy, Happy Color</t>
  </si>
  <si>
    <t>Karton kolorowy 170g, A1, 25 ark, pomidorowy, Happy Color</t>
  </si>
  <si>
    <t>Karton kolorowy 170g, A1, 25 ark, różowy, Happy Color</t>
  </si>
  <si>
    <t>Karton kolorowy 170g, A1, 25 ark, szary, Happy Color</t>
  </si>
  <si>
    <t>Karton kolorowy 170g, A1, 25 ark, waniliowy, Happy Color</t>
  </si>
  <si>
    <t>Karton kolorowy 170g, A1, 25 ark, zielony, Happy Color</t>
  </si>
  <si>
    <t>Karton kolorowy 170g, A1, 25 ark, żółty, Happy Color</t>
  </si>
  <si>
    <t>Karton kolorowy 170g, A2, 25 ark, błękitny, Happy Color</t>
  </si>
  <si>
    <t>Karton kolorowy 170g, A2, 25 ark, brązowy, Happy Color</t>
  </si>
  <si>
    <t>Karton kolorowy 170g, A2, 25 ark, chamois, Happy Color</t>
  </si>
  <si>
    <t>Karton kolorowy 170g, A2, 25 ark, ciemnoczerwony, Happy Color</t>
  </si>
  <si>
    <t>Karton kolorowy 170g, A2, 25 ark, ciemnozielony, Happy Color</t>
  </si>
  <si>
    <t>Karton kolorowy 170g, A2, 25 ark, czarny, Happy Color</t>
  </si>
  <si>
    <t>Karton kolorowy 170g, A2, 25 ark, czekoladowy, Happy Color</t>
  </si>
  <si>
    <t>Karton kolorowy 170g, A2, 25 ark, czerwony, Happy Color</t>
  </si>
  <si>
    <t>Karton kolorowy 170g, A2, 25 ark, grafitowy, Happy Color</t>
  </si>
  <si>
    <t>Karton kolorowy 170g, A2, 25 ark, granatowy, Happy Color</t>
  </si>
  <si>
    <t>Karton kolorowy 170g, A2, 25 ark, jasnozielony, Happy Color</t>
  </si>
  <si>
    <t>Karton kolorowy 170g, A2, 25 ark, kanarkowy, Happy Color</t>
  </si>
  <si>
    <t>Karton kolorowy 170g, A2, 25 ark, lawendowy, Happy Color</t>
  </si>
  <si>
    <t>Karton kolorowy 170g, A2, 25 ark, niebieski, Happy Color</t>
  </si>
  <si>
    <t>Karton kolorowy 170g, A2, 25 ark, pomarańczowy, Happy Color</t>
  </si>
  <si>
    <t>Karton kolorowy 170g, A2, 25 ark, pomidorowy, Happy Color</t>
  </si>
  <si>
    <t>Karton kolorowy 170g, A2, 25 ark, różowy, Happy Color</t>
  </si>
  <si>
    <t>Karton kolorowy 170g, A2, 25 ark, szary, Happy Color</t>
  </si>
  <si>
    <t>Karton kolorowy 170g, A2, 25 ark, waniliowy, Happy Color</t>
  </si>
  <si>
    <t>Karton kolorowy 170g, A2, 25 ark, zielony, Happy Color</t>
  </si>
  <si>
    <t>Karton kolorowy 170g, A2, 25 ark, żółty, Happy Color</t>
  </si>
  <si>
    <t>Karton kolorowy 170g, A3, 25 ark, biały, Happy Color</t>
  </si>
  <si>
    <t>Karton kolorowy 170g, A3, 25 ark, błękitny, Happy Color</t>
  </si>
  <si>
    <t>Karton kolorowy 170g, A3, 25 ark, brązowy, Happy Color</t>
  </si>
  <si>
    <t>Karton kolorowy 170g, A3, 25 ark, chamois, Happy Color</t>
  </si>
  <si>
    <t>Karton kolorowy 170g, A3, 25 ark, ciemnoczerwony, Happy Color</t>
  </si>
  <si>
    <t>Karton kolorowy 170g, A3, 25 ark, ciemnozielony, Happy Color</t>
  </si>
  <si>
    <t>Karton kolorowy 170g, A3, 25 ark, czarny, Happy Color</t>
  </si>
  <si>
    <t>Karton kolorowy 170g, A3, 25 ark, czekoladowy, Happy Color</t>
  </si>
  <si>
    <t>Karton kolorowy 170g, A3, 25 ark, czerwony, Happy Color</t>
  </si>
  <si>
    <t>Karton kolorowy 170g, A3, 25 ark, grafitowy, Happy Color</t>
  </si>
  <si>
    <t>Karton kolorowy 170g, A3, 25 ark, granatowy, Happy Color</t>
  </si>
  <si>
    <t>Karton kolorowy 170g, A3, 25 ark, jasnozielony, Happy Color</t>
  </si>
  <si>
    <t>Karton kolorowy 170g, A3, 25 ark, kanarkowy, Happy Color</t>
  </si>
  <si>
    <t>Karton kolorowy 170g, A3, 25 ark, lawendowy, Happy Color</t>
  </si>
  <si>
    <t>Karton kolorowy 170g, A3, 25 ark, niebieski, Happy Color</t>
  </si>
  <si>
    <t>Karton kolorowy 170g, A3, 25 ark, pomarańczowy, Happy Color</t>
  </si>
  <si>
    <t>Karton kolorowy 170g, A3, 25 ark, pomidorowy, Happy Color</t>
  </si>
  <si>
    <t>Karton kolorowy 170g, A3, 25 ark, różowy, Happy Color</t>
  </si>
  <si>
    <t>Karton kolorowy 170g, A3, 25 ark, szary, Happy Color</t>
  </si>
  <si>
    <t>Karton kolorowy 170g, A3, 25 ark, waniliowy, Happy Color</t>
  </si>
  <si>
    <t>Karton kolorowy 170g, A3, 25 ark, zielony, Happy Color</t>
  </si>
  <si>
    <t>Karton kolorowy 170g, A3, 25 ark, żółty, Happy Color</t>
  </si>
  <si>
    <t>Karton kolorowy 170g, A4, 25 ark, biały, Happy Color</t>
  </si>
  <si>
    <t>Karton kolorowy 170g, A4, 25 ark, błękitny, Happy Color</t>
  </si>
  <si>
    <t>Karton kolorowy 170g, A4, 25 ark, brązowy, Happy Color</t>
  </si>
  <si>
    <t>Karton kolorowy 170g, A4, 25 ark, chamois, Happy Color</t>
  </si>
  <si>
    <t>Karton kolorowy 170g, A4, 25 ark, ciemnoczerwony, Happy Color</t>
  </si>
  <si>
    <t>Karton kolorowy 170g, A4, 25 ark, ciemnozielony, Happy Color</t>
  </si>
  <si>
    <t>Karton kolorowy 170g, A4, 25 ark, czarny, Happy Color</t>
  </si>
  <si>
    <t>Karton kolorowy 170g, A4, 25 ark, czekoladowy, Happy Color</t>
  </si>
  <si>
    <t>Karton kolorowy 170g, A4, 25 ark, czerwony, Happy Color</t>
  </si>
  <si>
    <t>Karton kolorowy 170g, A4, 25 ark, grafitowy, Happy Color</t>
  </si>
  <si>
    <t>Karton kolorowy 170g, A4, 25 ark, granatowy, Happy Color</t>
  </si>
  <si>
    <t>Karton kolorowy 170g, A4, 25 ark, jasnozielony, Happy Color</t>
  </si>
  <si>
    <t>Karton kolorowy 170g, A4, 25 ark, kanarkowy, Happy Color</t>
  </si>
  <si>
    <t>Karton kolorowy 170g, A4, 25 ark, lawendowy, Happy Color</t>
  </si>
  <si>
    <t>Karton kolorowy 170g, A4, 25 ark, niebieski, Happy Color</t>
  </si>
  <si>
    <t>Karton kolorowy 170g, A4, 25 ark, pomarańczowy, Happy Color</t>
  </si>
  <si>
    <t>Karton kolorowy 170g, A4, 25 ark, pomidorowy, Happy Color</t>
  </si>
  <si>
    <t>Karton kolorowy 170g, A4, 25 ark, różowy, Happy Color</t>
  </si>
  <si>
    <t>Karton kolorowy 170g, A4, 25 ark, szary, Happy Color</t>
  </si>
  <si>
    <t>Karton kolorowy 170g, A4, 25 ark, waniliowy, Happy Color</t>
  </si>
  <si>
    <t>Karton kolorowy 170g, A4, 25 ark, zielony, Happy Color</t>
  </si>
  <si>
    <t>Karton kolorowy 170g, A4, 25 ark, żółty, Happy Color</t>
  </si>
  <si>
    <t>HA 3717 3040-9</t>
  </si>
  <si>
    <t>Blok techniczny czarny A4, 170g, 10 ark, Happy Color</t>
  </si>
  <si>
    <t>Blok techniczny czarny A3, 170g, 10 ark, Happy Color</t>
  </si>
  <si>
    <t>10</t>
  </si>
  <si>
    <t>HA 3717 2030-9</t>
  </si>
  <si>
    <t>015950</t>
  </si>
  <si>
    <t>20</t>
  </si>
  <si>
    <t>3</t>
  </si>
  <si>
    <t>1</t>
  </si>
  <si>
    <t>015951</t>
  </si>
  <si>
    <t>NIP płatnika:</t>
  </si>
  <si>
    <t>015612</t>
  </si>
  <si>
    <t>HA 4120 31TR SBK5</t>
  </si>
  <si>
    <t>015850</t>
  </si>
  <si>
    <t>HA 7242 1022-0</t>
  </si>
  <si>
    <t>015728</t>
  </si>
  <si>
    <t>HA 7242 1022-10</t>
  </si>
  <si>
    <t>015733</t>
  </si>
  <si>
    <t>HA 7242 1022-12</t>
  </si>
  <si>
    <t>015734</t>
  </si>
  <si>
    <t>HA 7242 1022-14</t>
  </si>
  <si>
    <t>015735</t>
  </si>
  <si>
    <t>HA 7242 1022-16</t>
  </si>
  <si>
    <t>015736</t>
  </si>
  <si>
    <t>HA 7242 1022-2</t>
  </si>
  <si>
    <t>015729</t>
  </si>
  <si>
    <t>HA 7242 1022-4</t>
  </si>
  <si>
    <t>015730</t>
  </si>
  <si>
    <t>HA 7242 1022-6</t>
  </si>
  <si>
    <t>015731</t>
  </si>
  <si>
    <t>HA 7242 1022-8</t>
  </si>
  <si>
    <t>015732</t>
  </si>
  <si>
    <t>Pędzel hobby, szczecina, wachlarz nr 0, Happy Color</t>
  </si>
  <si>
    <t>Pędzel hobby, szczecina, wachlarz nr 10, Happy Color</t>
  </si>
  <si>
    <t>Pędzel hobby, szczecina, wachlarz nr 12, Happy Color</t>
  </si>
  <si>
    <t>Pędzel hobby, szczecina, wachlarz nr 14, Happy Color</t>
  </si>
  <si>
    <t>Pędzel hobby, szczecina, wachlarz nr 16, Happy Color</t>
  </si>
  <si>
    <t>Pędzel hobby, szczecina, wachlarz nr 2, Happy Color</t>
  </si>
  <si>
    <t>Pędzel hobby, szczecina, wachlarz nr 4, Happy Color</t>
  </si>
  <si>
    <t>Pędzel hobby, szczecina, wachlarz nr 6, Happy Color</t>
  </si>
  <si>
    <t>Pędzel hobby, szczecina, wachlarz nr 8, Happy Color</t>
  </si>
  <si>
    <t>HA 7262 1022-0</t>
  </si>
  <si>
    <t>015719</t>
  </si>
  <si>
    <t>HA 7262 1022-10</t>
  </si>
  <si>
    <t>015724</t>
  </si>
  <si>
    <t>HA 7262 1022-12</t>
  </si>
  <si>
    <t>015725</t>
  </si>
  <si>
    <t>HA 7262 1022-14</t>
  </si>
  <si>
    <t>015726</t>
  </si>
  <si>
    <t>HA 7262 1022-16</t>
  </si>
  <si>
    <t>015727</t>
  </si>
  <si>
    <t>HA 7262 1022-2</t>
  </si>
  <si>
    <t>015720</t>
  </si>
  <si>
    <t>HA 7262 1022-4</t>
  </si>
  <si>
    <t>015721</t>
  </si>
  <si>
    <t>HA 7262 1022-8</t>
  </si>
  <si>
    <t>015723</t>
  </si>
  <si>
    <t>Pędzel hobby, syntetyk, wachlarz nr 0, Happy Color</t>
  </si>
  <si>
    <t>Pędzel hobby, syntetyk, wachlarz nr 10, Happy Color</t>
  </si>
  <si>
    <t>Pędzel hobby, syntetyk, wachlarz nr 12, Happy Color</t>
  </si>
  <si>
    <t>Pędzel hobby, syntetyk, wachlarz nr 14, Happy Color</t>
  </si>
  <si>
    <t>Pędzel hobby, syntetyk, wachlarz nr 16, Happy Color</t>
  </si>
  <si>
    <t>Pędzel hobby, syntetyk, wachlarz nr 2, Happy Color</t>
  </si>
  <si>
    <t>Pędzel hobby, syntetyk, wachlarz nr 4, Happy Color</t>
  </si>
  <si>
    <t>Pędzel hobby, syntetyk, wachlarz nr 8, Happy Color</t>
  </si>
  <si>
    <t>S 8321 TB7</t>
  </si>
  <si>
    <t>015918</t>
  </si>
  <si>
    <t>Flamaster pędzelkowy  Metallic brush do Bullet Journal, miks 6 kol. + 308C2-9, Staedtler</t>
  </si>
  <si>
    <t>S 334 SB6CS12</t>
  </si>
  <si>
    <t>015901</t>
  </si>
  <si>
    <t>Cienkopis triplus, 0.3 mm, HYGGE, 6 kol. w etui, Staedtler</t>
  </si>
  <si>
    <t>S 323 SB6CS12</t>
  </si>
  <si>
    <t>015902</t>
  </si>
  <si>
    <t>Flamaster Triplus, 1 mm, HYGGE, 6 szt. w etui, Staedtler</t>
  </si>
  <si>
    <t>MG ABS916S6</t>
  </si>
  <si>
    <t>015899</t>
  </si>
  <si>
    <t>Zszywacz mini So Many Cats + zszywki 24/6,12 kartek, głębokość zszywania 25mm, mix 4 kolorów, MG</t>
  </si>
  <si>
    <t>KOLEKCJA CHERI</t>
  </si>
  <si>
    <t>4</t>
  </si>
  <si>
    <t>KOLEKCJA LOVE</t>
  </si>
  <si>
    <t>Marker akrylowy 1-2 mm, biały, MG</t>
  </si>
  <si>
    <t>Marker akrylowy 1-2 mm, niebieski wodny, MG</t>
  </si>
  <si>
    <t>Marker akrylowy 1-2 mm, żółty, MG</t>
  </si>
  <si>
    <t>Marker akrylowy 1-2 mm, żółty neon, MG</t>
  </si>
  <si>
    <t>Marker akrylowy 1-2 mm, złoty, MG</t>
  </si>
  <si>
    <t>Marker akrylowy 1-2 mm, jasnożółty, MG</t>
  </si>
  <si>
    <t>Marker akrylowy 1-2 mm, żółty neapolitański, MG</t>
  </si>
  <si>
    <t>Marker akrylowy 1-2 mm, czerwony, MG</t>
  </si>
  <si>
    <t>Marker akrylowy 1-2 mm, różowy, MG</t>
  </si>
  <si>
    <t>Marker akrylowy 1-2 mm, różana czerwień, MG</t>
  </si>
  <si>
    <t>Marker akrylowy 1-2 mm, ochra, MG</t>
  </si>
  <si>
    <t>Marker akrylowy 1-2 mm, niebieski, MG</t>
  </si>
  <si>
    <t>Marker akrylowy 1-2 mm, niebieski niebiański, MG</t>
  </si>
  <si>
    <t>Marker akrylowy 1-2 mm, lazurowy, MG</t>
  </si>
  <si>
    <t>Marker akrylowy 1-2 mm, pomarańczowy, MG</t>
  </si>
  <si>
    <t>Marker akrylowy 1-2 mm, jasnopomarańczowy, MG</t>
  </si>
  <si>
    <t>Marker akrylowy 1-2 mm, zielony, MG</t>
  </si>
  <si>
    <t>Marker akrylowy 1-2 mm, jasnozielony, MG</t>
  </si>
  <si>
    <t>Marker akrylowy 1-2 mm, zielony neon, MG</t>
  </si>
  <si>
    <t>Marker akrylowy 1-2 mm, zielony zółtawy, MG</t>
  </si>
  <si>
    <t>Marker akrylowy 1-2 mm, zielony niebieskawy, MG</t>
  </si>
  <si>
    <t>Marker akrylowy 1-2 mm, zielony oliwkowy, MG</t>
  </si>
  <si>
    <t>Marker akrylowy 1-2 mm, fioletowy, MG</t>
  </si>
  <si>
    <t>Marker akrylowy 1-2 mm, jasnofioletowy, MG</t>
  </si>
  <si>
    <t>Marker akrylowy 1-2 mm, brązowy metalik, MG</t>
  </si>
  <si>
    <t>Marker akrylowy 1-2 mm, brązowy czerwonawy, MG</t>
  </si>
  <si>
    <t>Marker akrylowy 1-2 mm, ciemnoszary, MG</t>
  </si>
  <si>
    <t>Marker akrylowy 1-2 mm, szary, MG</t>
  </si>
  <si>
    <t>Marker akrylowy 1-2 mm, srebrny, MG</t>
  </si>
  <si>
    <t>Marker akrylowy 1-2 mm, czarny, MG</t>
  </si>
  <si>
    <t>HA 4120 02PB-3</t>
  </si>
  <si>
    <t>015667</t>
  </si>
  <si>
    <t>HA 2212 4510-JU3</t>
  </si>
  <si>
    <t>Piórnik saszetka mały prostokątny z 1 zamkiem, JUST 3, Happy Color</t>
  </si>
  <si>
    <t>HA 2212 4510-JU4</t>
  </si>
  <si>
    <t>Piórnik saszetka mały prostokątny z 1 zamkiem, JUST 4, Happy Color</t>
  </si>
  <si>
    <t>HA 2212 4510-PI1</t>
  </si>
  <si>
    <t>Piórnik saszetka mały prostokątny z 1 zamkiem, PIXI blue, Happy Color</t>
  </si>
  <si>
    <t>HA 2212 4510-PI3</t>
  </si>
  <si>
    <t>Piórnik saszetka mały prostokątny z 1 zamkiem, PIXI green, Happy Color</t>
  </si>
  <si>
    <t>HA 2212 4510-PI2</t>
  </si>
  <si>
    <t>Piórnik saszetka mały prostokątny z 1 zamkiem, PIXI violet, Happy Color</t>
  </si>
  <si>
    <t>HA 2214 9910-JU1</t>
  </si>
  <si>
    <t>Piórnik saszetka płaski z 1 zamkiem, JUST 1, Happy Color</t>
  </si>
  <si>
    <t>HA 2211 0810-JU1</t>
  </si>
  <si>
    <t>Piórnik saszetka tuba z 1 zamkiem, JUST 1, Happy Color</t>
  </si>
  <si>
    <t>HA 2211 0810-JU2</t>
  </si>
  <si>
    <t>Piórnik saszetka tuba z 1 zamkiem, JUST 2, Happy Color</t>
  </si>
  <si>
    <t>HA 2211 0810-JU3</t>
  </si>
  <si>
    <t>Piórnik saszetka tuba z 1 zamkiem, JUST 3, Happy Color</t>
  </si>
  <si>
    <t>HA 2211 0810-JU4</t>
  </si>
  <si>
    <t>Piórnik saszetka tuba z 1 zamkiem, JUST 4, Happy Color</t>
  </si>
  <si>
    <t>HA 2211 0810-PI1</t>
  </si>
  <si>
    <t>Piórnik saszetka tuba z 1 zamkiem, PIXI blue, Happy Color</t>
  </si>
  <si>
    <t>HA 2211 0810-PI3</t>
  </si>
  <si>
    <t>Piórnik saszetka tuba z 1 zamkiem, PIXI green, Happy Color</t>
  </si>
  <si>
    <t>HA 2211 0810-PI2</t>
  </si>
  <si>
    <t>Piórnik saszetka tuba z 1 zamkiem, PIXI violet, Happy Color</t>
  </si>
  <si>
    <t>HA 2213 4510-PI1</t>
  </si>
  <si>
    <t>Piórnik saszetka z 1 zamkiem i klapką wewnętrzną, owalny, PIXI blue, Happy Color</t>
  </si>
  <si>
    <t>HA 2213 4510-PI3</t>
  </si>
  <si>
    <t>Piórnik saszetka z 1 zamkiem i klapką wewnętrzną, owalny, PIXI green, Happy Color</t>
  </si>
  <si>
    <t>HA 2213 4510-PI2</t>
  </si>
  <si>
    <t>Piórnik saszetka z 1 zamkiem i klapką wewnętrzną, owalny, PIXI violet, Happy Color</t>
  </si>
  <si>
    <t>HA 2213 4610-JU1</t>
  </si>
  <si>
    <t>Piórnik saszetka z 1 zamkiem i klapką wewnętrzną, prostokątny, JUST 1, Happy Color</t>
  </si>
  <si>
    <t>HA 2213 4610-JU2</t>
  </si>
  <si>
    <t>Piórnik saszetka z 1 zamkiem i klapką wewnętrzną, prostokątny, JUST 2, Happy Color</t>
  </si>
  <si>
    <t>HA 2213 4610-JU3</t>
  </si>
  <si>
    <t>Piórnik saszetka z 1 zamkiem i klapką wewnętrzną, prostokątny, JUST 3, Happy Color</t>
  </si>
  <si>
    <t>HA 2213 4610-JU4</t>
  </si>
  <si>
    <t>Piórnik saszetka z 1 zamkiem i klapką wewnętrzną, prostokątny, JUST 4, Happy Color</t>
  </si>
  <si>
    <t>HA 2213 4610-PI1</t>
  </si>
  <si>
    <t>Piórnik saszetka z 1 zamkiem i klapką wewnętrzną, prostokątny, PIXI blue, Happy Color</t>
  </si>
  <si>
    <t>HA 2213 4610-PI3</t>
  </si>
  <si>
    <t>Piórnik saszetka z 1 zamkiem i klapką wewnętrzną, prostokątny, PIXI green, Happy Color</t>
  </si>
  <si>
    <t>HA 2213 4610-PI2</t>
  </si>
  <si>
    <t>Piórnik saszetka z 1 zamkiem i klapką wewnętrzną, prostokątny, PIXI violet, Happy Color</t>
  </si>
  <si>
    <t>HA 2212 5910-AF1</t>
  </si>
  <si>
    <t>Piórnik saszetka z 1 zamkiem, Afrykanki 1, Happy Color</t>
  </si>
  <si>
    <t>HA 2212 5910-AF2</t>
  </si>
  <si>
    <t>Piórnik saszetka z 1 zamkiem, Afrykanki 2, Happy Color</t>
  </si>
  <si>
    <t>HA 2212 5910-AF3</t>
  </si>
  <si>
    <t>Piórnik saszetka z 1 zamkiem, Afrykanki 3, Happy Color</t>
  </si>
  <si>
    <t>HA 2212 5910-JU1</t>
  </si>
  <si>
    <t>Piórnik saszetka z 1 zamkiem, JUST 1, Happy Color</t>
  </si>
  <si>
    <t>HA 2212 5910-JU2</t>
  </si>
  <si>
    <t>Piórnik saszetka z 1 zamkiem, JUST 2, Happy Color</t>
  </si>
  <si>
    <t>HA 2212 5910-JU3</t>
  </si>
  <si>
    <t>Piórnik saszetka z 1 zamkiem, JUST 3, Happy Color</t>
  </si>
  <si>
    <t>HA 2212 5910-JU4</t>
  </si>
  <si>
    <t>Piórnik saszetka z 1 zamkiem, JUST 4, Happy Color</t>
  </si>
  <si>
    <t>PIÓRNIKI</t>
  </si>
  <si>
    <t>WORKI</t>
  </si>
  <si>
    <t>015790</t>
  </si>
  <si>
    <t>015791</t>
  </si>
  <si>
    <t>015792</t>
  </si>
  <si>
    <t>015793</t>
  </si>
  <si>
    <t>015787</t>
  </si>
  <si>
    <t>015788</t>
  </si>
  <si>
    <t>015789</t>
  </si>
  <si>
    <t>015806</t>
  </si>
  <si>
    <t>015807</t>
  </si>
  <si>
    <t>015808</t>
  </si>
  <si>
    <t>015809</t>
  </si>
  <si>
    <t>015810</t>
  </si>
  <si>
    <t>015780</t>
  </si>
  <si>
    <t>015781</t>
  </si>
  <si>
    <t>015782</t>
  </si>
  <si>
    <t>015783</t>
  </si>
  <si>
    <t>015784</t>
  </si>
  <si>
    <t>015785</t>
  </si>
  <si>
    <t>015786</t>
  </si>
  <si>
    <t>015794</t>
  </si>
  <si>
    <t>015795</t>
  </si>
  <si>
    <t>015796</t>
  </si>
  <si>
    <t>015800</t>
  </si>
  <si>
    <t>015801</t>
  </si>
  <si>
    <t>015802</t>
  </si>
  <si>
    <t>015803</t>
  </si>
  <si>
    <t>015797</t>
  </si>
  <si>
    <t>015798</t>
  </si>
  <si>
    <t>015799</t>
  </si>
  <si>
    <t>015812</t>
  </si>
  <si>
    <t>MG ARL960N3</t>
  </si>
  <si>
    <t>015900</t>
  </si>
  <si>
    <t>Zestaw geometryczny So Many Cats, linijka 15cm, ekierki 2szt, kątomierz, MG</t>
  </si>
  <si>
    <t>S 317 WP8-1</t>
  </si>
  <si>
    <t>016018</t>
  </si>
  <si>
    <t>Foliopis Lumocolor ART, M, wodoodporny, 8 kol. w etui:  (1, 2, 20, 6, 3, 51, 5, 9), Staedtler</t>
  </si>
  <si>
    <t>S 318 WP8-1</t>
  </si>
  <si>
    <t>016019</t>
  </si>
  <si>
    <t>Foliopis Lumocolor ART, F,  wodoodporny, 8 kol. w etui: (1, 2, 20, 6, 3, 51, 5, 9), Staedtler</t>
  </si>
  <si>
    <t>016193</t>
  </si>
  <si>
    <t>016195</t>
  </si>
  <si>
    <t>HA 4120 21C1 BK3</t>
  </si>
  <si>
    <t>015948</t>
  </si>
  <si>
    <t>HA 4120 01C1 S1BK</t>
  </si>
  <si>
    <t>015947</t>
  </si>
  <si>
    <t>Długopis wymazywalny Cool Gang, 0,5 mm, niebieski, 1 szt + 3 skuwki na blistrze, Happy Color</t>
  </si>
  <si>
    <t>96089900</t>
  </si>
  <si>
    <t>MONUMI</t>
  </si>
  <si>
    <t>M PP-0002 C06</t>
  </si>
  <si>
    <t>016112</t>
  </si>
  <si>
    <t>Display (counter) KOLOROMIARKI wzrostu, rozm. XL, 6 szt., 5 różnych wzorów, Monumi</t>
  </si>
  <si>
    <t>KOLOROMIARKI</t>
  </si>
  <si>
    <t>M PP-000202</t>
  </si>
  <si>
    <t>016114</t>
  </si>
  <si>
    <t>KOLOROMIARKA "Straż pożarna", rozm. XL,  Monumi</t>
  </si>
  <si>
    <t>M PP-000203</t>
  </si>
  <si>
    <t>016115</t>
  </si>
  <si>
    <t>KOLOROMIARKA "Zamek księżniczek", rozm. XL,  Monumi</t>
  </si>
  <si>
    <t>M PP-000204</t>
  </si>
  <si>
    <t>016116</t>
  </si>
  <si>
    <t>KOLOROMIARKA "Kwiatowa królewna", rozm. XL,  Monumi</t>
  </si>
  <si>
    <t>M PR-0002 C05</t>
  </si>
  <si>
    <t>016096</t>
  </si>
  <si>
    <t>Display (counter) KOLORORAMKA 3D, rozm. L, miks 5 szt., Monumi</t>
  </si>
  <si>
    <t>KOLORORAMKI</t>
  </si>
  <si>
    <t>M PR-000201</t>
  </si>
  <si>
    <t>016097</t>
  </si>
  <si>
    <t>KOLORORAMKA 3D, "Zamek", rozm. L , Monumi</t>
  </si>
  <si>
    <t>M PR-000202</t>
  </si>
  <si>
    <t>016098</t>
  </si>
  <si>
    <t>KOLORORAMKA 3D, "Kosmos", rozm. L, Monumi</t>
  </si>
  <si>
    <t>M PR-000203</t>
  </si>
  <si>
    <t>016099</t>
  </si>
  <si>
    <t>KOLORORAMKA 3D, "Serce", rozm. L , Monumi</t>
  </si>
  <si>
    <t>M PR-000204</t>
  </si>
  <si>
    <t>016100</t>
  </si>
  <si>
    <t>KOLORORAMKA 3D, "Koty", rozm. L , Monumi</t>
  </si>
  <si>
    <t>M PR-000205</t>
  </si>
  <si>
    <t>016101</t>
  </si>
  <si>
    <t>KOLORORAMKA 3D, "Sowy", rozm. L, Monumi</t>
  </si>
  <si>
    <t>M CH-0001D1</t>
  </si>
  <si>
    <t>016107</t>
  </si>
  <si>
    <t>Display (counter) Kolorowanka CubeHead, ZWIERZAKI 3D, Normal, 24 szt., 4 różne wzory, Monumi</t>
  </si>
  <si>
    <t>KOLOROWANKI CUBEHEAD</t>
  </si>
  <si>
    <t>M CH-000101</t>
  </si>
  <si>
    <t>016109</t>
  </si>
  <si>
    <t>Kolorowanka CubeHead 3D, "Kot", Normal, Monumi</t>
  </si>
  <si>
    <t>M CH-000102</t>
  </si>
  <si>
    <t>016110</t>
  </si>
  <si>
    <t>Kolorowanka CubeHead 3D, "Pies", Normal, Monumi</t>
  </si>
  <si>
    <t>M CH-000103</t>
  </si>
  <si>
    <t>016108</t>
  </si>
  <si>
    <t>Kolorowanka CubeHead 3D, "Żyrafa", Normal, Monumi</t>
  </si>
  <si>
    <t>M CH-000107</t>
  </si>
  <si>
    <t>016111</t>
  </si>
  <si>
    <t>Kolorowanka CubeHead 3D, "Papuga", Normal, Monumi</t>
  </si>
  <si>
    <t>M MCH-0001 C16</t>
  </si>
  <si>
    <t>016118</t>
  </si>
  <si>
    <t>Display (counter) Kolorowanka CubeHead, 3D MINI, 16 szt., 4 różne wzory, Monumi</t>
  </si>
  <si>
    <t>M MCH-000127</t>
  </si>
  <si>
    <t>016126</t>
  </si>
  <si>
    <t>Kolorowanka CubeHead, 3D MINI, "Knight" (Rycerz), Monumi</t>
  </si>
  <si>
    <t>KOLOROWANKI PODŁOGOWE</t>
  </si>
  <si>
    <t>KOLOROWANKI SKŁADANE</t>
  </si>
  <si>
    <t>M PD-000203</t>
  </si>
  <si>
    <t>016134</t>
  </si>
  <si>
    <t>Kolorowanka składana 3D XXL, Domek tylko dla chłopaków, Monumi</t>
  </si>
  <si>
    <t>M PD-0005 C32</t>
  </si>
  <si>
    <t>016119</t>
  </si>
  <si>
    <t>Display (counter) Kolorowanki składane MINI 32 cm, 32 szt., 4 różne wzory, Monumi</t>
  </si>
  <si>
    <t>M PD-000503</t>
  </si>
  <si>
    <t>016121</t>
  </si>
  <si>
    <t>Kolorowanka składana MINI 32 cm, "Domek ul. Marchewkowe Pole 3", Monumi</t>
  </si>
  <si>
    <t>M PD-000504</t>
  </si>
  <si>
    <t>016122</t>
  </si>
  <si>
    <t>Kolorowanka składana MINI 32 cm, Domek "Ul. Kocia 12", Monumi</t>
  </si>
  <si>
    <t>M PD-000505</t>
  </si>
  <si>
    <t>016123</t>
  </si>
  <si>
    <t>Kolorowanka składana MINI 32 cm, Domek "Rakieta", Monumi</t>
  </si>
  <si>
    <t>KSIĄŻECZKI KOLOROWANKI</t>
  </si>
  <si>
    <t>M PK-000105</t>
  </si>
  <si>
    <t>016103</t>
  </si>
  <si>
    <t>Książeczka - kolorowanka, "Dzień w ZOO", Monumi</t>
  </si>
  <si>
    <t>M PK-000106</t>
  </si>
  <si>
    <t>016104</t>
  </si>
  <si>
    <t>Książeczka - kolorowanka "Dzień na wsi", Monumi</t>
  </si>
  <si>
    <t>M PK-000107</t>
  </si>
  <si>
    <t>016105</t>
  </si>
  <si>
    <t>Książeczka - kolorowanka "Dzień z życia księżniczki", Monumi</t>
  </si>
  <si>
    <t>M PK-000108</t>
  </si>
  <si>
    <t>016106</t>
  </si>
  <si>
    <t>Książeczka - kolorowanka "Dzieciaki - Zwierzaki na wsi", Monumi</t>
  </si>
  <si>
    <t>VAT</t>
  </si>
  <si>
    <t>Marka_sort_plus</t>
  </si>
  <si>
    <t>HA 4742 1825-ME1</t>
  </si>
  <si>
    <t>015987</t>
  </si>
  <si>
    <t>Kołonotatnik ME&amp;CITY 1, B5, 80k, kratka, 80g/m2, Happy Color</t>
  </si>
  <si>
    <t>HA 4742 1825-ME2</t>
  </si>
  <si>
    <t>015988</t>
  </si>
  <si>
    <t>Kołonotatnik ME&amp;CITY 2, B5, 80k, kratka, 80g/m2, Happy Color</t>
  </si>
  <si>
    <t>HA 4742 2030-AF1</t>
  </si>
  <si>
    <t>015981</t>
  </si>
  <si>
    <t>Kołonotatnik AFRYKANKI 1, A4, 80k, kratka, 80g/m2, Happy Color</t>
  </si>
  <si>
    <t>HA 4742 2030-AF4</t>
  </si>
  <si>
    <t>015980</t>
  </si>
  <si>
    <t>Kołonotatnik AFRYKANKI 4, A4, 80k, kratka, 80g/m2, Happy Color</t>
  </si>
  <si>
    <t>HA 4742 2030-ME1</t>
  </si>
  <si>
    <t>015978</t>
  </si>
  <si>
    <t>Kołonotatnik ME&amp;CITY 1, A4, 80k, kratka, 80g/m2, Happy Color</t>
  </si>
  <si>
    <t>HA 4742 2030-PI2</t>
  </si>
  <si>
    <t>015983</t>
  </si>
  <si>
    <t>Kołonotatnik PIXI 2, A4, 80k, kratka, 80g/m2, Happy Color</t>
  </si>
  <si>
    <t>HA 4741 1825-JU4</t>
  </si>
  <si>
    <t>015986</t>
  </si>
  <si>
    <t>Kołobrulion JUST 4, B5, 80k, kratka, 80g/m2, okładka PP, Happy Color</t>
  </si>
  <si>
    <t>NOTESY</t>
  </si>
  <si>
    <t>Kod kreskowy</t>
  </si>
  <si>
    <t>YOUNG INTELLECT</t>
  </si>
  <si>
    <t>YI AFIR 0101</t>
  </si>
  <si>
    <t>016263</t>
  </si>
  <si>
    <t>Plansza na biurko z afirmacjami: JAK SIĘ UCZYĆ, rozm. 550x365 mm, Young Intellect</t>
  </si>
  <si>
    <t>YI AFIR 0102</t>
  </si>
  <si>
    <t>016264</t>
  </si>
  <si>
    <t>Plansza na biurko z afirmacjami: MOC JEST W TOBIE, rozm. 550x365 mm, Young Intellect</t>
  </si>
  <si>
    <t>YI AFIR 0103</t>
  </si>
  <si>
    <t>016265</t>
  </si>
  <si>
    <t>Plansza na biurko z afirmacjami: NA CZAS, rozm. 550x365 mm, Young Intellect</t>
  </si>
  <si>
    <t>YI AFIR 0104</t>
  </si>
  <si>
    <t>016266</t>
  </si>
  <si>
    <t>Plansza na biurko z afirmacjami SZTUKA PRZETRWANIA , rozm. 550x365 mm, Young Intellect</t>
  </si>
  <si>
    <t>5</t>
  </si>
  <si>
    <t>PLANSZE Z AFIRMACJAMI</t>
  </si>
  <si>
    <t>HA 7270 1022 MIX4</t>
  </si>
  <si>
    <t>015043</t>
  </si>
  <si>
    <t>Pędzel gąbkowy okrągły, mix 4 wielkości, Happy Color</t>
  </si>
  <si>
    <t>6</t>
  </si>
  <si>
    <t>2</t>
  </si>
  <si>
    <t>HA 3640 2521-3BL</t>
  </si>
  <si>
    <t>015757</t>
  </si>
  <si>
    <t>Bibuła marszczona 25x200cm NIEBIESKI JASNY-MIX 3 kol., 3 rolki, Happy Color</t>
  </si>
  <si>
    <t>HA 3640 2521-3BR</t>
  </si>
  <si>
    <t>015761</t>
  </si>
  <si>
    <t>Bibuła marszczona 25x200cm BRĄZOWY-MIX 3 kol., 3 rolki, Happy Color</t>
  </si>
  <si>
    <t>HA 3640 2521-3BW</t>
  </si>
  <si>
    <t>015762</t>
  </si>
  <si>
    <t>Bibuła marszczona 25x200cm BIAŁO-CZARNY-MIX 3 kol., 3 rolki, Happy Color</t>
  </si>
  <si>
    <t>HA 3640 2521-3DG</t>
  </si>
  <si>
    <t>015760</t>
  </si>
  <si>
    <t>Bibuła marszczona 25x200cm ZIELONY CIEMNY-MIX 3 kol., 3 rolki, Happy Color</t>
  </si>
  <si>
    <t>S 351 B10</t>
  </si>
  <si>
    <t>015903</t>
  </si>
  <si>
    <t>Marker Lumocolor whiteboard, okrągły, miks 10 kol. w opak., Staedtler</t>
  </si>
  <si>
    <t>S 351 WP4-1</t>
  </si>
  <si>
    <t>015904</t>
  </si>
  <si>
    <t>Marker Lumocolor whiteboard, okrągły, 4 kol. (20, 30, 53, 9) w etui, Staedtler</t>
  </si>
  <si>
    <t>S 351 WP6-1</t>
  </si>
  <si>
    <t>015905</t>
  </si>
  <si>
    <t>Marker Lumocolor whiteboard, okrągły, 6 kol. (4, 20, 30, 3, 53, 9) w etui, Staedtler</t>
  </si>
  <si>
    <t>HA 4120 01PI-3</t>
  </si>
  <si>
    <t>015303</t>
  </si>
  <si>
    <t>HA 4120 01PI-KP40</t>
  </si>
  <si>
    <t>016232</t>
  </si>
  <si>
    <t>Display - Długopis wymazywalny PIXI, 0.5mm, niebieski, 40 szt., Happy Color</t>
  </si>
  <si>
    <t>HA 4120 01LO-3</t>
  </si>
  <si>
    <t>015840</t>
  </si>
  <si>
    <t>Długopis wymazywalny Buźki LOL, 0.5mm, niebieski, Happy Color</t>
  </si>
  <si>
    <t>HA 4120 01LO-KP40</t>
  </si>
  <si>
    <t>016230</t>
  </si>
  <si>
    <t>Display - Długopis wymazywalny Buźki LOL, 0.5mm, niebieski, 40 szt., Happy Color</t>
  </si>
  <si>
    <t>HA 3708 2030-09B60</t>
  </si>
  <si>
    <t>016291</t>
  </si>
  <si>
    <t>Blok rysunk. kolorowy BIG, A4, 80g, 15 kol., 60 ark, Happy Color</t>
  </si>
  <si>
    <t>HA 3710 2030-0B100</t>
  </si>
  <si>
    <t>016289</t>
  </si>
  <si>
    <t>Blok rysunkowy biały BIG, A4, 100g, 100 ark, Happy Color</t>
  </si>
  <si>
    <t>HA 3717 2030-0B60</t>
  </si>
  <si>
    <t>016290</t>
  </si>
  <si>
    <t>Blok techniczny biały BIG A4, 170g, 60 ark, Happy Color</t>
  </si>
  <si>
    <t>S 350 WP6-1</t>
  </si>
  <si>
    <t>016157</t>
  </si>
  <si>
    <t>Marker Lumocolor ART, wodoodporny, ścięta końcówka, 6 kol. w etui, Staedtler</t>
  </si>
  <si>
    <t>S 352 WP4-1</t>
  </si>
  <si>
    <t>016158</t>
  </si>
  <si>
    <t>Marker Lumocolor ART, wodoodporny, okrągła końcówka, 4 kol. w etui, Staedtler</t>
  </si>
  <si>
    <t>S 31-S WP8</t>
  </si>
  <si>
    <t>016017</t>
  </si>
  <si>
    <t>Foliopis Lumocolor ART, wodoodporny, miks 8 szt: 314(1,6,9), 317(20,51,9), 318(2,5), Staedtler</t>
  </si>
  <si>
    <t>S 175 PMC12</t>
  </si>
  <si>
    <t>015910</t>
  </si>
  <si>
    <t>Kredki sześciokątne, Pattern Mix, 12 kol, Staedtler</t>
  </si>
  <si>
    <t>S 175 PMCD24</t>
  </si>
  <si>
    <t>015911</t>
  </si>
  <si>
    <t>Kredki sześciokątne, Pattern Mix, 24 kol, Staedtler</t>
  </si>
  <si>
    <t>S 325 PMC12</t>
  </si>
  <si>
    <t>015912</t>
  </si>
  <si>
    <t>Flamaster szkolny Pattern Mix, 12 kol. w opak., Staedtler</t>
  </si>
  <si>
    <t>S 511 66PMBK</t>
  </si>
  <si>
    <t>015913</t>
  </si>
  <si>
    <t>Temperówka z pojemnikiem, Pattern Mix, pojedyncza, Staedtler</t>
  </si>
  <si>
    <t>HA 3710 2030-S8</t>
  </si>
  <si>
    <t>Blok Wycinanka samoprzylepna A4, 8 ark, Happy Color</t>
  </si>
  <si>
    <t>HA 3710 1520-S8</t>
  </si>
  <si>
    <t>Blok Wycinanka samoprzylepna A5, 8 ark, Happy Color</t>
  </si>
  <si>
    <t>015931</t>
  </si>
  <si>
    <t>015932</t>
  </si>
  <si>
    <t>HA 7370 0075-122</t>
  </si>
  <si>
    <t>015694</t>
  </si>
  <si>
    <t>Farba akrylowa 75 ml, czerwone złoto metalik, Happy Color</t>
  </si>
  <si>
    <t>5902979001130</t>
  </si>
  <si>
    <t>HA 7370 0075-151</t>
  </si>
  <si>
    <t>015693</t>
  </si>
  <si>
    <t>Farba akrylowa 75 ml, zielone złoto metalik, Happy Color</t>
  </si>
  <si>
    <t>5902979001123</t>
  </si>
  <si>
    <t>HA 7370 0075-313</t>
  </si>
  <si>
    <t>015702</t>
  </si>
  <si>
    <t>Farba akrylowa 75 ml, niebieski perłowy metalik, Happy Color</t>
  </si>
  <si>
    <t>5902979001390</t>
  </si>
  <si>
    <t>HA 7370 0075-333</t>
  </si>
  <si>
    <t>015703</t>
  </si>
  <si>
    <t>Farba akrylowa 75 ml, granatowy metalik, Happy Color</t>
  </si>
  <si>
    <t>5902979001406</t>
  </si>
  <si>
    <t>MG ABS92757</t>
  </si>
  <si>
    <t>015974</t>
  </si>
  <si>
    <t>Zszywki galwanizowane mini 10, MG</t>
  </si>
  <si>
    <t>S 8013 C24-1</t>
  </si>
  <si>
    <t>016083</t>
  </si>
  <si>
    <t>Zestaw FIMO effect leather, 24 kostki x 25g, Staedtler</t>
  </si>
  <si>
    <t>HA 4411 1508-D5</t>
  </si>
  <si>
    <t>016027</t>
  </si>
  <si>
    <t>Pudełka na prezenty Golden Dots, 15x8cm, 5 sztuk</t>
  </si>
  <si>
    <t>HA 4411 1508-F5</t>
  </si>
  <si>
    <t>016030</t>
  </si>
  <si>
    <t>Pudełka na prezenty Forest, 15x8cm, 5 sztuk</t>
  </si>
  <si>
    <t>HA 4411 2110-D5</t>
  </si>
  <si>
    <t>016026</t>
  </si>
  <si>
    <t>Pudełka na prezenty Golden Dots, 21x10cm, 5 sztuk</t>
  </si>
  <si>
    <t>HA 4411 2110-F5</t>
  </si>
  <si>
    <t>016029</t>
  </si>
  <si>
    <t>Pudełka na prezenty Forest, 21x10cm, 5 sztuk</t>
  </si>
  <si>
    <t>HA 4411 2115-DMIX3</t>
  </si>
  <si>
    <t>016028</t>
  </si>
  <si>
    <t>Pudełka na prezenty Golden Dots, zestaw 3 szt - 21x10cm, 2szt 15x8cm</t>
  </si>
  <si>
    <t>HA 4411 2115-FMIX3</t>
  </si>
  <si>
    <t>016031</t>
  </si>
  <si>
    <t>Pudełka na prezenty Forest, zestaw 3 szt - 21x10cm, 2szt 15x8cm</t>
  </si>
  <si>
    <t>481920000</t>
  </si>
  <si>
    <t>HA 4422 1084-F10</t>
  </si>
  <si>
    <t>016023</t>
  </si>
  <si>
    <t>Zawieszki do prezentów Forest, prostokąt, 10 szt, ze sznurkiem</t>
  </si>
  <si>
    <t>HA 4422 2066-D10</t>
  </si>
  <si>
    <t>016024</t>
  </si>
  <si>
    <t>Zawieszki do prezentów Golden Dots, okrągła, 10 szt, ze sznurkiem</t>
  </si>
  <si>
    <t>HA 7631 2020-BW30</t>
  </si>
  <si>
    <t>016022</t>
  </si>
  <si>
    <t>Album na spirali Botanic, ze wstążką, 20x20cm, 30 ark, białe, 180 g/m2,  Happy Color</t>
  </si>
  <si>
    <t>HA 7631 2020-DC30</t>
  </si>
  <si>
    <t>016021</t>
  </si>
  <si>
    <t>Album na spirali Golden Dots, 20x20cm, 30 ark, kremowe, 180 g/m2,  Happy Color</t>
  </si>
  <si>
    <t>42023900</t>
  </si>
  <si>
    <t>49011000</t>
  </si>
  <si>
    <t>49059900</t>
  </si>
  <si>
    <t>S 8325 TB10</t>
  </si>
  <si>
    <t>015923</t>
  </si>
  <si>
    <t>Pisak metaliczny Metallic calligraphy, 2.8mm, miks 10 kol, Staedtler</t>
  </si>
  <si>
    <t>S 8325-0</t>
  </si>
  <si>
    <t>015924</t>
  </si>
  <si>
    <t>Pisak metaliczny Metallic calligraphy, 2.8mm, biały, 10 kol, Staedtler</t>
  </si>
  <si>
    <t>S 8325-11</t>
  </si>
  <si>
    <t>015925</t>
  </si>
  <si>
    <t>Pisak metaliczny Metallic calligraphy, 2.8mm, złoty, 10 kol, Staedtler</t>
  </si>
  <si>
    <t>S 8325-81</t>
  </si>
  <si>
    <t>015926</t>
  </si>
  <si>
    <t>Pisak metaliczny Metallic calligraphy, 2.8mm, srebrny, 10 kol, Staedtler</t>
  </si>
  <si>
    <t>S 8321 TB10</t>
  </si>
  <si>
    <t>015919</t>
  </si>
  <si>
    <t>Flamaster pędzelkowy Metallic brush do Bullet Journal, miks 10 kol., Staedtler</t>
  </si>
  <si>
    <t>HA 4132 11ST-041</t>
  </si>
  <si>
    <t>HA 4132 11ST-620</t>
  </si>
  <si>
    <t>016146</t>
  </si>
  <si>
    <t>016147</t>
  </si>
  <si>
    <t>Zakreślacz Feelingi - Lolly, zapachowy, 2w1: pomarańczowy, żółty, Happy Color</t>
  </si>
  <si>
    <t>Zakreślacz Feelingi - Lolly, zapachowy, 2w1: fioletowy, różowy, Happy Color</t>
  </si>
  <si>
    <t>HA 7130 2030-25</t>
  </si>
  <si>
    <t>016042</t>
  </si>
  <si>
    <t>Arkusze piankowe A4, 5 ark, różowe, Happy Color</t>
  </si>
  <si>
    <t>HA 7130 2030-33</t>
  </si>
  <si>
    <t>016041</t>
  </si>
  <si>
    <t>Arkusze piankowe A4, 5 ark, granatowe, Happy Color</t>
  </si>
  <si>
    <t>HA 7130 2030-45</t>
  </si>
  <si>
    <t>016044</t>
  </si>
  <si>
    <t>Arkusze piankowe A4, 5 ark, chamois, Happy Color</t>
  </si>
  <si>
    <t>HA 7130 2030-55</t>
  </si>
  <si>
    <t>016043</t>
  </si>
  <si>
    <t>Arkusze piankowe A4, 5 ark, ciemnozielone, Happy Color</t>
  </si>
  <si>
    <t>HA 7130 2030-80</t>
  </si>
  <si>
    <t>016040</t>
  </si>
  <si>
    <t>Arkusze piankowe A4, 5 ark, szare, Happy Color</t>
  </si>
  <si>
    <t>HA 7130 2030-VIOLET</t>
  </si>
  <si>
    <t>016045</t>
  </si>
  <si>
    <t>Arkusze piankowe VIOLET A4, 5 ark, 3 kolory, Happy Color</t>
  </si>
  <si>
    <t>HA 3820 1520-MG</t>
  </si>
  <si>
    <t>016335</t>
  </si>
  <si>
    <t>Blok GOLD, A5, 150-230g, 10 ark, Happy Color</t>
  </si>
  <si>
    <t>HA 3820 1520-MS</t>
  </si>
  <si>
    <t>016334</t>
  </si>
  <si>
    <t>Blok SILVER, A5, 150-230g, 10 ark, Happy Color</t>
  </si>
  <si>
    <t>HA 7370 0075-111</t>
  </si>
  <si>
    <t>015697</t>
  </si>
  <si>
    <t>Farba akrylowa 75 ml, czyste złoto metalik, Happy Color</t>
  </si>
  <si>
    <t>HA 7370 0075-112</t>
  </si>
  <si>
    <t>015699</t>
  </si>
  <si>
    <t>Farba akrylowa 75 ml, blade złoto metalik, Happy Color</t>
  </si>
  <si>
    <t>HA 7370 0075-113</t>
  </si>
  <si>
    <t>015700</t>
  </si>
  <si>
    <t>Farba akrylowa 75 ml, miodowe złoto metalik, Happy Color</t>
  </si>
  <si>
    <t>HA 7370 0075-114</t>
  </si>
  <si>
    <t>015701</t>
  </si>
  <si>
    <t>Farba akrylowa 75 ml, głebokie złoto metalik, Happy Color</t>
  </si>
  <si>
    <t>HA 7370 0075-115</t>
  </si>
  <si>
    <t>015698</t>
  </si>
  <si>
    <t>Farba akrylowa 75 ml, jasne złoto metalik, Happy Color</t>
  </si>
  <si>
    <t>HA 7370 0075-116</t>
  </si>
  <si>
    <t>015696</t>
  </si>
  <si>
    <t>Farba akrylowa 75 ml, delikatne złoto metalik, Happy Color</t>
  </si>
  <si>
    <t>HA 7370 0075-117</t>
  </si>
  <si>
    <t>015695</t>
  </si>
  <si>
    <t>Farba akrylowa 75 ml, florenckie złoto metalik, Happy Color</t>
  </si>
  <si>
    <t>HA 7360 0032-001</t>
  </si>
  <si>
    <t>016084</t>
  </si>
  <si>
    <t>Farba 3D 32ml, brokat opalizujący , Happy Color</t>
  </si>
  <si>
    <t>HA 7360 0032-117</t>
  </si>
  <si>
    <t>016089</t>
  </si>
  <si>
    <t>Farba 3D 32ml, brokat szampański , Happy Color</t>
  </si>
  <si>
    <t>HA 7360 0032-121</t>
  </si>
  <si>
    <t>016092</t>
  </si>
  <si>
    <t>Farba 3D 32ml, neon żółty , Happy Color</t>
  </si>
  <si>
    <t>HA 7360 0032-201</t>
  </si>
  <si>
    <t>016085</t>
  </si>
  <si>
    <t>Farba 3D 32ml, brokat czerwony , Happy Color</t>
  </si>
  <si>
    <t>HA 7360 0032-221</t>
  </si>
  <si>
    <t>016091</t>
  </si>
  <si>
    <t>Farba 3D 32ml, neon różowy , Happy Color</t>
  </si>
  <si>
    <t>HA 7360 0032-421</t>
  </si>
  <si>
    <t>016093</t>
  </si>
  <si>
    <t>Farba 3D 32ml, neon pomarańczowy , Happy Color</t>
  </si>
  <si>
    <t>HA 7360 0032-521</t>
  </si>
  <si>
    <t>016094</t>
  </si>
  <si>
    <t>Farba 3D 32ml, neon zielony , Happy Color</t>
  </si>
  <si>
    <t>HA 7360 0032-811</t>
  </si>
  <si>
    <t>016087</t>
  </si>
  <si>
    <t>Farba 3D 32ml, brokat srebrny , Happy Color</t>
  </si>
  <si>
    <t>HA 7360 0032-D36 GL</t>
  </si>
  <si>
    <t>016090</t>
  </si>
  <si>
    <t>Farba 3D 32ml, mix 6 kolorów brokat, Happy Color</t>
  </si>
  <si>
    <t>HA 7360 0032-D36 NE</t>
  </si>
  <si>
    <t>016095</t>
  </si>
  <si>
    <t>Farba 3D 32ml, mix 4 kolorów neon, Happy Color</t>
  </si>
  <si>
    <t>HA 3527 5070-7</t>
  </si>
  <si>
    <t>015935</t>
  </si>
  <si>
    <t>Karton kolorowy 270g, B2, 25 ark, brązowy, Happy Color</t>
  </si>
  <si>
    <t>HA 3527 7010-7</t>
  </si>
  <si>
    <t>015936</t>
  </si>
  <si>
    <t>Karton kolorowy 270g, B1, 25 ark, brazowy, Happy Color</t>
  </si>
  <si>
    <t>MG ASGN7185</t>
  </si>
  <si>
    <t>015891</t>
  </si>
  <si>
    <t>Klej w sztyfcie Cheri, 8g, MG</t>
  </si>
  <si>
    <t>S 351-20</t>
  </si>
  <si>
    <t>015906</t>
  </si>
  <si>
    <t>Marker Lumocolor whiteboard, okrągły, różowy, Staedtler</t>
  </si>
  <si>
    <t>S 351-30</t>
  </si>
  <si>
    <t>015907</t>
  </si>
  <si>
    <t>Marker Lumocolor whiteboard, okrągły, jasny niebieski, Staedtler</t>
  </si>
  <si>
    <t>S 351-53</t>
  </si>
  <si>
    <t>015908</t>
  </si>
  <si>
    <t>Marker Lumocolor whiteboard, okrągły, jasny zielony, Staedtler</t>
  </si>
  <si>
    <t>HA 2114 K12</t>
  </si>
  <si>
    <t>016365</t>
  </si>
  <si>
    <t>HA 2114 K24</t>
  </si>
  <si>
    <t>016366</t>
  </si>
  <si>
    <t>Plastelina szkolna kwadratowa, 12 kolorów, Happy Color</t>
  </si>
  <si>
    <t>Plastelina szkolna kwadratowa, 24 kolory, Happy Color</t>
  </si>
  <si>
    <t>PLASTELINA</t>
  </si>
  <si>
    <t>HA 7132 2030-0</t>
  </si>
  <si>
    <t>016051</t>
  </si>
  <si>
    <t>Arkusze piankowe brokatowe A4, 5 ark, białe, Happy Color</t>
  </si>
  <si>
    <t>HA 7132 2030-2</t>
  </si>
  <si>
    <t>016048</t>
  </si>
  <si>
    <t>Arkusze piankowe brokatowe A4, 5 ark, czerwone, Happy Color</t>
  </si>
  <si>
    <t>HA 7132 2030-5</t>
  </si>
  <si>
    <t>016049</t>
  </si>
  <si>
    <t>Arkusze piankowe brokatowe A4, 5 ark, zielone, Happy Color</t>
  </si>
  <si>
    <t>HA 7132 2030-9</t>
  </si>
  <si>
    <t>016050</t>
  </si>
  <si>
    <t>Arkusze piankowe brokatowe A4, 5 ark, czarne, Happy Color</t>
  </si>
  <si>
    <t>Wkłady do długopisów żelowych (nieusuwalne), niebieski, 0.5 mm, 3 szt. w  etui, Happy Color</t>
  </si>
  <si>
    <t>HA 7130 2030-GREY</t>
  </si>
  <si>
    <t>Arkusze piankowe GREY A4, 5 ark, 5 kolorów, Happy Color</t>
  </si>
  <si>
    <t>016190</t>
  </si>
  <si>
    <t>Arkusze piankowe brokatowe PASTEL A4, 5 ark, Happy Color</t>
  </si>
  <si>
    <t>016191</t>
  </si>
  <si>
    <t>HA 7132 2030-PAS</t>
  </si>
  <si>
    <t>MG AJD957U2</t>
  </si>
  <si>
    <t>016383</t>
  </si>
  <si>
    <t>MG AJD957U3</t>
  </si>
  <si>
    <t>016382</t>
  </si>
  <si>
    <t>Taśma Nano Tape dwustronna przezroczysta 24mm x 3m, MG</t>
  </si>
  <si>
    <t>Taśma Nano Tape dwustronna przezroczysta 12mm x 3m, MG</t>
  </si>
  <si>
    <t>TAŚMA NANO TAPE</t>
  </si>
  <si>
    <t>MG ABSN2628</t>
  </si>
  <si>
    <t>016391</t>
  </si>
  <si>
    <t>MG ABSN2629</t>
  </si>
  <si>
    <t>016392</t>
  </si>
  <si>
    <t>MG ABSN2630</t>
  </si>
  <si>
    <t>016393</t>
  </si>
  <si>
    <t>Zszywki galwanizowane Heavy Duty, 23/8, opakowanie 1000szt,  MG</t>
  </si>
  <si>
    <t>Zszywki galwanizowane Heavy Duty, 23/10, opakowanie 1000szt,  MG</t>
  </si>
  <si>
    <t>Zszywki galwanizowane Heavy Duty, 23/13, opakowanie 1000szt,  MG</t>
  </si>
  <si>
    <t>MG ABS916F8</t>
  </si>
  <si>
    <t>016394</t>
  </si>
  <si>
    <t>MG ABS92771</t>
  </si>
  <si>
    <t>016395</t>
  </si>
  <si>
    <t>Zszywacz Heavy Duty 23/6-8-13, 100 kartek, MG</t>
  </si>
  <si>
    <t>Zszywacz Heavy Duty 23/6-8-10-13-15-17-20-24, 200 kartek, MG</t>
  </si>
  <si>
    <t>S 555 03</t>
  </si>
  <si>
    <t>007587</t>
  </si>
  <si>
    <t>Cyrkiel Mars Technico, z przedłużaczem, Staedtler</t>
  </si>
  <si>
    <t>HA 7370 0200-0</t>
  </si>
  <si>
    <t>016201</t>
  </si>
  <si>
    <t>HA 7370 0200-01</t>
  </si>
  <si>
    <t>016202</t>
  </si>
  <si>
    <t>HA 7370 0200-1</t>
  </si>
  <si>
    <t>016205</t>
  </si>
  <si>
    <t>HA 7370 0200-10</t>
  </si>
  <si>
    <t>016204</t>
  </si>
  <si>
    <t>HA 7370 0200-12</t>
  </si>
  <si>
    <t>016203</t>
  </si>
  <si>
    <t>HA 7370 0200-13</t>
  </si>
  <si>
    <t>016207</t>
  </si>
  <si>
    <t>HA 7370 0200-17</t>
  </si>
  <si>
    <t>016206</t>
  </si>
  <si>
    <t>HA 7370 0200-2</t>
  </si>
  <si>
    <t>016212</t>
  </si>
  <si>
    <t>HA 7370 0200-22</t>
  </si>
  <si>
    <t>016213</t>
  </si>
  <si>
    <t>HA 7370 0200-23</t>
  </si>
  <si>
    <t>016209</t>
  </si>
  <si>
    <t>HA 7370 0200-27</t>
  </si>
  <si>
    <t>016210</t>
  </si>
  <si>
    <t>HA 7370 0200-28</t>
  </si>
  <si>
    <t>016211</t>
  </si>
  <si>
    <t>HA 7370 0200-30</t>
  </si>
  <si>
    <t>016219</t>
  </si>
  <si>
    <t>HA 7370 0200-35</t>
  </si>
  <si>
    <t>016215</t>
  </si>
  <si>
    <t>HA 7370 0200-36</t>
  </si>
  <si>
    <t>016214</t>
  </si>
  <si>
    <t>HA 7370 0200-37</t>
  </si>
  <si>
    <t>016217</t>
  </si>
  <si>
    <t>HA 7370 0200-38</t>
  </si>
  <si>
    <t>016216</t>
  </si>
  <si>
    <t>HA 7370 0200-39</t>
  </si>
  <si>
    <t>016220</t>
  </si>
  <si>
    <t>HA 7370 0200-41</t>
  </si>
  <si>
    <t>016208</t>
  </si>
  <si>
    <t>HA 7370 0200-53</t>
  </si>
  <si>
    <t>016223</t>
  </si>
  <si>
    <t>HA 7370 0200-54</t>
  </si>
  <si>
    <t>016224</t>
  </si>
  <si>
    <t>HA 7370 0200-57</t>
  </si>
  <si>
    <t>016221</t>
  </si>
  <si>
    <t>HA 7370 0200-58</t>
  </si>
  <si>
    <t>016222</t>
  </si>
  <si>
    <t>HA 7370 0200-63</t>
  </si>
  <si>
    <t>016218</t>
  </si>
  <si>
    <t>HA 7370 0200-71</t>
  </si>
  <si>
    <t>016225</t>
  </si>
  <si>
    <t>HA 7370 0200-72</t>
  </si>
  <si>
    <t>016226</t>
  </si>
  <si>
    <t>HA 7370 0200-74</t>
  </si>
  <si>
    <t>016227</t>
  </si>
  <si>
    <t>HA 7370 0200-77</t>
  </si>
  <si>
    <t>016228</t>
  </si>
  <si>
    <t>HA 7370 0200-99</t>
  </si>
  <si>
    <t>016229</t>
  </si>
  <si>
    <t>Farba akrylowa Studio 200 ml, biel tytanowa, Happy Color</t>
  </si>
  <si>
    <t>Farba akrylowa Studio 200 ml, biel cynkowa, Happy Color</t>
  </si>
  <si>
    <t>Farba akrylowa Studio 200 ml, żółty kadmowy, Happy Color</t>
  </si>
  <si>
    <t>Farba akrylowa Studio 200 ml, jasnożółty , Happy Color</t>
  </si>
  <si>
    <t>Farba akrylowa Studio 200 ml, cytrynowy, Happy Color</t>
  </si>
  <si>
    <t>Farba akrylowa Studio 200 ml, żółty neapolitański, Happy Color</t>
  </si>
  <si>
    <t>Farba akrylowa Studio 200 ml, ivory, Happy Color</t>
  </si>
  <si>
    <t>Farba akrylowa Studio 200 ml, czerwony kadmowy, Happy Color</t>
  </si>
  <si>
    <t>Farba akrylowa Studio 200 ml, magenta, Happy Color</t>
  </si>
  <si>
    <t>Farba akrylowa Studio 200 ml, jasnoczerwony kadmowy, Happy Color</t>
  </si>
  <si>
    <t>Farba akrylowa Studio 200 ml, alizaryna, Happy Color</t>
  </si>
  <si>
    <t>Farba akrylowa Studio 200 ml, karminowy, Happy Color</t>
  </si>
  <si>
    <t>Farba akrylowa Studio 200 ml, błękitny ceruleum, Happy Color</t>
  </si>
  <si>
    <t>Farba akrylowa Studio 200 ml, ultramaryna, Happy Color</t>
  </si>
  <si>
    <t>Farba akrylowa Studio 200 ml, kobaltowy, Happy Color</t>
  </si>
  <si>
    <t>Farba akrylowa Studio 200 ml, indygo, Happy Color</t>
  </si>
  <si>
    <t>Farba akrylowa Studio 200 ml, ftalowy, Happy Color</t>
  </si>
  <si>
    <t>Farba akrylowa Studio 200 ml, turkusowy, Happy Color</t>
  </si>
  <si>
    <t>Farba akrylowa Studio 200 ml, pomarańczowy, Happy Color</t>
  </si>
  <si>
    <t>Farba akrylowa Studio 200 ml, zieleń szmaragdowa, Happy Color</t>
  </si>
  <si>
    <t>Farba akrylowa Studio 200 ml, zielony jasny , Happy Color</t>
  </si>
  <si>
    <t>Farba akrylowa Studio 200 ml, zieleń chromowa, Happy Color</t>
  </si>
  <si>
    <t>Farba akrylowa Studio 200 ml, zielony sap, Happy Color</t>
  </si>
  <si>
    <t>Farba akrylowa Studio 200 ml, fiolet, Happy Color</t>
  </si>
  <si>
    <t>Farba akrylowa Studio 200 ml, ochra, Happy Color</t>
  </si>
  <si>
    <t>Farba akrylowa Studio 200 ml, sienna palona, Happy Color</t>
  </si>
  <si>
    <t>Farba akrylowa Studio 200 ml, umbra, Happy Color</t>
  </si>
  <si>
    <t>Farba akrylowa Studio 200 ml, umbra palona, Happy Color</t>
  </si>
  <si>
    <t>Farba akrylowa Studio 200 ml, czarny lampowy, Happy Color</t>
  </si>
  <si>
    <t>HA 2216 0810-CG01</t>
  </si>
  <si>
    <t>016245</t>
  </si>
  <si>
    <t>HA 2216 0810-CG02</t>
  </si>
  <si>
    <t>016246</t>
  </si>
  <si>
    <t>HA 2216 0810-CG03</t>
  </si>
  <si>
    <t>016247</t>
  </si>
  <si>
    <t>HA 2216 0810-CG04</t>
  </si>
  <si>
    <t>016248</t>
  </si>
  <si>
    <t>HA 2216 0810-CG05</t>
  </si>
  <si>
    <t>016249</t>
  </si>
  <si>
    <t>HA 2216 0810-CG06</t>
  </si>
  <si>
    <t>016250</t>
  </si>
  <si>
    <t>HA 2216 0810-CG07</t>
  </si>
  <si>
    <t>016251</t>
  </si>
  <si>
    <t>HA 2216 0810-CG08</t>
  </si>
  <si>
    <t>016252</t>
  </si>
  <si>
    <t>Piórnik saszetka wysuwana, Cool Gang - Driver, czerwony, Happy Color</t>
  </si>
  <si>
    <t>Piórnik saszetka wysuwana, Cool Gang - Dreamer, turkusowy, Happy Color</t>
  </si>
  <si>
    <t>Piórnik saszetka wysuwana, Cool Gang - Volt, niebieski, Happy Color</t>
  </si>
  <si>
    <t>Piórnik saszetka wysuwana, Cool Gang - Uni, ciemny róż, Happy Color</t>
  </si>
  <si>
    <t>Piórnik saszetka wysuwana, Cool Gang - Cosmo, granatowy, Happy Color</t>
  </si>
  <si>
    <t>Piórnik saszetka wysuwana, Cool Gang - Kitty, żółty, Happy Color</t>
  </si>
  <si>
    <t>Piórnik saszetka wysuwana, Cool Gang - Master, jasny róż, Happy Color</t>
  </si>
  <si>
    <t>Piórnik saszetka wysuwana, Cool Gang - Freak, zielony, Happy Color</t>
  </si>
  <si>
    <t>HA 2230 2430-CG01</t>
  </si>
  <si>
    <t>016357</t>
  </si>
  <si>
    <t>HA 2230 2430-CG02</t>
  </si>
  <si>
    <t>016358</t>
  </si>
  <si>
    <t>HA 2230 2430-CG03</t>
  </si>
  <si>
    <t>016359</t>
  </si>
  <si>
    <t>HA 2230 2430-CG04</t>
  </si>
  <si>
    <t>016360</t>
  </si>
  <si>
    <t>HA 2230 2430-CG05</t>
  </si>
  <si>
    <t>016361</t>
  </si>
  <si>
    <t>HA 2230 2430-CG06</t>
  </si>
  <si>
    <t>016362</t>
  </si>
  <si>
    <t>HA 2230 2430-CG07</t>
  </si>
  <si>
    <t>016363</t>
  </si>
  <si>
    <t>HA 2230 2430-CG08</t>
  </si>
  <si>
    <t>016364</t>
  </si>
  <si>
    <t>Worek na obuwie Cool Gang - Driver, Happy Color</t>
  </si>
  <si>
    <t>Worek na obuwie Cool Gang - Dreamer&amp;Kitty, Happy Color</t>
  </si>
  <si>
    <t>Worek na obuwie Cool Gang - Volt,  Happy Color</t>
  </si>
  <si>
    <t>Worek na obuwie Cool Gang - Uni, Happy Color</t>
  </si>
  <si>
    <t>Worek na obuwie Cool Gang - Cosmo, Happy Color</t>
  </si>
  <si>
    <t>Worek na obuwie Cool Gang, Happy Color</t>
  </si>
  <si>
    <t>Worek na obuwie Cool Gang - Master, Happy Color</t>
  </si>
  <si>
    <t>Worek na obuwie Cool Gang - Freak, Happy Color</t>
  </si>
  <si>
    <t>Grunt do arkuszy metalicznych Fimo, 35ml, Staedtler</t>
  </si>
  <si>
    <t>008134</t>
  </si>
  <si>
    <t>S 8782 BK</t>
  </si>
  <si>
    <t>Marker Lumocolor whiteboard, okrągły, compact, czarny, Staedtler</t>
  </si>
  <si>
    <t>007072</t>
  </si>
  <si>
    <t>S 341-9</t>
  </si>
  <si>
    <t>Marker Lumocolor whiteboard, okrągły, compact, czerwony, Staedtler</t>
  </si>
  <si>
    <t>007071</t>
  </si>
  <si>
    <t>S 341-2</t>
  </si>
  <si>
    <t>Flamaster Triplus, 1 mm, 6 szt. w etui, Botanical,  Staedtler</t>
  </si>
  <si>
    <t>014067</t>
  </si>
  <si>
    <t>S 323 SB6CS8</t>
  </si>
  <si>
    <t>Noris digital jumbo, Staedtler</t>
  </si>
  <si>
    <t>016296</t>
  </si>
  <si>
    <t>S 180J 22</t>
  </si>
  <si>
    <t>Końcówki do Noris digital classic, Staedtler</t>
  </si>
  <si>
    <t>016295</t>
  </si>
  <si>
    <t>S 18022 SN</t>
  </si>
  <si>
    <t>Noris digital classic, Staedtler</t>
  </si>
  <si>
    <t>015999</t>
  </si>
  <si>
    <t>S 180 22</t>
  </si>
  <si>
    <t>Zakreślacze mini, Feelingi,  6 kol. pastelowych, Happy Color</t>
  </si>
  <si>
    <t>HA 7370 0500-9</t>
  </si>
  <si>
    <t>HA 7263 1022-10</t>
  </si>
  <si>
    <t>Pędzel hobby, syntetyk, koci język nr 10, Happy Color</t>
  </si>
  <si>
    <t>HA 7263 1022-12</t>
  </si>
  <si>
    <t>Pędzel hobby, syntetyk, koci język nr 12, Happy Color</t>
  </si>
  <si>
    <t>HA 7263 1022-14</t>
  </si>
  <si>
    <t>Pędzel hobby, syntetyk, koci język nr 14, Happy Color</t>
  </si>
  <si>
    <t>HA 7263 1022-16</t>
  </si>
  <si>
    <t>Pędzel hobby, syntetyk, koci język nr 16, Happy Color</t>
  </si>
  <si>
    <t>HA 7263 1022-18</t>
  </si>
  <si>
    <t>Pędzel hobby, syntetyk, koci język nr 18, Happy Color</t>
  </si>
  <si>
    <t>HA 7263 1022-2</t>
  </si>
  <si>
    <t>Pędzel hobby, syntetyk, koci język nr 2, Happy Color</t>
  </si>
  <si>
    <t>HA 7263 1022-20</t>
  </si>
  <si>
    <t>Pędzel hobby, syntetyk, koci język nr 20, Happy Color</t>
  </si>
  <si>
    <t>HA 7263 1022-4</t>
  </si>
  <si>
    <t>Pędzel hobby, syntetyk, koci język nr 4, Happy Color</t>
  </si>
  <si>
    <t>HA 7263 1022-6</t>
  </si>
  <si>
    <t>Pędzel hobby, syntetyk, koci język nr 6, Happy Color</t>
  </si>
  <si>
    <t>HA 7263 1022-8</t>
  </si>
  <si>
    <t>Pędzel hobby, syntetyk, koci język nr 8, Happy Color</t>
  </si>
  <si>
    <t>HA 7264 1022-10</t>
  </si>
  <si>
    <t>Pędzel hobby, syntetyk, ukośny nr 10, Happy Color</t>
  </si>
  <si>
    <t>HA 7264 1022-12</t>
  </si>
  <si>
    <t>Pędzel hobby, syntetyk, ukośny nr 12, Happy Color</t>
  </si>
  <si>
    <t>HA 7264 1022-14</t>
  </si>
  <si>
    <t>Pędzel hobby, syntetyk, ukośny nr 14, Happy Color</t>
  </si>
  <si>
    <t>HA 7264 1022-16</t>
  </si>
  <si>
    <t>Pędzel hobby, syntetyk, ukośny nr 16, Happy Color</t>
  </si>
  <si>
    <t>HA 7264 1022-18</t>
  </si>
  <si>
    <t>Pędzel hobby, syntetyk, ukośny nr 18, Happy Color</t>
  </si>
  <si>
    <t>HA 7264 1022-2</t>
  </si>
  <si>
    <t>Pędzel hobby, syntetyk, ukośny nr 2, Happy Color</t>
  </si>
  <si>
    <t>HA 7264 1022-20</t>
  </si>
  <si>
    <t>Pędzel hobby, syntetyk, ukośny nr 20, Happy Color</t>
  </si>
  <si>
    <t>HA 7264 1022-4</t>
  </si>
  <si>
    <t>Pędzel hobby, syntetyk, ukośny nr 4, Happy Color</t>
  </si>
  <si>
    <t>HA 7264 1022-6</t>
  </si>
  <si>
    <t>Pędzel hobby, syntetyk, ukośny nr 6, Happy Color</t>
  </si>
  <si>
    <t>HA 7264 1022-8</t>
  </si>
  <si>
    <t>Pędzel hobby, syntetyk, ukośny nr 8, Happy Color</t>
  </si>
  <si>
    <t>HA 7265 1022-10</t>
  </si>
  <si>
    <t>Pędzel hobby, syntetyk, sztylet nr 10, Happy Color</t>
  </si>
  <si>
    <t>HA 7265 1022-12</t>
  </si>
  <si>
    <t>Pędzel hobby, syntetyk, sztylet nr 12, Happy Color</t>
  </si>
  <si>
    <t>HA 7265 1022-14</t>
  </si>
  <si>
    <t>Pędzel hobby, syntetyk, sztylet nr 14, Happy Color</t>
  </si>
  <si>
    <t>HA 7265 1022-16</t>
  </si>
  <si>
    <t>Pędzel hobby, syntetyk, sztylet nr 16, Happy Color</t>
  </si>
  <si>
    <t>HA 7265 1022-18</t>
  </si>
  <si>
    <t>Pędzel hobby, syntetyk, sztylet nr 18, Happy Color</t>
  </si>
  <si>
    <t>HA 7265 1022-2</t>
  </si>
  <si>
    <t>Pędzel hobby, syntetyk, sztylet nr 2, Happy Color</t>
  </si>
  <si>
    <t>HA 7265 1022-20</t>
  </si>
  <si>
    <t>Pędzel hobby, syntetyk, sztylet nr 20, Happy Color</t>
  </si>
  <si>
    <t>HA 7265 1022-4</t>
  </si>
  <si>
    <t>Pędzel hobby, syntetyk, sztylet nr 4, Happy Color</t>
  </si>
  <si>
    <t>HA 7265 1022-6</t>
  </si>
  <si>
    <t>Pędzel hobby, syntetyk, sztylet nr 6, Happy Color</t>
  </si>
  <si>
    <t>HA 7265 1022-8</t>
  </si>
  <si>
    <t>Pędzel hobby, syntetyk, sztylet nr 8, Happy Color</t>
  </si>
  <si>
    <t>HA 7271 1022-25</t>
  </si>
  <si>
    <t>Pędzel gąbkowy płaski, 25mm, Happy Color</t>
  </si>
  <si>
    <t>HA 7271 1022-40</t>
  </si>
  <si>
    <t>Pędzel gąbkowy płaski, 40mm, Happy Color</t>
  </si>
  <si>
    <t>HA 7271 1022-50</t>
  </si>
  <si>
    <t>Pędzel gąbkowy płaski, 50mm, Happy Color</t>
  </si>
  <si>
    <t>HA 7271 1022-65</t>
  </si>
  <si>
    <t>Pędzel gąbkowy płaski, 65mm, Happy Color</t>
  </si>
  <si>
    <t>HA 7271 1022-75</t>
  </si>
  <si>
    <t>Pędzel gąbkowy płaski, 75mm, Happy Color</t>
  </si>
  <si>
    <t>016311</t>
  </si>
  <si>
    <t>016312</t>
  </si>
  <si>
    <t>016313</t>
  </si>
  <si>
    <t>016314</t>
  </si>
  <si>
    <t>016315</t>
  </si>
  <si>
    <t>016307</t>
  </si>
  <si>
    <t>016316</t>
  </si>
  <si>
    <t>016308</t>
  </si>
  <si>
    <t>016309</t>
  </si>
  <si>
    <t>016310</t>
  </si>
  <si>
    <t>016321</t>
  </si>
  <si>
    <t>016322</t>
  </si>
  <si>
    <t>016323</t>
  </si>
  <si>
    <t>016324</t>
  </si>
  <si>
    <t>016325</t>
  </si>
  <si>
    <t>016317</t>
  </si>
  <si>
    <t>016326</t>
  </si>
  <si>
    <t>016318</t>
  </si>
  <si>
    <t>016319</t>
  </si>
  <si>
    <t>016320</t>
  </si>
  <si>
    <t>016301</t>
  </si>
  <si>
    <t>016302</t>
  </si>
  <si>
    <t>016303</t>
  </si>
  <si>
    <t>016304</t>
  </si>
  <si>
    <t>016305</t>
  </si>
  <si>
    <t>016297</t>
  </si>
  <si>
    <t>016306</t>
  </si>
  <si>
    <t>016298</t>
  </si>
  <si>
    <t>016299</t>
  </si>
  <si>
    <t>016300</t>
  </si>
  <si>
    <t>016327</t>
  </si>
  <si>
    <t>016328</t>
  </si>
  <si>
    <t>016329</t>
  </si>
  <si>
    <t>016330</t>
  </si>
  <si>
    <t>016331</t>
  </si>
  <si>
    <t>MG APL200-2</t>
  </si>
  <si>
    <t>016534</t>
  </si>
  <si>
    <t>NOŻYCZKi BIUROWE</t>
  </si>
  <si>
    <t>S 334 SB6CS13</t>
  </si>
  <si>
    <t>016505</t>
  </si>
  <si>
    <t>Cienkopis triplus, 0.3 mm, BOHO, 6 kol. w etui, Staedtler</t>
  </si>
  <si>
    <t>016332</t>
  </si>
  <si>
    <t>Farba akrylowa 500 ml, czarny, Happy Color</t>
  </si>
  <si>
    <t>Długopis wymazywalny Afrykanki, 0.5mm, niebieski,  Happy Color</t>
  </si>
  <si>
    <t>Długopis wymazywalny Rybki, 0.5mm, niebieski, Happy Color</t>
  </si>
  <si>
    <t>Długopis wymazywalny PIXI, 0.5mm, niebieski,  Happy Color</t>
  </si>
  <si>
    <t>Długopis wymazywalny JUST, 0.5mm, niebieski, 2 szt. na blistrze, Happy Color</t>
  </si>
  <si>
    <t>Długopis wymazywalny TRENDY, 0.5mm, niebieski, 2 szt. na blistrze, Happy Color</t>
  </si>
  <si>
    <t>Długopis wymazywalne 2 szt + 3 ołówki kwadratowe, TRENDY, blister, Happy Color</t>
  </si>
  <si>
    <t>Długopis wymazywalny Pastel Bears, 0.5mm, niebieski,  Happy Color</t>
  </si>
  <si>
    <t>Długopis wymazywalny "Uszaki", 0.5mm, niebieski, kolorowa obudowa, Happy Color</t>
  </si>
  <si>
    <t>Długopis wymazywalny "Uszaki", 0.5mm, niebieski, kolorowa obudowa, 2 sztuki na blistrze, Happy Color</t>
  </si>
  <si>
    <t>Długopis wymazywalny "Uszaki", 0.5mm, niebieski, kolorowa obudowa, 4 sztuki na blistrze, Happy Color</t>
  </si>
  <si>
    <t>Display - Długopis wymazywalny „Uszaki”, 0.5mm, niebieski, 40 szt., Happy Color</t>
  </si>
  <si>
    <t>Wkłady do długopisu wymazywalnego, 0.5mm, Standard A, niebieski, 3 szt. w etui, Happy Color</t>
  </si>
  <si>
    <t>Wkłady do długopisu wymazywalnego, Stand. A, 0.5mm, niebieski, 3 sztuki na blistrze, Happy Color</t>
  </si>
  <si>
    <t>Wkłady do długopisu wymazywalnego, Standard A, 0.5mm, czarny, 3 szt. w etui, Happy Color</t>
  </si>
  <si>
    <t>4007817341421</t>
  </si>
  <si>
    <t>4007817341865</t>
  </si>
  <si>
    <t>4007817999967</t>
  </si>
  <si>
    <t>4007817341599</t>
  </si>
  <si>
    <t>4007817341896</t>
  </si>
  <si>
    <t>4007817999998</t>
  </si>
  <si>
    <t>4007817555408</t>
  </si>
  <si>
    <t>4007817555804</t>
  </si>
  <si>
    <t>5905130106583</t>
  </si>
  <si>
    <t>5905130004469</t>
  </si>
  <si>
    <t>5905130005756</t>
  </si>
  <si>
    <t>5902979010804</t>
  </si>
  <si>
    <t>5902979010811</t>
  </si>
  <si>
    <t>5902979010828</t>
  </si>
  <si>
    <t>5902979010835</t>
  </si>
  <si>
    <t>5902979010842</t>
  </si>
  <si>
    <t>5902979010859</t>
  </si>
  <si>
    <t>5902979005336</t>
  </si>
  <si>
    <t>5902979005787</t>
  </si>
  <si>
    <t>5902979005282</t>
  </si>
  <si>
    <t>5902979005732</t>
  </si>
  <si>
    <t>5902979005329</t>
  </si>
  <si>
    <t>5902979005770</t>
  </si>
  <si>
    <t>5902979005121</t>
  </si>
  <si>
    <t>5902979005572</t>
  </si>
  <si>
    <t>5902979004957</t>
  </si>
  <si>
    <t>5902979005404</t>
  </si>
  <si>
    <t>5902979005039</t>
  </si>
  <si>
    <t>5902979005480</t>
  </si>
  <si>
    <t>5902979005237</t>
  </si>
  <si>
    <t>5902979005688</t>
  </si>
  <si>
    <t>5902979004995</t>
  </si>
  <si>
    <t>5902979005442</t>
  </si>
  <si>
    <t>5902979005176</t>
  </si>
  <si>
    <t>5902979005626</t>
  </si>
  <si>
    <t>5902979005350</t>
  </si>
  <si>
    <t>5902979005800</t>
  </si>
  <si>
    <t>5902979005343</t>
  </si>
  <si>
    <t>5902979005794</t>
  </si>
  <si>
    <t>5902979005015</t>
  </si>
  <si>
    <t>5902979005466</t>
  </si>
  <si>
    <t>5902979005145</t>
  </si>
  <si>
    <t>5902979005596</t>
  </si>
  <si>
    <t>5902979005114</t>
  </si>
  <si>
    <t>5902979005565</t>
  </si>
  <si>
    <t>5902979005275</t>
  </si>
  <si>
    <t>5902979005725</t>
  </si>
  <si>
    <t>5902979005206</t>
  </si>
  <si>
    <t>5902979005657</t>
  </si>
  <si>
    <t>5902979005084</t>
  </si>
  <si>
    <t>5902979005534</t>
  </si>
  <si>
    <t>5902979004988</t>
  </si>
  <si>
    <t>5902979005435</t>
  </si>
  <si>
    <t>5902979004940</t>
  </si>
  <si>
    <t>5902979005398</t>
  </si>
  <si>
    <t>5902979005077</t>
  </si>
  <si>
    <t>5902979005527</t>
  </si>
  <si>
    <t>5902979005008</t>
  </si>
  <si>
    <t>5902979005459</t>
  </si>
  <si>
    <t>5902979005367</t>
  </si>
  <si>
    <t>5902979005817</t>
  </si>
  <si>
    <t>5902979005251</t>
  </si>
  <si>
    <t>5902979005701</t>
  </si>
  <si>
    <t>5902979005374</t>
  </si>
  <si>
    <t>5902979005824</t>
  </si>
  <si>
    <t>5902979005046</t>
  </si>
  <si>
    <t>5902979005497</t>
  </si>
  <si>
    <t>5902979004971</t>
  </si>
  <si>
    <t>5902979005428</t>
  </si>
  <si>
    <t>5902979005305</t>
  </si>
  <si>
    <t>5902979005756</t>
  </si>
  <si>
    <t>5902979005213</t>
  </si>
  <si>
    <t>5902979005664</t>
  </si>
  <si>
    <t>5902979005060</t>
  </si>
  <si>
    <t>5902979005510</t>
  </si>
  <si>
    <t>5902979005183</t>
  </si>
  <si>
    <t>5902979005633</t>
  </si>
  <si>
    <t>5902979005107</t>
  </si>
  <si>
    <t>5902979005558</t>
  </si>
  <si>
    <t>5902979005299</t>
  </si>
  <si>
    <t>5902979005749</t>
  </si>
  <si>
    <t>5902979005244</t>
  </si>
  <si>
    <t>5902979005695</t>
  </si>
  <si>
    <t>5902979005053</t>
  </si>
  <si>
    <t>5902979005503</t>
  </si>
  <si>
    <t>5902979005312</t>
  </si>
  <si>
    <t>5902979005763</t>
  </si>
  <si>
    <t>5902979005091</t>
  </si>
  <si>
    <t>5902979005541</t>
  </si>
  <si>
    <t>5902979005169</t>
  </si>
  <si>
    <t>5902979005619</t>
  </si>
  <si>
    <t>5902979005220</t>
  </si>
  <si>
    <t>5902979005671</t>
  </si>
  <si>
    <t>5902979005022</t>
  </si>
  <si>
    <t>5902979005473</t>
  </si>
  <si>
    <t>5902979006524</t>
  </si>
  <si>
    <t>5902979006531</t>
  </si>
  <si>
    <t>5902979006548</t>
  </si>
  <si>
    <t>5902979006579</t>
  </si>
  <si>
    <t>5902979006586</t>
  </si>
  <si>
    <t>5902979006593</t>
  </si>
  <si>
    <t>5905130049170</t>
  </si>
  <si>
    <t>5905130049187</t>
  </si>
  <si>
    <t>5902979006647</t>
  </si>
  <si>
    <t>5902979006654</t>
  </si>
  <si>
    <t>5902979007002</t>
  </si>
  <si>
    <t>5905130038303</t>
  </si>
  <si>
    <t>5905130038327</t>
  </si>
  <si>
    <t>5905130038310</t>
  </si>
  <si>
    <t>4007817339831</t>
  </si>
  <si>
    <t>4007817339848</t>
  </si>
  <si>
    <t>5902979008863</t>
  </si>
  <si>
    <t>5902979008870</t>
  </si>
  <si>
    <t>5902979010538</t>
  </si>
  <si>
    <t>5902979010545</t>
  </si>
  <si>
    <t>5902979010552</t>
  </si>
  <si>
    <t>5902979010569</t>
  </si>
  <si>
    <t>5905130042782</t>
  </si>
  <si>
    <t>5905130049071</t>
  </si>
  <si>
    <t>5905130049088</t>
  </si>
  <si>
    <t>5905130050978</t>
  </si>
  <si>
    <t>5905130050985</t>
  </si>
  <si>
    <t>5905130050992</t>
  </si>
  <si>
    <t>5902979000980</t>
  </si>
  <si>
    <t>5902979000997</t>
  </si>
  <si>
    <t>5902979001000</t>
  </si>
  <si>
    <t>5902979001215</t>
  </si>
  <si>
    <t>5902979001307</t>
  </si>
  <si>
    <t>5902979001222</t>
  </si>
  <si>
    <t>5902979001314</t>
  </si>
  <si>
    <t>5902979001239</t>
  </si>
  <si>
    <t>5902979001321</t>
  </si>
  <si>
    <t>5902979001246</t>
  </si>
  <si>
    <t>5902979001338</t>
  </si>
  <si>
    <t>5902979001253</t>
  </si>
  <si>
    <t>5902979001345</t>
  </si>
  <si>
    <t>5902979001260</t>
  </si>
  <si>
    <t>5902979001352</t>
  </si>
  <si>
    <t>5902979001277</t>
  </si>
  <si>
    <t>5902979001369</t>
  </si>
  <si>
    <t>5902979001284</t>
  </si>
  <si>
    <t>5902979001376</t>
  </si>
  <si>
    <t>5902979001291</t>
  </si>
  <si>
    <t>5902979001383</t>
  </si>
  <si>
    <t>5902979001420</t>
  </si>
  <si>
    <t>5902979001451</t>
  </si>
  <si>
    <t>5902979001437</t>
  </si>
  <si>
    <t>5902979001468</t>
  </si>
  <si>
    <t>5902979001734</t>
  </si>
  <si>
    <t>5902979002267</t>
  </si>
  <si>
    <t>5902979001826</t>
  </si>
  <si>
    <t>5902979001741</t>
  </si>
  <si>
    <t>5902979002274</t>
  </si>
  <si>
    <t>5902979001833</t>
  </si>
  <si>
    <t>5902979001758</t>
  </si>
  <si>
    <t>5902979002281</t>
  </si>
  <si>
    <t>5902979001840</t>
  </si>
  <si>
    <t>5902979001772</t>
  </si>
  <si>
    <t>5902979002304</t>
  </si>
  <si>
    <t>5902979001864</t>
  </si>
  <si>
    <t>5902979001789</t>
  </si>
  <si>
    <t>5902979002311</t>
  </si>
  <si>
    <t>5902979001871</t>
  </si>
  <si>
    <t>5902979001796</t>
  </si>
  <si>
    <t>5902979002328</t>
  </si>
  <si>
    <t>5902979001888</t>
  </si>
  <si>
    <t>5902979001802</t>
  </si>
  <si>
    <t>5902979002335</t>
  </si>
  <si>
    <t>5902979001895</t>
  </si>
  <si>
    <t>5902979001819</t>
  </si>
  <si>
    <t>5902979002342</t>
  </si>
  <si>
    <t>5902979001901</t>
  </si>
  <si>
    <t>5902979002007</t>
  </si>
  <si>
    <t>5902979002359</t>
  </si>
  <si>
    <t>5902979002090</t>
  </si>
  <si>
    <t>5902979002014</t>
  </si>
  <si>
    <t>5902979002366</t>
  </si>
  <si>
    <t>5902979002106</t>
  </si>
  <si>
    <t>5902979002021</t>
  </si>
  <si>
    <t>5902979002373</t>
  </si>
  <si>
    <t>5902979002113</t>
  </si>
  <si>
    <t>5902979002038</t>
  </si>
  <si>
    <t>5902979002380</t>
  </si>
  <si>
    <t>5902979002120</t>
  </si>
  <si>
    <t>5902979002045</t>
  </si>
  <si>
    <t>5902979002397</t>
  </si>
  <si>
    <t>5902979002137</t>
  </si>
  <si>
    <t>5902979002052</t>
  </si>
  <si>
    <t>5902979002403</t>
  </si>
  <si>
    <t>5902979002144</t>
  </si>
  <si>
    <t>5902979002069</t>
  </si>
  <si>
    <t>5902979002410</t>
  </si>
  <si>
    <t>5902979002151</t>
  </si>
  <si>
    <t>5902979002076</t>
  </si>
  <si>
    <t>5902979002427</t>
  </si>
  <si>
    <t>5902979002168</t>
  </si>
  <si>
    <t>5902979002083</t>
  </si>
  <si>
    <t>5902979002434</t>
  </si>
  <si>
    <t>5902979002175</t>
  </si>
  <si>
    <t>5902979002588</t>
  </si>
  <si>
    <t>5902979002618</t>
  </si>
  <si>
    <t>5902979002625</t>
  </si>
  <si>
    <t>5902979002632</t>
  </si>
  <si>
    <t>5902979003080</t>
  </si>
  <si>
    <t>5902979003479</t>
  </si>
  <si>
    <t>5902979003097</t>
  </si>
  <si>
    <t>5902979003486</t>
  </si>
  <si>
    <t>5902979003103</t>
  </si>
  <si>
    <t>5902979003493</t>
  </si>
  <si>
    <t>5902979003110</t>
  </si>
  <si>
    <t>5902979003509</t>
  </si>
  <si>
    <t>5902979003127</t>
  </si>
  <si>
    <t>5902979003516</t>
  </si>
  <si>
    <t>5902979003134</t>
  </si>
  <si>
    <t>5902979003523</t>
  </si>
  <si>
    <t>5902979003141</t>
  </si>
  <si>
    <t>5902979003530</t>
  </si>
  <si>
    <t>5902979003158</t>
  </si>
  <si>
    <t>5902979003547</t>
  </si>
  <si>
    <t>5902979003165</t>
  </si>
  <si>
    <t>5902979003554</t>
  </si>
  <si>
    <t>5902979003172</t>
  </si>
  <si>
    <t>5902979003561</t>
  </si>
  <si>
    <t>5902979003196</t>
  </si>
  <si>
    <t>5902979003585</t>
  </si>
  <si>
    <t>5902979003202</t>
  </si>
  <si>
    <t>5902979003592</t>
  </si>
  <si>
    <t>5902979003219</t>
  </si>
  <si>
    <t>5902979003608</t>
  </si>
  <si>
    <t>5902979003226</t>
  </si>
  <si>
    <t>5902979003615</t>
  </si>
  <si>
    <t>5902979003233</t>
  </si>
  <si>
    <t>5902979003622</t>
  </si>
  <si>
    <t>5902979003240</t>
  </si>
  <si>
    <t>5902979003639</t>
  </si>
  <si>
    <t>5902979003257</t>
  </si>
  <si>
    <t>5902979003646</t>
  </si>
  <si>
    <t>5902979003264</t>
  </si>
  <si>
    <t>5902979003653</t>
  </si>
  <si>
    <t>5902979003271</t>
  </si>
  <si>
    <t>5902979003660</t>
  </si>
  <si>
    <t>5902979003288</t>
  </si>
  <si>
    <t>5902979003677</t>
  </si>
  <si>
    <t>5902979003295</t>
  </si>
  <si>
    <t>5902979003684</t>
  </si>
  <si>
    <t>5902979003301</t>
  </si>
  <si>
    <t>5902979003691</t>
  </si>
  <si>
    <t>5902979003318</t>
  </si>
  <si>
    <t>5902979003707</t>
  </si>
  <si>
    <t>5902979003349</t>
  </si>
  <si>
    <t>5902979003738</t>
  </si>
  <si>
    <t>5902979003356</t>
  </si>
  <si>
    <t>5902979003745</t>
  </si>
  <si>
    <t>5902979003363</t>
  </si>
  <si>
    <t>5902979003752</t>
  </si>
  <si>
    <t>5902979003370</t>
  </si>
  <si>
    <t>5902979003769</t>
  </si>
  <si>
    <t>5902979003387</t>
  </si>
  <si>
    <t>5902979003776</t>
  </si>
  <si>
    <t>5902979003400</t>
  </si>
  <si>
    <t>5902979003967</t>
  </si>
  <si>
    <t>5902979003974</t>
  </si>
  <si>
    <t>5902979003981</t>
  </si>
  <si>
    <t>5902979004070</t>
  </si>
  <si>
    <t>6941600171230</t>
  </si>
  <si>
    <t>06941600171223</t>
  </si>
  <si>
    <t>6941600170448</t>
  </si>
  <si>
    <t>06941600170431</t>
  </si>
  <si>
    <t>6941600170547</t>
  </si>
  <si>
    <t>06941600170530</t>
  </si>
  <si>
    <t>6941600170561</t>
  </si>
  <si>
    <t>06941600170554</t>
  </si>
  <si>
    <t>4007817077221</t>
  </si>
  <si>
    <t>4007817077238</t>
  </si>
  <si>
    <t>4007817076620</t>
  </si>
  <si>
    <t>4007817074381</t>
  </si>
  <si>
    <t>4007817074398</t>
  </si>
  <si>
    <t>4007817074404</t>
  </si>
  <si>
    <t>4007817074411</t>
  </si>
  <si>
    <t>4007817074305</t>
  </si>
  <si>
    <t>4007817074312</t>
  </si>
  <si>
    <t>4007817074336</t>
  </si>
  <si>
    <t>4007817074343</t>
  </si>
  <si>
    <t>4007817074367</t>
  </si>
  <si>
    <t>4007817074374</t>
  </si>
  <si>
    <t>4007817080016</t>
  </si>
  <si>
    <t>4007817080078</t>
  </si>
  <si>
    <t>4007817080023</t>
  </si>
  <si>
    <t>4007817080085</t>
  </si>
  <si>
    <t>4007817080535</t>
  </si>
  <si>
    <t>4007817080542</t>
  </si>
  <si>
    <t>4007817080030</t>
  </si>
  <si>
    <t>4007817080092</t>
  </si>
  <si>
    <t>4007817077832</t>
  </si>
  <si>
    <t>4007817077849</t>
  </si>
  <si>
    <t>4007817075814</t>
  </si>
  <si>
    <t>4007817075821</t>
  </si>
  <si>
    <t>4007817077863</t>
  </si>
  <si>
    <t>4007817077870</t>
  </si>
  <si>
    <t>4007817077924</t>
  </si>
  <si>
    <t>4007817077931</t>
  </si>
  <si>
    <t>4007817077894</t>
  </si>
  <si>
    <t>4007817077900</t>
  </si>
  <si>
    <t>4007817076149</t>
  </si>
  <si>
    <t>4007817076156</t>
  </si>
  <si>
    <t>4007817075845</t>
  </si>
  <si>
    <t>4007817075852</t>
  </si>
  <si>
    <t>4007817075876</t>
  </si>
  <si>
    <t>4007817075883</t>
  </si>
  <si>
    <t>4007817077955</t>
  </si>
  <si>
    <t>4007817077962</t>
  </si>
  <si>
    <t>4007817076477</t>
  </si>
  <si>
    <t>4007817076484</t>
  </si>
  <si>
    <t>4007817076170</t>
  </si>
  <si>
    <t>4007817076187</t>
  </si>
  <si>
    <t>4007817076200</t>
  </si>
  <si>
    <t>4007817076217</t>
  </si>
  <si>
    <t>5902979004797</t>
  </si>
  <si>
    <t>5902979004803</t>
  </si>
  <si>
    <t>5902979005879</t>
  </si>
  <si>
    <t>5902979007330</t>
  </si>
  <si>
    <t>5902979005886</t>
  </si>
  <si>
    <t>5902979007347</t>
  </si>
  <si>
    <t>06933631516708</t>
  </si>
  <si>
    <t>5902979006036</t>
  </si>
  <si>
    <t>5902979006197</t>
  </si>
  <si>
    <t>5902979006050</t>
  </si>
  <si>
    <t>5902979006210</t>
  </si>
  <si>
    <t>5902979006067</t>
  </si>
  <si>
    <t>5902979006227</t>
  </si>
  <si>
    <t>5902979006081</t>
  </si>
  <si>
    <t>5902979006241</t>
  </si>
  <si>
    <t>5902979006111</t>
  </si>
  <si>
    <t>5902979006272</t>
  </si>
  <si>
    <t>5902979006128</t>
  </si>
  <si>
    <t>5902979006289</t>
  </si>
  <si>
    <t>5902979006135</t>
  </si>
  <si>
    <t>5902979006296</t>
  </si>
  <si>
    <t>4007817073919</t>
  </si>
  <si>
    <t>4007817073926</t>
  </si>
  <si>
    <t>4007817078280</t>
  </si>
  <si>
    <t>4007817078297</t>
  </si>
  <si>
    <t>4007817078228</t>
  </si>
  <si>
    <t>4007817078235</t>
  </si>
  <si>
    <t>4007817078259</t>
  </si>
  <si>
    <t>4007817078266</t>
  </si>
  <si>
    <t>5902979006975</t>
  </si>
  <si>
    <t>5902979006869</t>
  </si>
  <si>
    <t>5902979006982</t>
  </si>
  <si>
    <t>5902979006876</t>
  </si>
  <si>
    <t>5902979006777</t>
  </si>
  <si>
    <t>5902979006883</t>
  </si>
  <si>
    <t>5902979006784</t>
  </si>
  <si>
    <t>5902979006890</t>
  </si>
  <si>
    <t>5902979006807</t>
  </si>
  <si>
    <t>5902979006913</t>
  </si>
  <si>
    <t>5902979006814</t>
  </si>
  <si>
    <t>5902979006920</t>
  </si>
  <si>
    <t>5902979006821</t>
  </si>
  <si>
    <t>5902979006937</t>
  </si>
  <si>
    <t>5902979006838</t>
  </si>
  <si>
    <t>5902979006944</t>
  </si>
  <si>
    <t>5902979006845</t>
  </si>
  <si>
    <t>5902979006951</t>
  </si>
  <si>
    <t>5902979006852</t>
  </si>
  <si>
    <t>5902979006968</t>
  </si>
  <si>
    <t>5902979007170</t>
  </si>
  <si>
    <t>5902979007187</t>
  </si>
  <si>
    <t>5902979007194</t>
  </si>
  <si>
    <t>5902979007200</t>
  </si>
  <si>
    <t>5902979007217</t>
  </si>
  <si>
    <t>5902979007224</t>
  </si>
  <si>
    <t>5902979007286</t>
  </si>
  <si>
    <t>5902979007293</t>
  </si>
  <si>
    <t>5902979007309</t>
  </si>
  <si>
    <t>5902979007316</t>
  </si>
  <si>
    <t>4007817058381</t>
  </si>
  <si>
    <t>5902979007590</t>
  </si>
  <si>
    <t>5902979007477</t>
  </si>
  <si>
    <t>5902979007606</t>
  </si>
  <si>
    <t>5902979007484</t>
  </si>
  <si>
    <t>5902979007620</t>
  </si>
  <si>
    <t>5902979007507</t>
  </si>
  <si>
    <t>5902979007644</t>
  </si>
  <si>
    <t>5902979007521</t>
  </si>
  <si>
    <t>5902979007538</t>
  </si>
  <si>
    <t>5902979007651</t>
  </si>
  <si>
    <t>5902979007545</t>
  </si>
  <si>
    <t>5902979007668</t>
  </si>
  <si>
    <t>5902979007552</t>
  </si>
  <si>
    <t>5902979007675</t>
  </si>
  <si>
    <t>5902979007569</t>
  </si>
  <si>
    <t>5902979007682</t>
  </si>
  <si>
    <t>5902979007576</t>
  </si>
  <si>
    <t>5902979007583</t>
  </si>
  <si>
    <t>5902979007767</t>
  </si>
  <si>
    <t>5902979007804</t>
  </si>
  <si>
    <t>5902979007842</t>
  </si>
  <si>
    <t>5902979007941</t>
  </si>
  <si>
    <t>5902979007859</t>
  </si>
  <si>
    <t>5902979007996</t>
  </si>
  <si>
    <t>5902979008337</t>
  </si>
  <si>
    <t>5902979008344</t>
  </si>
  <si>
    <t>5902979008351</t>
  </si>
  <si>
    <t>5902979008368</t>
  </si>
  <si>
    <t>5902979008375</t>
  </si>
  <si>
    <t>5902979008382</t>
  </si>
  <si>
    <t>5902979008399</t>
  </si>
  <si>
    <t>5902979008405</t>
  </si>
  <si>
    <t>5902979008412</t>
  </si>
  <si>
    <t>5902979008429</t>
  </si>
  <si>
    <t>5902979008436</t>
  </si>
  <si>
    <t>5902979008443</t>
  </si>
  <si>
    <t>5902979008450</t>
  </si>
  <si>
    <t>5902979008467</t>
  </si>
  <si>
    <t>5902979008474</t>
  </si>
  <si>
    <t>5902979008481</t>
  </si>
  <si>
    <t>5902979008498</t>
  </si>
  <si>
    <t>5902979008504</t>
  </si>
  <si>
    <t>5902979008511</t>
  </si>
  <si>
    <t>5902979008528</t>
  </si>
  <si>
    <t>5902979008535</t>
  </si>
  <si>
    <t>5902979008542</t>
  </si>
  <si>
    <t>5902979008559</t>
  </si>
  <si>
    <t>5902979008566</t>
  </si>
  <si>
    <t>5902979008573</t>
  </si>
  <si>
    <t>5902979008580</t>
  </si>
  <si>
    <t>5902979008597</t>
  </si>
  <si>
    <t>5902979008603</t>
  </si>
  <si>
    <t>5902979008610</t>
  </si>
  <si>
    <t>5902979008771</t>
  </si>
  <si>
    <t>5902979008788</t>
  </si>
  <si>
    <t>5902979008795</t>
  </si>
  <si>
    <t>5902979008801</t>
  </si>
  <si>
    <t>5902979008818</t>
  </si>
  <si>
    <t>5902979008825</t>
  </si>
  <si>
    <t>5902979008832</t>
  </si>
  <si>
    <t>5902979008849</t>
  </si>
  <si>
    <t>5904292460083</t>
  </si>
  <si>
    <t>5904292460090</t>
  </si>
  <si>
    <t>5904292460106</t>
  </si>
  <si>
    <t>5904292460113</t>
  </si>
  <si>
    <t>5902979008948</t>
  </si>
  <si>
    <t>5902979008955</t>
  </si>
  <si>
    <t>5902979008962</t>
  </si>
  <si>
    <t>4007817073940</t>
  </si>
  <si>
    <t>4007817073957</t>
  </si>
  <si>
    <t>5902979009341</t>
  </si>
  <si>
    <t>5902979009693</t>
  </si>
  <si>
    <t>5902979009990</t>
  </si>
  <si>
    <t>5902979009358</t>
  </si>
  <si>
    <t>5902979009709</t>
  </si>
  <si>
    <t>5902979010002</t>
  </si>
  <si>
    <t>5902979009365</t>
  </si>
  <si>
    <t>5902979009716</t>
  </si>
  <si>
    <t>5902979010019</t>
  </si>
  <si>
    <t>5902979009372</t>
  </si>
  <si>
    <t>5902979009723</t>
  </si>
  <si>
    <t>5902979010026</t>
  </si>
  <si>
    <t>5902979009389</t>
  </si>
  <si>
    <t>5902979009730</t>
  </si>
  <si>
    <t>5902979010033</t>
  </si>
  <si>
    <t>5902979009396</t>
  </si>
  <si>
    <t>5902979009747</t>
  </si>
  <si>
    <t>5902979010040</t>
  </si>
  <si>
    <t>5902979009402</t>
  </si>
  <si>
    <t>5902979009754</t>
  </si>
  <si>
    <t>5902979010057</t>
  </si>
  <si>
    <t>5902979009419</t>
  </si>
  <si>
    <t>5902979009761</t>
  </si>
  <si>
    <t>5902979010064</t>
  </si>
  <si>
    <t>5902979009426</t>
  </si>
  <si>
    <t>5902979009778</t>
  </si>
  <si>
    <t>5902979010071</t>
  </si>
  <si>
    <t>5902979009433</t>
  </si>
  <si>
    <t>5902979009785</t>
  </si>
  <si>
    <t>5902979010088</t>
  </si>
  <si>
    <t>5902979009440</t>
  </si>
  <si>
    <t>5902979009792</t>
  </si>
  <si>
    <t>5902979010095</t>
  </si>
  <si>
    <t>5902979009457</t>
  </si>
  <si>
    <t>5902979009808</t>
  </si>
  <si>
    <t>5902979010101</t>
  </si>
  <si>
    <t>5902979009464</t>
  </si>
  <si>
    <t>5902979009815</t>
  </si>
  <si>
    <t>5902979010118</t>
  </si>
  <si>
    <t>5902979009471</t>
  </si>
  <si>
    <t>5902979009822</t>
  </si>
  <si>
    <t>5902979010125</t>
  </si>
  <si>
    <t>5902979009488</t>
  </si>
  <si>
    <t>5902979009839</t>
  </si>
  <si>
    <t>5902979010132</t>
  </si>
  <si>
    <t>5902979009495</t>
  </si>
  <si>
    <t>5902979009846</t>
  </si>
  <si>
    <t>5902979010149</t>
  </si>
  <si>
    <t>5902979009501</t>
  </si>
  <si>
    <t>5902979009853</t>
  </si>
  <si>
    <t>5902979010156</t>
  </si>
  <si>
    <t>5902979009518</t>
  </si>
  <si>
    <t>5902979009860</t>
  </si>
  <si>
    <t>5902979010163</t>
  </si>
  <si>
    <t>5902979009525</t>
  </si>
  <si>
    <t>5902979009877</t>
  </si>
  <si>
    <t>5902979010170</t>
  </si>
  <si>
    <t>5902979009532</t>
  </si>
  <si>
    <t>5902979009884</t>
  </si>
  <si>
    <t>5902979010187</t>
  </si>
  <si>
    <t>5902979009549</t>
  </si>
  <si>
    <t>5902979009891</t>
  </si>
  <si>
    <t>5902979010194</t>
  </si>
  <si>
    <t>5902979009556</t>
  </si>
  <si>
    <t>5902979009907</t>
  </si>
  <si>
    <t>5902979010200</t>
  </si>
  <si>
    <t>5902979009563</t>
  </si>
  <si>
    <t>5902979009914</t>
  </si>
  <si>
    <t>5902979010217</t>
  </si>
  <si>
    <t>5902979009570</t>
  </si>
  <si>
    <t>5902979009921</t>
  </si>
  <si>
    <t>5902979010224</t>
  </si>
  <si>
    <t>5902979009587</t>
  </si>
  <si>
    <t>5902979009938</t>
  </si>
  <si>
    <t>5902979010231</t>
  </si>
  <si>
    <t>5902979009594</t>
  </si>
  <si>
    <t>5902979009945</t>
  </si>
  <si>
    <t>5902979010248</t>
  </si>
  <si>
    <t>5902979009600</t>
  </si>
  <si>
    <t>5902979009952</t>
  </si>
  <si>
    <t>5902979010255</t>
  </si>
  <si>
    <t>5902979009617</t>
  </si>
  <si>
    <t>5902979009969</t>
  </si>
  <si>
    <t>5902979010262</t>
  </si>
  <si>
    <t>5902979009624</t>
  </si>
  <si>
    <t>5902979009976</t>
  </si>
  <si>
    <t>5902979010279</t>
  </si>
  <si>
    <t>5902979009631</t>
  </si>
  <si>
    <t>5902979009983</t>
  </si>
  <si>
    <t>5902979010286</t>
  </si>
  <si>
    <t>5902979009648</t>
  </si>
  <si>
    <t>5902979010293</t>
  </si>
  <si>
    <t>5902979009655</t>
  </si>
  <si>
    <t>5902979010309</t>
  </si>
  <si>
    <t>5902979009662</t>
  </si>
  <si>
    <t>5902979010316</t>
  </si>
  <si>
    <t>5902979009679</t>
  </si>
  <si>
    <t>5902979010323</t>
  </si>
  <si>
    <t>5902979009686</t>
  </si>
  <si>
    <t>5902979009334</t>
  </si>
  <si>
    <t>5902979010347</t>
  </si>
  <si>
    <t>5902979010651</t>
  </si>
  <si>
    <t>5902979010668</t>
  </si>
  <si>
    <t>5902979010675</t>
  </si>
  <si>
    <t>5902979010682</t>
  </si>
  <si>
    <t>5902979010699</t>
  </si>
  <si>
    <t>5902979010705</t>
  </si>
  <si>
    <t>5902979010712</t>
  </si>
  <si>
    <t>5902979010729</t>
  </si>
  <si>
    <t>5902979010767</t>
  </si>
  <si>
    <t>5902979010774</t>
  </si>
  <si>
    <t>06941600143893</t>
  </si>
  <si>
    <t>06941600143879</t>
  </si>
  <si>
    <t>6941025179583</t>
  </si>
  <si>
    <t>06941025179576</t>
  </si>
  <si>
    <t>6941025179569</t>
  </si>
  <si>
    <t>06941025179552</t>
  </si>
  <si>
    <t>6941025179545</t>
  </si>
  <si>
    <t>06941025179538</t>
  </si>
  <si>
    <t>06941255134918</t>
  </si>
  <si>
    <t>06933631538700</t>
  </si>
  <si>
    <t>MG ABT984B3</t>
  </si>
  <si>
    <t>MG ASS913D8</t>
  </si>
  <si>
    <t>016389</t>
  </si>
  <si>
    <t>Przybornik na biurko So Many Cats, kubek, różne kolory, MG</t>
  </si>
  <si>
    <t>016390</t>
  </si>
  <si>
    <t>Nożyczki plastikowe dla dzieci  So Many Cats, 13cm, z amortyzatorem, MG</t>
  </si>
  <si>
    <t>MG ABPH98712 KP50</t>
  </si>
  <si>
    <t>016444</t>
  </si>
  <si>
    <t>Długopis automatyczny Kotek, gumowy uchwyt, 0,7mm, niebieski, 50szt w displayu, MG</t>
  </si>
  <si>
    <t>MG AS34V191</t>
  </si>
  <si>
    <t>016448</t>
  </si>
  <si>
    <t>Karteczki samoprzylepne Kot, 7,6x10,2cm, 40ark, MG</t>
  </si>
  <si>
    <t>MG AJD957U4</t>
  </si>
  <si>
    <t>016607</t>
  </si>
  <si>
    <t>Taśma Nano Tape dwustronna przezroczysta 36mm x 3m, MG</t>
  </si>
  <si>
    <t>HA 3640 2510-MIXMet</t>
  </si>
  <si>
    <t>HA 3640 2520-MIXFlu</t>
  </si>
  <si>
    <t>HA 3640 2520-MIXPer</t>
  </si>
  <si>
    <t>S 364 C-20</t>
  </si>
  <si>
    <t>016510</t>
  </si>
  <si>
    <t>Zakreślacz Classic Colors, magenta, Staedtler</t>
  </si>
  <si>
    <t>S 364 C-400</t>
  </si>
  <si>
    <t>016511</t>
  </si>
  <si>
    <t>Zakreślacz Classic Colors, pomarańczowy, Staedtler</t>
  </si>
  <si>
    <t>S 364 C6 HA</t>
  </si>
  <si>
    <t>016499</t>
  </si>
  <si>
    <t>Zakreślacz Textsurfer classic Happy, 6 kol. w opak., Staedtler</t>
  </si>
  <si>
    <t>S 118 KP72HA</t>
  </si>
  <si>
    <t>016498</t>
  </si>
  <si>
    <t>Ołówek trójkątny Happy, HB, 72szt. w kubku, Staedtler</t>
  </si>
  <si>
    <t>S 334 BK5 TA</t>
  </si>
  <si>
    <t>016504</t>
  </si>
  <si>
    <t>Cienkopis Triplus, 0,3 mm, 5 kol. (1,2,3,38,9) 4+1 gratis, Staedtler</t>
  </si>
  <si>
    <t>S 334 BK10 TA</t>
  </si>
  <si>
    <t>016506</t>
  </si>
  <si>
    <t>Cienkopis Triplus, 0,3 mm, 10 kol. (8+2 gratis) w opak., Staedtler</t>
  </si>
  <si>
    <t>S 3280 C10</t>
  </si>
  <si>
    <t>016508</t>
  </si>
  <si>
    <t>Flamaster dwustronny, 1.0-3.0 mm, 10 szt, 20 kol., Staedtler</t>
  </si>
  <si>
    <t>S 965 21 NBK</t>
  </si>
  <si>
    <t>016509</t>
  </si>
  <si>
    <t>Nożyczki Noris dla dzieci, 21 cm, blister, Staedtler</t>
  </si>
  <si>
    <t>M PD-000201</t>
  </si>
  <si>
    <t>016701</t>
  </si>
  <si>
    <t>Kolorowanka składana 3D XXL, “Domek - UL. Fiołkowa”, Monumi</t>
  </si>
  <si>
    <t>M PB-000201</t>
  </si>
  <si>
    <t>016793</t>
  </si>
  <si>
    <t>M PB-000202</t>
  </si>
  <si>
    <t>016795</t>
  </si>
  <si>
    <t>M PB-000203</t>
  </si>
  <si>
    <t>016790</t>
  </si>
  <si>
    <t>M PB-000205</t>
  </si>
  <si>
    <t>016794</t>
  </si>
  <si>
    <t>M PB-000206</t>
  </si>
  <si>
    <t>016791</t>
  </si>
  <si>
    <t>Książeczka Rysujemy "Pojazdy", Monumi</t>
  </si>
  <si>
    <t>Książeczka Rysujemy "Psy", Monumi</t>
  </si>
  <si>
    <t>Książeczka Rysujemy "Bajkę", Monumi</t>
  </si>
  <si>
    <t>Książeczka Rysujemy "Zwierzęta na wsi", Monumi</t>
  </si>
  <si>
    <t>Książeczka Rysujemy "Kosmos", Monumi</t>
  </si>
  <si>
    <t>KSIĄŻECZKI RYSUJEMY</t>
  </si>
  <si>
    <t>016797</t>
  </si>
  <si>
    <t>M GLB-000602</t>
  </si>
  <si>
    <t>016798</t>
  </si>
  <si>
    <t>M GLB-000603</t>
  </si>
  <si>
    <t>016799</t>
  </si>
  <si>
    <t>M GLB-000604</t>
  </si>
  <si>
    <t>016800</t>
  </si>
  <si>
    <t>Globus kartonowy "Explorer", Monumi</t>
  </si>
  <si>
    <t>Globus kartonowy "Monster", Monumi</t>
  </si>
  <si>
    <t>Globus kartonowy "Animals", Monumi</t>
  </si>
  <si>
    <t>Globus kartonowy "Dinozaurs", Monumi</t>
  </si>
  <si>
    <t>GLOBUSY KARTONOWE</t>
  </si>
  <si>
    <t>Blok Deco Forest 170 g/m2, A4, 20 ark., 5 kolorów, Happy Color</t>
  </si>
  <si>
    <t>M GLB-000601</t>
  </si>
  <si>
    <t>HA 4120 01LO-3 BK2</t>
  </si>
  <si>
    <t>016583</t>
  </si>
  <si>
    <t>HA 4120 01LO-3 BK4</t>
  </si>
  <si>
    <t>016584</t>
  </si>
  <si>
    <t>Długopis wymazywalny Buźki LOL, 0.5mm, niebieski, 2 szt. na blistrze, Happy Color</t>
  </si>
  <si>
    <t>Długopis wymazywalny Buźki LOL, 0.5mm, niebieski, 4 szt. na blistrze, Happy Color</t>
  </si>
  <si>
    <t>S 8034 28</t>
  </si>
  <si>
    <t>016771</t>
  </si>
  <si>
    <t>S 8034 29</t>
  </si>
  <si>
    <t>016772</t>
  </si>
  <si>
    <t>Zestaw Fimo® Kids Form&amp;Play, Senne zwierzaki, 4x42 g, Staedtler</t>
  </si>
  <si>
    <t>Zestaw Fimo® Kids Form&amp;Play, Auta, 4x42 g, Staedtler</t>
  </si>
  <si>
    <t>HA 7260 7261-01 PB4</t>
  </si>
  <si>
    <t>HA 7260 7261-02 PB4</t>
  </si>
  <si>
    <t>Zestaw pędzli syntetycznych mieszane B, 4szt, Happy Color</t>
  </si>
  <si>
    <t>016716</t>
  </si>
  <si>
    <t>016717</t>
  </si>
  <si>
    <t>Zestaw pędzli syntetycznych mieszane A, 4szt, Happy Color</t>
  </si>
  <si>
    <t>HA 7263 6465-01 PB3</t>
  </si>
  <si>
    <t>016718</t>
  </si>
  <si>
    <t>HA 7263 6465-02 PB3</t>
  </si>
  <si>
    <t>016719</t>
  </si>
  <si>
    <t>Zestaw pędzli syntetycznych mieszane A, 3szt, Happy Color</t>
  </si>
  <si>
    <t>Zestaw pędzli syntetycznych mieszane B, 3szt, Happy Color</t>
  </si>
  <si>
    <t>MG ADM95267</t>
  </si>
  <si>
    <t>016604</t>
  </si>
  <si>
    <t>MG ADM95271</t>
  </si>
  <si>
    <t>016606</t>
  </si>
  <si>
    <t>Teczka Winylowa z suwakiem, wzmacniana, B6, MG</t>
  </si>
  <si>
    <t>Teczka Winylowa z suwakiem, wzmacniana, A4, MG</t>
  </si>
  <si>
    <t>TECZKI</t>
  </si>
  <si>
    <t>TAŚMA PIANKOWA</t>
  </si>
  <si>
    <t>MG AJD957L9</t>
  </si>
  <si>
    <t>016608</t>
  </si>
  <si>
    <t>MG AJD957M1</t>
  </si>
  <si>
    <t>016610</t>
  </si>
  <si>
    <t>MG AJD957M2</t>
  </si>
  <si>
    <t>016611</t>
  </si>
  <si>
    <t>Taśma klejąca Piankowa dwustronna, 18mm * 5m, MG</t>
  </si>
  <si>
    <t>Taśma klejąca Piankowa dwustronna, 36mm * 5m, MG</t>
  </si>
  <si>
    <t>Taśma klejąca Piankowa dwustronna, 48mm * 5m, MG</t>
  </si>
  <si>
    <t>MG AJD99557</t>
  </si>
  <si>
    <t>016609</t>
  </si>
  <si>
    <t>Taśma klejąca Piankowa dwustronna, 24mm * 5m, MG</t>
  </si>
  <si>
    <t>MG ABS92802</t>
  </si>
  <si>
    <t>016660</t>
  </si>
  <si>
    <t>MG APL040-101</t>
  </si>
  <si>
    <t>016530</t>
  </si>
  <si>
    <t>MG APL050-501</t>
  </si>
  <si>
    <t>016544</t>
  </si>
  <si>
    <t>MG APL100-0</t>
  </si>
  <si>
    <t>016526</t>
  </si>
  <si>
    <t>MG APL110-81</t>
  </si>
  <si>
    <t>016552</t>
  </si>
  <si>
    <t>MG APL120-11</t>
  </si>
  <si>
    <t>016531</t>
  </si>
  <si>
    <t>MG APL210-20</t>
  </si>
  <si>
    <t>016535</t>
  </si>
  <si>
    <t>MG APL214-202</t>
  </si>
  <si>
    <t>016536</t>
  </si>
  <si>
    <t>MG APL300-4</t>
  </si>
  <si>
    <t>016540</t>
  </si>
  <si>
    <t>MG APL301-40</t>
  </si>
  <si>
    <t>016541</t>
  </si>
  <si>
    <t>MG APL400-1</t>
  </si>
  <si>
    <t>016529</t>
  </si>
  <si>
    <t>MG APL401-16</t>
  </si>
  <si>
    <t>016533</t>
  </si>
  <si>
    <t>MG APL404-15</t>
  </si>
  <si>
    <t>016532</t>
  </si>
  <si>
    <t>MG APL411-27</t>
  </si>
  <si>
    <t>016537</t>
  </si>
  <si>
    <t>MG APL413-72</t>
  </si>
  <si>
    <t>016551</t>
  </si>
  <si>
    <t>MG APL421-711</t>
  </si>
  <si>
    <t>016550</t>
  </si>
  <si>
    <t>MG APL500-5</t>
  </si>
  <si>
    <t>016542</t>
  </si>
  <si>
    <t>MG APL501-50</t>
  </si>
  <si>
    <t>016543</t>
  </si>
  <si>
    <t>MG APL503-51</t>
  </si>
  <si>
    <t>016545</t>
  </si>
  <si>
    <t>MG APL511-56</t>
  </si>
  <si>
    <t>016547</t>
  </si>
  <si>
    <t>MG APL523-53</t>
  </si>
  <si>
    <t>016546</t>
  </si>
  <si>
    <t>MG APL600-3</t>
  </si>
  <si>
    <t>016528</t>
  </si>
  <si>
    <t>MG APL602-03</t>
  </si>
  <si>
    <t>016527</t>
  </si>
  <si>
    <t>MG APL603-34</t>
  </si>
  <si>
    <t>016539</t>
  </si>
  <si>
    <t>MG APL610-30</t>
  </si>
  <si>
    <t>016538</t>
  </si>
  <si>
    <t>MG APL800-6</t>
  </si>
  <si>
    <t>016548</t>
  </si>
  <si>
    <t>MG APL801-62</t>
  </si>
  <si>
    <t>016549</t>
  </si>
  <si>
    <t>MG APL900-9</t>
  </si>
  <si>
    <t>016553</t>
  </si>
  <si>
    <t>HA 7130 2030-INTEN</t>
  </si>
  <si>
    <t>016599</t>
  </si>
  <si>
    <t>Arkusze piankowe INTENSIVE, A4, 5 ark , 5 kolorow, Happy Color</t>
  </si>
  <si>
    <t>HA 7132 2030-INTEN</t>
  </si>
  <si>
    <t>016598</t>
  </si>
  <si>
    <t>Arkusze piankowe brokatowe INTENSIVE, A4, 5 ark , 5 kolorow, Happy Color</t>
  </si>
  <si>
    <t>MG AWBY0171-11</t>
  </si>
  <si>
    <t>016567</t>
  </si>
  <si>
    <t>MG AWBY0171-81</t>
  </si>
  <si>
    <t>016568</t>
  </si>
  <si>
    <t>S 432 35M-3</t>
  </si>
  <si>
    <t>015309</t>
  </si>
  <si>
    <t>S 432 35M-9</t>
  </si>
  <si>
    <t>015310</t>
  </si>
  <si>
    <t>Długopis jednorazowy, trójkątny, M niebieski, Staedtler</t>
  </si>
  <si>
    <t>Długopis jednorazowy, trójkątny, M czarny, Staedtler</t>
  </si>
  <si>
    <t>HA 7720 2030-FLUO</t>
  </si>
  <si>
    <t>HA 7720 2030-KRAFT</t>
  </si>
  <si>
    <t>HA 7720 2030-RB</t>
  </si>
  <si>
    <t>HA 4120 01FS-3</t>
  </si>
  <si>
    <t>Różnica procentowa</t>
  </si>
  <si>
    <t>Strona w katalogu</t>
  </si>
  <si>
    <t>016733</t>
  </si>
  <si>
    <t>S 301 WP6</t>
  </si>
  <si>
    <t>Marker Lumocolor whiteboard M, 6 kol. w etui, Staedtler</t>
  </si>
  <si>
    <t>Blok techniczny biały A3, 170g, 10 ark, Happy Color</t>
  </si>
  <si>
    <t>016677</t>
  </si>
  <si>
    <t>HA 4120 02AF-3</t>
  </si>
  <si>
    <t>Długopis wymazywalny Afrykanki Boho, 0.5mm, niebieski, Happy Color</t>
  </si>
  <si>
    <t>MG APMV1413</t>
  </si>
  <si>
    <t>Marker artystyczny alkoholowy, dwustronny, 3,2 mm; 6,2 mm,  zestaw 30 kolorów, MG</t>
  </si>
  <si>
    <t>MG APMV1414</t>
  </si>
  <si>
    <t>Marker artystyczny alkoholowy, dwustronny, 3,2 mm; 6,2 mm,  zestaw 40 kolorów, MG</t>
  </si>
  <si>
    <t>MG APMV1415</t>
  </si>
  <si>
    <t>Marker artystyczny alkoholowy, dwustronny, 3,2 mm; 6,2 mm,  zestaw 60 kolorów, MG</t>
  </si>
  <si>
    <t>MG APMV1416</t>
  </si>
  <si>
    <t>Marker artystyczny alkoholowy, dwustronny, 3,2 mm; 6,2 mm,  zestaw 80 kolorów, MG</t>
  </si>
  <si>
    <t>016759</t>
  </si>
  <si>
    <t>016760</t>
  </si>
  <si>
    <t>016761</t>
  </si>
  <si>
    <t>016762</t>
  </si>
  <si>
    <t>Gumki-skuwki do długopisów wymazywalnych Cool Gang, miks 3 szt. na blistrze, Happy Color</t>
  </si>
  <si>
    <t>S 317 C6</t>
  </si>
  <si>
    <t>016501</t>
  </si>
  <si>
    <t>Foliopis Lumocolor, M, wodoodporny, 6 kol. (1,20,65,34,54,82) w opak., Staedtler</t>
  </si>
  <si>
    <t>S 317 WP4-1</t>
  </si>
  <si>
    <t>016503</t>
  </si>
  <si>
    <t>Foliopis Lumocolor, M, wodoodporny, 4 kol. (20,54,3,9) w opak., Staedtler</t>
  </si>
  <si>
    <t>S 318 C6</t>
  </si>
  <si>
    <t>016502</t>
  </si>
  <si>
    <t>Foliopis Lumocolor, F, wodoodporny, 6 kol. (1,20,65,34,54,82) w opak., Staedtler</t>
  </si>
  <si>
    <t>4007817341018</t>
  </si>
  <si>
    <t>4007817341063</t>
  </si>
  <si>
    <t>4007817555033</t>
  </si>
  <si>
    <t>4006608800352</t>
  </si>
  <si>
    <t>4006608800376</t>
  </si>
  <si>
    <t>4006608010201</t>
  </si>
  <si>
    <t>4024526001101</t>
  </si>
  <si>
    <t>4024526001118</t>
  </si>
  <si>
    <t>4007817056936</t>
  </si>
  <si>
    <t>5902979011757</t>
  </si>
  <si>
    <t>5902979011764</t>
  </si>
  <si>
    <t>5902979012891</t>
  </si>
  <si>
    <t>5902979012907</t>
  </si>
  <si>
    <t>5905130040399</t>
  </si>
  <si>
    <t>5905130042775</t>
  </si>
  <si>
    <t>4007817434260</t>
  </si>
  <si>
    <t>4007817434512</t>
  </si>
  <si>
    <t>4007817434871</t>
  </si>
  <si>
    <t>4007817435816</t>
  </si>
  <si>
    <t>4007817435021</t>
  </si>
  <si>
    <t>4007817438992</t>
  </si>
  <si>
    <t>4007817439005</t>
  </si>
  <si>
    <t>4007817439012</t>
  </si>
  <si>
    <t>6933631516739</t>
  </si>
  <si>
    <t>5905130050961</t>
  </si>
  <si>
    <t>5902979000829</t>
  </si>
  <si>
    <t>5902979001147</t>
  </si>
  <si>
    <t>5902979001154</t>
  </si>
  <si>
    <t>5902979001161</t>
  </si>
  <si>
    <t>5902979001178</t>
  </si>
  <si>
    <t>5902979001185</t>
  </si>
  <si>
    <t>5902979001192</t>
  </si>
  <si>
    <t>5902979001208</t>
  </si>
  <si>
    <t>5902979001642</t>
  </si>
  <si>
    <t>5902979001659</t>
  </si>
  <si>
    <t>5902979001666</t>
  </si>
  <si>
    <t>5902979001680</t>
  </si>
  <si>
    <t>5902979001697</t>
  </si>
  <si>
    <t>5902979001703</t>
  </si>
  <si>
    <t>5902979001710</t>
  </si>
  <si>
    <t>5902979001727</t>
  </si>
  <si>
    <t>5902979001918</t>
  </si>
  <si>
    <t>5902979001925</t>
  </si>
  <si>
    <t>5902979001932</t>
  </si>
  <si>
    <t>5902979001949</t>
  </si>
  <si>
    <t>5902979001956</t>
  </si>
  <si>
    <t>5902979001963</t>
  </si>
  <si>
    <t>5902979001970</t>
  </si>
  <si>
    <t>5902979001987</t>
  </si>
  <si>
    <t>5902979001994</t>
  </si>
  <si>
    <t>5902979002502</t>
  </si>
  <si>
    <t>5902979002533</t>
  </si>
  <si>
    <t>5902979002540</t>
  </si>
  <si>
    <t>5902979002557</t>
  </si>
  <si>
    <t>5902979002694</t>
  </si>
  <si>
    <t>5902979002700</t>
  </si>
  <si>
    <t>5902979002717</t>
  </si>
  <si>
    <t>5902979002724</t>
  </si>
  <si>
    <t>5902979002731</t>
  </si>
  <si>
    <t>5902979002748</t>
  </si>
  <si>
    <t>5902979002755</t>
  </si>
  <si>
    <t>5902979002762</t>
  </si>
  <si>
    <t>5902979002779</t>
  </si>
  <si>
    <t>5902979002786</t>
  </si>
  <si>
    <t>5902979002793</t>
  </si>
  <si>
    <t>5902979002809</t>
  </si>
  <si>
    <t>5902979002816</t>
  </si>
  <si>
    <t>5902979002823</t>
  </si>
  <si>
    <t>5902979002830</t>
  </si>
  <si>
    <t>5902979002847</t>
  </si>
  <si>
    <t>5902979002854</t>
  </si>
  <si>
    <t>5902979002861</t>
  </si>
  <si>
    <t>5902979002878</t>
  </si>
  <si>
    <t>5902979002885</t>
  </si>
  <si>
    <t>5902979002892</t>
  </si>
  <si>
    <t>5902979002908</t>
  </si>
  <si>
    <t>5902979002915</t>
  </si>
  <si>
    <t>5902979002922</t>
  </si>
  <si>
    <t>5902979002953</t>
  </si>
  <si>
    <t>5902979002960</t>
  </si>
  <si>
    <t>5902979002977</t>
  </si>
  <si>
    <t>5902979002984</t>
  </si>
  <si>
    <t>5902979002991</t>
  </si>
  <si>
    <t>5902979003011</t>
  </si>
  <si>
    <t>5902979003943</t>
  </si>
  <si>
    <t>5902979004063</t>
  </si>
  <si>
    <t>6941600171223</t>
  </si>
  <si>
    <t>6941600170530</t>
  </si>
  <si>
    <t>6941600170554</t>
  </si>
  <si>
    <t>4007817077214</t>
  </si>
  <si>
    <t>4007817077245</t>
  </si>
  <si>
    <t>4007817076613</t>
  </si>
  <si>
    <t>4007817074428</t>
  </si>
  <si>
    <t>4007817074435</t>
  </si>
  <si>
    <t>4007817074299</t>
  </si>
  <si>
    <t>4007817074329</t>
  </si>
  <si>
    <t>4007817074350</t>
  </si>
  <si>
    <t>4007817079898</t>
  </si>
  <si>
    <t>4007817079904</t>
  </si>
  <si>
    <t>4007817080528</t>
  </si>
  <si>
    <t>4007817079911</t>
  </si>
  <si>
    <t>4007817077917</t>
  </si>
  <si>
    <t>4007817077887</t>
  </si>
  <si>
    <t>4007817077948</t>
  </si>
  <si>
    <t>4007817076460</t>
  </si>
  <si>
    <t>4007817076163</t>
  </si>
  <si>
    <t>4007817076194</t>
  </si>
  <si>
    <t>5902979004681</t>
  </si>
  <si>
    <t>5902979004698</t>
  </si>
  <si>
    <t>5902979004728</t>
  </si>
  <si>
    <t>5902979004834</t>
  </si>
  <si>
    <t>5902979004735</t>
  </si>
  <si>
    <t>5902979004841</t>
  </si>
  <si>
    <t>5902979005848</t>
  </si>
  <si>
    <t>5902979005855</t>
  </si>
  <si>
    <t>5902979005909</t>
  </si>
  <si>
    <t>5902979005923</t>
  </si>
  <si>
    <t>5902979005916</t>
  </si>
  <si>
    <t>5902979005930</t>
  </si>
  <si>
    <t>6933631516708</t>
  </si>
  <si>
    <t>5902979006357</t>
  </si>
  <si>
    <t>5902979006371</t>
  </si>
  <si>
    <t>5902979006388</t>
  </si>
  <si>
    <t>5902979006401</t>
  </si>
  <si>
    <t>5902979006432</t>
  </si>
  <si>
    <t>5902979006449</t>
  </si>
  <si>
    <t>5902979006456</t>
  </si>
  <si>
    <t>4007817035351</t>
  </si>
  <si>
    <t>4007817078273</t>
  </si>
  <si>
    <t>4007817078211</t>
  </si>
  <si>
    <t>4007817078242</t>
  </si>
  <si>
    <t>5902979006661</t>
  </si>
  <si>
    <t>5902979006678</t>
  </si>
  <si>
    <t>5902979006685</t>
  </si>
  <si>
    <t>5902979006692</t>
  </si>
  <si>
    <t>5902979006715</t>
  </si>
  <si>
    <t>5902979006722</t>
  </si>
  <si>
    <t>5902979006739</t>
  </si>
  <si>
    <t>5902979006746</t>
  </si>
  <si>
    <t>5902979006753</t>
  </si>
  <si>
    <t>5902979006760</t>
  </si>
  <si>
    <t>5902979007118</t>
  </si>
  <si>
    <t>5902979007125</t>
  </si>
  <si>
    <t>5902979007132</t>
  </si>
  <si>
    <t>5902979007149</t>
  </si>
  <si>
    <t>5902979007156</t>
  </si>
  <si>
    <t>5902979007163</t>
  </si>
  <si>
    <t>5902979007248</t>
  </si>
  <si>
    <t>5902979007255</t>
  </si>
  <si>
    <t>5902979007262</t>
  </si>
  <si>
    <t>5902979007279</t>
  </si>
  <si>
    <t>4007817053478</t>
  </si>
  <si>
    <t>5902979007354</t>
  </si>
  <si>
    <t>5902979007361</t>
  </si>
  <si>
    <t>5902979007385</t>
  </si>
  <si>
    <t>5902979007408</t>
  </si>
  <si>
    <t>5902979007415</t>
  </si>
  <si>
    <t>5902979007422</t>
  </si>
  <si>
    <t>5902979007439</t>
  </si>
  <si>
    <t>5902979007446</t>
  </si>
  <si>
    <t>5902979007453</t>
  </si>
  <si>
    <t>5902979007460</t>
  </si>
  <si>
    <t>5903041010968</t>
  </si>
  <si>
    <t>5903041010098</t>
  </si>
  <si>
    <t>5903041010050</t>
  </si>
  <si>
    <t>5903041010074</t>
  </si>
  <si>
    <t>5903041010067</t>
  </si>
  <si>
    <t>5903041010081</t>
  </si>
  <si>
    <t>9788360162453</t>
  </si>
  <si>
    <t>9788360162552</t>
  </si>
  <si>
    <t>9788360162507</t>
  </si>
  <si>
    <t>9788360162989</t>
  </si>
  <si>
    <t>5903041010937</t>
  </si>
  <si>
    <t>5903041010128</t>
  </si>
  <si>
    <t>5903041010104</t>
  </si>
  <si>
    <t>5903041010111</t>
  </si>
  <si>
    <t>5903041010180</t>
  </si>
  <si>
    <t>5906714489634</t>
  </si>
  <si>
    <t>5906714895800</t>
  </si>
  <si>
    <t>5906714895978</t>
  </si>
  <si>
    <t>5906714896036</t>
  </si>
  <si>
    <t>5903041010951</t>
  </si>
  <si>
    <t>5903041010777</t>
  </si>
  <si>
    <t>5903041010739</t>
  </si>
  <si>
    <t>5903041010753</t>
  </si>
  <si>
    <t>5903041010760</t>
  </si>
  <si>
    <t>5903041010678</t>
  </si>
  <si>
    <t>5902979007729</t>
  </si>
  <si>
    <t>5906714489856</t>
  </si>
  <si>
    <t>5902979007835</t>
  </si>
  <si>
    <t>4007817078334</t>
  </si>
  <si>
    <t>4007817078303</t>
  </si>
  <si>
    <t>5902979007989</t>
  </si>
  <si>
    <t>5902979008009</t>
  </si>
  <si>
    <t>5902979008016</t>
  </si>
  <si>
    <t>5902979008023</t>
  </si>
  <si>
    <t>5902979008030</t>
  </si>
  <si>
    <t>5902979008047</t>
  </si>
  <si>
    <t>5902979008054</t>
  </si>
  <si>
    <t>5902979008061</t>
  </si>
  <si>
    <t>5902979008078</t>
  </si>
  <si>
    <t>5902979008085</t>
  </si>
  <si>
    <t>5902979008092</t>
  </si>
  <si>
    <t>5902979008108</t>
  </si>
  <si>
    <t>5902979008115</t>
  </si>
  <si>
    <t>5902979008122</t>
  </si>
  <si>
    <t>5902979008139</t>
  </si>
  <si>
    <t>5902979008146</t>
  </si>
  <si>
    <t>5902979008153</t>
  </si>
  <si>
    <t>5902979008160</t>
  </si>
  <si>
    <t>5902979008177</t>
  </si>
  <si>
    <t>5902979008184</t>
  </si>
  <si>
    <t>5902979008191</t>
  </si>
  <si>
    <t>5902979008207</t>
  </si>
  <si>
    <t>5902979008214</t>
  </si>
  <si>
    <t>5902979008221</t>
  </si>
  <si>
    <t>5902979008238</t>
  </si>
  <si>
    <t>5902979008245</t>
  </si>
  <si>
    <t>5902979008252</t>
  </si>
  <si>
    <t>5902979008269</t>
  </si>
  <si>
    <t>5902979008276</t>
  </si>
  <si>
    <t>5902979008283</t>
  </si>
  <si>
    <t>5902979008290</t>
  </si>
  <si>
    <t>5902979008306</t>
  </si>
  <si>
    <t>5902979008641</t>
  </si>
  <si>
    <t>5902979008665</t>
  </si>
  <si>
    <t>5902979008696</t>
  </si>
  <si>
    <t>5902979008702</t>
  </si>
  <si>
    <t>5902979008719</t>
  </si>
  <si>
    <t>5902979008726</t>
  </si>
  <si>
    <t>5902979008733</t>
  </si>
  <si>
    <t>5902979008740</t>
  </si>
  <si>
    <t>5902979008757</t>
  </si>
  <si>
    <t>5902979008764</t>
  </si>
  <si>
    <t>5904292460007</t>
  </si>
  <si>
    <t>5904292460014</t>
  </si>
  <si>
    <t>5904292460021</t>
  </si>
  <si>
    <t>5904292460038</t>
  </si>
  <si>
    <t>5902979008917</t>
  </si>
  <si>
    <t>5902979008924</t>
  </si>
  <si>
    <t>5902979008931</t>
  </si>
  <si>
    <t>4007817062470</t>
  </si>
  <si>
    <t>4007817073933</t>
  </si>
  <si>
    <t>5902979008986</t>
  </si>
  <si>
    <t>5902979008993</t>
  </si>
  <si>
    <t>5902979009006</t>
  </si>
  <si>
    <t>5902979009013</t>
  </si>
  <si>
    <t>5902979009020</t>
  </si>
  <si>
    <t>5902979009037</t>
  </si>
  <si>
    <t>5902979009044</t>
  </si>
  <si>
    <t>5902979009051</t>
  </si>
  <si>
    <t>5902979009068</t>
  </si>
  <si>
    <t>5902979009075</t>
  </si>
  <si>
    <t>5902979009082</t>
  </si>
  <si>
    <t>5902979009099</t>
  </si>
  <si>
    <t>5902979009105</t>
  </si>
  <si>
    <t>5902979009112</t>
  </si>
  <si>
    <t>5902979009129</t>
  </si>
  <si>
    <t>5902979009136</t>
  </si>
  <si>
    <t>5902979009143</t>
  </si>
  <si>
    <t>5902979009150</t>
  </si>
  <si>
    <t>5902979009167</t>
  </si>
  <si>
    <t>5902979009174</t>
  </si>
  <si>
    <t>5902979009181</t>
  </si>
  <si>
    <t>5902979009198</t>
  </si>
  <si>
    <t>5902979009204</t>
  </si>
  <si>
    <t>5902979009211</t>
  </si>
  <si>
    <t>5902979009228</t>
  </si>
  <si>
    <t>5902979009235</t>
  </si>
  <si>
    <t>5902979009242</t>
  </si>
  <si>
    <t>5902979009259</t>
  </si>
  <si>
    <t>5902979009266</t>
  </si>
  <si>
    <t>5902979009273</t>
  </si>
  <si>
    <t>5902979009280</t>
  </si>
  <si>
    <t>5902979009297</t>
  </si>
  <si>
    <t>5902979009303</t>
  </si>
  <si>
    <t>5902979009310</t>
  </si>
  <si>
    <t>5902979009327</t>
  </si>
  <si>
    <t>5902979010330</t>
  </si>
  <si>
    <t>5902979010361</t>
  </si>
  <si>
    <t>5902979010378</t>
  </si>
  <si>
    <t>5902979010576</t>
  </si>
  <si>
    <t>5902979010583</t>
  </si>
  <si>
    <t>5902979010590</t>
  </si>
  <si>
    <t>5902979010606</t>
  </si>
  <si>
    <t>5902979010613</t>
  </si>
  <si>
    <t>5902979010620</t>
  </si>
  <si>
    <t>5902979010637</t>
  </si>
  <si>
    <t>5902979010644</t>
  </si>
  <si>
    <t>5902979010743</t>
  </si>
  <si>
    <t>5902979010750</t>
  </si>
  <si>
    <t>6941600143893</t>
  </si>
  <si>
    <t>6941600143909</t>
  </si>
  <si>
    <t>6941600143879</t>
  </si>
  <si>
    <t>6941600143886</t>
  </si>
  <si>
    <t>6931747122479</t>
  </si>
  <si>
    <t>06931747122479</t>
  </si>
  <si>
    <t>6931747122721</t>
  </si>
  <si>
    <t>6931747122745</t>
  </si>
  <si>
    <t>06931747122721</t>
  </si>
  <si>
    <t>6941025179576</t>
  </si>
  <si>
    <t>6941025179552</t>
  </si>
  <si>
    <t>6941025179538</t>
  </si>
  <si>
    <t>6941255134918</t>
  </si>
  <si>
    <t>6933631538700</t>
  </si>
  <si>
    <t>6931747121656</t>
  </si>
  <si>
    <t>06931747121649</t>
  </si>
  <si>
    <t>6931747120994</t>
  </si>
  <si>
    <t>6931747121007</t>
  </si>
  <si>
    <t>06931747120994</t>
  </si>
  <si>
    <t>4007817088951</t>
  </si>
  <si>
    <t>4007817089668</t>
  </si>
  <si>
    <t>4007817087985</t>
  </si>
  <si>
    <t>4007817088005</t>
  </si>
  <si>
    <t>4007817085981</t>
  </si>
  <si>
    <t>4007817086070</t>
  </si>
  <si>
    <t>4007817085318</t>
  </si>
  <si>
    <t>4007817091111</t>
  </si>
  <si>
    <t>4007817087442</t>
  </si>
  <si>
    <t>4007817090879</t>
  </si>
  <si>
    <t>4007817087411</t>
  </si>
  <si>
    <t>4007817087428</t>
  </si>
  <si>
    <t>4007817087435</t>
  </si>
  <si>
    <t>4007817965030</t>
  </si>
  <si>
    <t>4007817087909</t>
  </si>
  <si>
    <t>4007817087916</t>
  </si>
  <si>
    <t>4007817087923</t>
  </si>
  <si>
    <t>4007817087930</t>
  </si>
  <si>
    <t>4007817087947</t>
  </si>
  <si>
    <t>4007817087954</t>
  </si>
  <si>
    <t>4007817087961</t>
  </si>
  <si>
    <t>4007817087978</t>
  </si>
  <si>
    <t>6931747143900</t>
  </si>
  <si>
    <t>6931747143917</t>
  </si>
  <si>
    <t>6931747143924</t>
  </si>
  <si>
    <t>06931747143900</t>
  </si>
  <si>
    <t>6931747144327</t>
  </si>
  <si>
    <t>6931747144334</t>
  </si>
  <si>
    <t>6931747144341</t>
  </si>
  <si>
    <t>06931747144327</t>
  </si>
  <si>
    <t>6931747144389</t>
  </si>
  <si>
    <t>6931747144396</t>
  </si>
  <si>
    <t>6931747144402</t>
  </si>
  <si>
    <t>06931747144389</t>
  </si>
  <si>
    <t>6931747144020</t>
  </si>
  <si>
    <t>6931747144037</t>
  </si>
  <si>
    <t>6931747144044</t>
  </si>
  <si>
    <t>06931747144020</t>
  </si>
  <si>
    <t>6931747143993</t>
  </si>
  <si>
    <t>6931747144006</t>
  </si>
  <si>
    <t>6931747144013</t>
  </si>
  <si>
    <t>06931747143993</t>
  </si>
  <si>
    <t>6931747144655</t>
  </si>
  <si>
    <t>6931747144662</t>
  </si>
  <si>
    <t>6931747144679</t>
  </si>
  <si>
    <t>06931747144655</t>
  </si>
  <si>
    <t>6931747144051</t>
  </si>
  <si>
    <t>6931747144068</t>
  </si>
  <si>
    <t>6931747144075</t>
  </si>
  <si>
    <t>06931747144051</t>
  </si>
  <si>
    <t>6931747143962</t>
  </si>
  <si>
    <t>6931747143979</t>
  </si>
  <si>
    <t>6931747143986</t>
  </si>
  <si>
    <t>06931747143962</t>
  </si>
  <si>
    <t>6931747144204</t>
  </si>
  <si>
    <t>6931747144211</t>
  </si>
  <si>
    <t>6931747144228</t>
  </si>
  <si>
    <t>06931747144204</t>
  </si>
  <si>
    <t>6931747144112</t>
  </si>
  <si>
    <t>6931747144129</t>
  </si>
  <si>
    <t>6931747144136</t>
  </si>
  <si>
    <t>06931747144112</t>
  </si>
  <si>
    <t>6931747144174</t>
  </si>
  <si>
    <t>6931747144181</t>
  </si>
  <si>
    <t>6931747144198</t>
  </si>
  <si>
    <t>06931747144174</t>
  </si>
  <si>
    <t>6931747144594</t>
  </si>
  <si>
    <t>6931747144600</t>
  </si>
  <si>
    <t>6931747144617</t>
  </si>
  <si>
    <t>06931747144594</t>
  </si>
  <si>
    <t>6931747144297</t>
  </si>
  <si>
    <t>6931747144303</t>
  </si>
  <si>
    <t>6931747144310</t>
  </si>
  <si>
    <t>06931747144297</t>
  </si>
  <si>
    <t>6931747144358</t>
  </si>
  <si>
    <t>6931747144365</t>
  </si>
  <si>
    <t>6931747144372</t>
  </si>
  <si>
    <t>06931747144358</t>
  </si>
  <si>
    <t>6931747144082</t>
  </si>
  <si>
    <t>6931747144099</t>
  </si>
  <si>
    <t>6931747144105</t>
  </si>
  <si>
    <t>06931747144082</t>
  </si>
  <si>
    <t>6931747143931</t>
  </si>
  <si>
    <t>6931747143948</t>
  </si>
  <si>
    <t>6931747143955</t>
  </si>
  <si>
    <t>06931747143931</t>
  </si>
  <si>
    <t>6931747144501</t>
  </si>
  <si>
    <t>6931747144518</t>
  </si>
  <si>
    <t>6931747144525</t>
  </si>
  <si>
    <t>06931747144501</t>
  </si>
  <si>
    <t>6931747144266</t>
  </si>
  <si>
    <t>6931747144273</t>
  </si>
  <si>
    <t>6931747144280</t>
  </si>
  <si>
    <t>06931747144266</t>
  </si>
  <si>
    <t>6931747144471</t>
  </si>
  <si>
    <t>6931747144488</t>
  </si>
  <si>
    <t>6931747144495</t>
  </si>
  <si>
    <t>06931747144471</t>
  </si>
  <si>
    <t>6931747144440</t>
  </si>
  <si>
    <t>6931747144457</t>
  </si>
  <si>
    <t>6931747144464</t>
  </si>
  <si>
    <t>06931747144440</t>
  </si>
  <si>
    <t>6931747144532</t>
  </si>
  <si>
    <t>6931747144549</t>
  </si>
  <si>
    <t>6931747144556</t>
  </si>
  <si>
    <t>06931747144532</t>
  </si>
  <si>
    <t>6931747144563</t>
  </si>
  <si>
    <t>6931747144570</t>
  </si>
  <si>
    <t>6931747144587</t>
  </si>
  <si>
    <t>06931747144563</t>
  </si>
  <si>
    <t>6931747144419</t>
  </si>
  <si>
    <t>6931747144426</t>
  </si>
  <si>
    <t>6931747144433</t>
  </si>
  <si>
    <t>06931747144419</t>
  </si>
  <si>
    <t>6931747144143</t>
  </si>
  <si>
    <t>6931747144150</t>
  </si>
  <si>
    <t>6931747144167</t>
  </si>
  <si>
    <t>06931747144143</t>
  </si>
  <si>
    <t>6931747144686</t>
  </si>
  <si>
    <t>6931747144693</t>
  </si>
  <si>
    <t>6931747144709</t>
  </si>
  <si>
    <t>06931747144686</t>
  </si>
  <si>
    <t>6931747144235</t>
  </si>
  <si>
    <t>6931747144242</t>
  </si>
  <si>
    <t>6931747144259</t>
  </si>
  <si>
    <t>06931747144235</t>
  </si>
  <si>
    <t>6931747144624</t>
  </si>
  <si>
    <t>6931747144631</t>
  </si>
  <si>
    <t>6931747144648</t>
  </si>
  <si>
    <t>06931747144624</t>
  </si>
  <si>
    <t>6931747144778</t>
  </si>
  <si>
    <t>6931747144785</t>
  </si>
  <si>
    <t>6931747144792</t>
  </si>
  <si>
    <t>06931747144778</t>
  </si>
  <si>
    <t>6931747154180</t>
  </si>
  <si>
    <t>6931747154197</t>
  </si>
  <si>
    <t>6931747154203</t>
  </si>
  <si>
    <t>06931747154180</t>
  </si>
  <si>
    <t>6931747154210</t>
  </si>
  <si>
    <t>6931747154227</t>
  </si>
  <si>
    <t>6931747154234</t>
  </si>
  <si>
    <t>06931747154210</t>
  </si>
  <si>
    <t>5902979011276</t>
  </si>
  <si>
    <t>5902979011306</t>
  </si>
  <si>
    <t>5902979011337</t>
  </si>
  <si>
    <t>5902979011283</t>
  </si>
  <si>
    <t>5902979011313</t>
  </si>
  <si>
    <t>5902979011344</t>
  </si>
  <si>
    <t>5902979011382</t>
  </si>
  <si>
    <t>5902979011399</t>
  </si>
  <si>
    <t>5902979011405</t>
  </si>
  <si>
    <t>5902979011412</t>
  </si>
  <si>
    <t>14549131471097</t>
  </si>
  <si>
    <t>6941600143916</t>
  </si>
  <si>
    <t>6941600143923</t>
  </si>
  <si>
    <t>06941600143916</t>
  </si>
  <si>
    <t>6941255188744</t>
  </si>
  <si>
    <t>6941255188751</t>
  </si>
  <si>
    <t>06941255188744</t>
  </si>
  <si>
    <t>6933631558753</t>
  </si>
  <si>
    <t>6933631558760</t>
  </si>
  <si>
    <t>06933631558753</t>
  </si>
  <si>
    <t>6941255188805</t>
  </si>
  <si>
    <t>6941255188812</t>
  </si>
  <si>
    <t>06941255188805</t>
  </si>
  <si>
    <t>6941255188829</t>
  </si>
  <si>
    <t>6941255188836</t>
  </si>
  <si>
    <t>06941255188829</t>
  </si>
  <si>
    <t>6933631555547</t>
  </si>
  <si>
    <t>6933631555554</t>
  </si>
  <si>
    <t>5902979011917</t>
  </si>
  <si>
    <t>5902979011931</t>
  </si>
  <si>
    <t>5902979012013</t>
  </si>
  <si>
    <t>5904292460304</t>
  </si>
  <si>
    <t>5902979012464</t>
  </si>
  <si>
    <t>5902979012471</t>
  </si>
  <si>
    <t>5902979012488</t>
  </si>
  <si>
    <t>5902979012495</t>
  </si>
  <si>
    <t>5902979012501</t>
  </si>
  <si>
    <t>5902979012518</t>
  </si>
  <si>
    <t>5902979012525</t>
  </si>
  <si>
    <t>5902979012532</t>
  </si>
  <si>
    <t>4007817044650</t>
  </si>
  <si>
    <t>4007817044667</t>
  </si>
  <si>
    <t>4007817044674</t>
  </si>
  <si>
    <t>6941255113807</t>
  </si>
  <si>
    <t>06941255113807</t>
  </si>
  <si>
    <t>6941600120603</t>
  </si>
  <si>
    <t>06941600120603</t>
  </si>
  <si>
    <t>6941600120610</t>
  </si>
  <si>
    <t>06941600120610</t>
  </si>
  <si>
    <t>6941600120627</t>
  </si>
  <si>
    <t>06941600120627</t>
  </si>
  <si>
    <t>4007817066539</t>
  </si>
  <si>
    <t>4007817066614</t>
  </si>
  <si>
    <t>4007817066690</t>
  </si>
  <si>
    <t>4007817066553</t>
  </si>
  <si>
    <t>4007817066638</t>
  </si>
  <si>
    <t>4007817066713</t>
  </si>
  <si>
    <t>9788360162835</t>
  </si>
  <si>
    <t>9788360162842</t>
  </si>
  <si>
    <t>9788360162873</t>
  </si>
  <si>
    <t>9788360162927</t>
  </si>
  <si>
    <t>9788360162866</t>
  </si>
  <si>
    <t>5903041010272</t>
  </si>
  <si>
    <t>5903041010289</t>
  </si>
  <si>
    <t>5903041010296</t>
  </si>
  <si>
    <t>Farby akwarelowe Premium, zestaw 12 kolorów, Happy Color</t>
  </si>
  <si>
    <t>FARBY AKWARELOWE</t>
  </si>
  <si>
    <t>HA 3480 0008-KK</t>
  </si>
  <si>
    <t>016636</t>
  </si>
  <si>
    <t>HA 3480 0015-KK</t>
  </si>
  <si>
    <t>016637</t>
  </si>
  <si>
    <t>HA 3480 0025-KK</t>
  </si>
  <si>
    <t>016728</t>
  </si>
  <si>
    <t>Klej w sztyfcie, 8g, Happy Color</t>
  </si>
  <si>
    <t>Klej w sztyfcie, 15g, Happy Color</t>
  </si>
  <si>
    <t>Klej w sztyfcie, 25g, Happy Color</t>
  </si>
  <si>
    <t>MG APS912A0</t>
  </si>
  <si>
    <t>016751</t>
  </si>
  <si>
    <t>Gumko temperówka Top Speed, MG</t>
  </si>
  <si>
    <t>MG AJD957L4</t>
  </si>
  <si>
    <t>016825</t>
  </si>
  <si>
    <t>Taśma klejąca dwustronna, typu Tissue, 9mmx10y, (2rolki), MG</t>
  </si>
  <si>
    <t>MG AJD957L5</t>
  </si>
  <si>
    <t>016826</t>
  </si>
  <si>
    <t>Taśma klejąca dwustronna, typu Tissue, 12mmx10y, (2rolki), MG</t>
  </si>
  <si>
    <t>MG AJD957L7</t>
  </si>
  <si>
    <t>016827</t>
  </si>
  <si>
    <t>MG AJD957L0</t>
  </si>
  <si>
    <t>016828</t>
  </si>
  <si>
    <t>Taśma klejąca dwustronna, typu Tissue, 36mmx10y, MG</t>
  </si>
  <si>
    <t>TAŚMA DWUSTRONNA</t>
  </si>
  <si>
    <t>Taśma klejąca dwustronna, typu Tissue, 24mmx10y, MG</t>
  </si>
  <si>
    <t>HA 3150 01PI-HB</t>
  </si>
  <si>
    <t>016464</t>
  </si>
  <si>
    <t>Ołówek z wymiennymi rysikami, PIXI, plastikowa obudowa, Happy Color</t>
  </si>
  <si>
    <t>KOLEKCJA PIXI, OŁÓWKI</t>
  </si>
  <si>
    <t>016912</t>
  </si>
  <si>
    <t>Blok rysunkowy Bazgrownik, A4, 100 ark, 80g, Happy Color</t>
  </si>
  <si>
    <t>HA 3708 2030-0B100</t>
  </si>
  <si>
    <t>HA 7816 1520-A24</t>
  </si>
  <si>
    <t>016932</t>
  </si>
  <si>
    <t>Blok do pasteli, Art  A5, 24 ark, 3 kol, 160g, Happy Color</t>
  </si>
  <si>
    <t>HA 7836 1515-A10</t>
  </si>
  <si>
    <t>016933</t>
  </si>
  <si>
    <t>Blok do akrylu, Art, 15x15, 10 ark, 360g, Happy Color</t>
  </si>
  <si>
    <t>HA 3730 1520-A15</t>
  </si>
  <si>
    <t>016934</t>
  </si>
  <si>
    <t>Blok do rysunku, Art, A5, 15 ark, 300g, Happy Color</t>
  </si>
  <si>
    <t>HA 3725 1515-A10</t>
  </si>
  <si>
    <t>016935</t>
  </si>
  <si>
    <t>Blok akwarelowy, Art., 15x15, 10 ark, 250g, Happy Color</t>
  </si>
  <si>
    <t>HA 3708 1520-A40</t>
  </si>
  <si>
    <t>016962</t>
  </si>
  <si>
    <t>Blok szkicowy ECO, Art, A5, 40 ark, 80g, Happy Color</t>
  </si>
  <si>
    <t>S 965 40 BK</t>
  </si>
  <si>
    <t>016929</t>
  </si>
  <si>
    <t>Nożyczki Noris junior, dla dzieci 2+, plastikowe, 10 cm, blister, Staedtler</t>
  </si>
  <si>
    <t>S 8100-80</t>
  </si>
  <si>
    <t>016930</t>
  </si>
  <si>
    <t>S 8130-0</t>
  </si>
  <si>
    <t>016931</t>
  </si>
  <si>
    <t>HA 3373 0010-G</t>
  </si>
  <si>
    <t>016955</t>
  </si>
  <si>
    <t>Paletka do mieszania kolorów owalna, 10 przegródek, zielona, Happy color</t>
  </si>
  <si>
    <t>8</t>
  </si>
  <si>
    <t>HA 7SET 2030-TI</t>
  </si>
  <si>
    <t>016979</t>
  </si>
  <si>
    <t>Zestaw Prezentowy, Timberland, Happy Color</t>
  </si>
  <si>
    <t>HA 7SET 2030-CD</t>
  </si>
  <si>
    <t>016980</t>
  </si>
  <si>
    <t>Zestaw Prezentowy, Christmas Decoration, Happy Color</t>
  </si>
  <si>
    <t>HA 7SET 2030-XS</t>
  </si>
  <si>
    <t>016981</t>
  </si>
  <si>
    <t>Zestaw Prezentowy, X-mas Stars, Happy Color</t>
  </si>
  <si>
    <t>HA 7370 0075-MIX A</t>
  </si>
  <si>
    <t>016950</t>
  </si>
  <si>
    <t>Farba akrylowa zestaw 5 kolorów x 75 ml, kolory MIX A, Happy Color</t>
  </si>
  <si>
    <t>HA 7370 0075-MIXFlu</t>
  </si>
  <si>
    <t>016952</t>
  </si>
  <si>
    <t>Farba akrylowa zestaw 5 kolorów x 75 ml, kolory fluo, Happy Color</t>
  </si>
  <si>
    <t>HA 7370 0075-MIXPas</t>
  </si>
  <si>
    <t>016953</t>
  </si>
  <si>
    <t>Farba akrylowa zestaw 5 kolorów x 75 ml, kolory pastel, Happy Color</t>
  </si>
  <si>
    <t>HA 7391 1824-W</t>
  </si>
  <si>
    <t>016830</t>
  </si>
  <si>
    <t>HA 7391 2430-W</t>
  </si>
  <si>
    <t>016831</t>
  </si>
  <si>
    <t>HA 7391 3040-W</t>
  </si>
  <si>
    <t>016832</t>
  </si>
  <si>
    <t>HA 7391 4060-W</t>
  </si>
  <si>
    <t>016833</t>
  </si>
  <si>
    <t>HA 7391 1824-N</t>
  </si>
  <si>
    <t>016834</t>
  </si>
  <si>
    <t>HA 7391 2430-N</t>
  </si>
  <si>
    <t>016835</t>
  </si>
  <si>
    <t>HA 7391 3040-N</t>
  </si>
  <si>
    <t>016836</t>
  </si>
  <si>
    <t>HA 7391 4060-N</t>
  </si>
  <si>
    <t>016837</t>
  </si>
  <si>
    <t>HA 7391 1824-B</t>
  </si>
  <si>
    <t>016838</t>
  </si>
  <si>
    <t>HA 7391 2430-B</t>
  </si>
  <si>
    <t>016839</t>
  </si>
  <si>
    <t>HA 7391 3040-B</t>
  </si>
  <si>
    <t>016840</t>
  </si>
  <si>
    <t>HA 7391 4060-B</t>
  </si>
  <si>
    <t>016841</t>
  </si>
  <si>
    <t>HA 7330 0012-S12</t>
  </si>
  <si>
    <t>016846</t>
  </si>
  <si>
    <t>Farba akwarelowa STUDIO, zestaw 12 kolorów x 12 ml, Happy Color</t>
  </si>
  <si>
    <t>Farba tempera Premium, 1000ml, koralowy, Happy Color</t>
  </si>
  <si>
    <t>PODOBRAZIA</t>
  </si>
  <si>
    <t>HA 7375 0060-MIX A</t>
  </si>
  <si>
    <t>016968</t>
  </si>
  <si>
    <t>Farba akrylowa zestaw 5 kolorów x 60 ml, kolory MIX A, Happy Color</t>
  </si>
  <si>
    <t>HA 7375 0060-MIX B</t>
  </si>
  <si>
    <t>016969</t>
  </si>
  <si>
    <t>Farba akrylowa zestaw 5 kolorów x 60 ml, kolory MIX B, Happy Color</t>
  </si>
  <si>
    <t>HA 7375 0060-MIX C</t>
  </si>
  <si>
    <t>016970</t>
  </si>
  <si>
    <t>Farba akrylowa zestaw 5 kolorów x 60 ml, kolory MIX C, Happy Color</t>
  </si>
  <si>
    <t>HA 7375 0060-MIX D</t>
  </si>
  <si>
    <t>016971</t>
  </si>
  <si>
    <t>Farba akrylowa zestaw 5 kolorów x 60 ml, kolory MIX D, Happy Color</t>
  </si>
  <si>
    <t>HA 7375 0060-MIX E</t>
  </si>
  <si>
    <t>016972</t>
  </si>
  <si>
    <t>Farba akrylowa zestaw 5 kolorów x 60 ml, kolory MIX E, Happy Color</t>
  </si>
  <si>
    <t>HA 7120 2030-0</t>
  </si>
  <si>
    <t>016859</t>
  </si>
  <si>
    <t>HA 7120 2030-1</t>
  </si>
  <si>
    <t>016865</t>
  </si>
  <si>
    <t>HA 7120 2030-2</t>
  </si>
  <si>
    <t>016860</t>
  </si>
  <si>
    <t>HA 7120 2030-20</t>
  </si>
  <si>
    <t>016870</t>
  </si>
  <si>
    <t>HA 7120 2030-3</t>
  </si>
  <si>
    <t>016866</t>
  </si>
  <si>
    <t>HA 7120 2030-30</t>
  </si>
  <si>
    <t>016869</t>
  </si>
  <si>
    <t>HA 7120 2030-4</t>
  </si>
  <si>
    <t>016868</t>
  </si>
  <si>
    <t>HA 7120 2030-50</t>
  </si>
  <si>
    <t>016862</t>
  </si>
  <si>
    <t>HA 7120 2030-52</t>
  </si>
  <si>
    <t>016872</t>
  </si>
  <si>
    <t>HA 7120 2030-7</t>
  </si>
  <si>
    <t>016867</t>
  </si>
  <si>
    <t>HA 7120 2030-80</t>
  </si>
  <si>
    <t>016864</t>
  </si>
  <si>
    <t>HA 7120 2030-9</t>
  </si>
  <si>
    <t>016863</t>
  </si>
  <si>
    <t>HA 7120 2030-MIX</t>
  </si>
  <si>
    <t>016871</t>
  </si>
  <si>
    <t>Filc dekoracyjny, 20x30 cm, 1,5 mm, 10 ark., biały, Happy Color</t>
  </si>
  <si>
    <t>Filc dekoracyjny, 20x30 cm, 1,5 mm, 10 ark., żółty, Happy Color</t>
  </si>
  <si>
    <t>Filc dekoracyjny, 20x30 cm, 1,5 mm, 10 ark., czerwony, Happy Color</t>
  </si>
  <si>
    <t>Filc dekoracyjny, 20x30 cm, 1,5 mm, 10 ark., jasnoróżowy, Happy Color</t>
  </si>
  <si>
    <t>Filc dekoracyjny, 20x30 cm, 1,5 mm, 10 ark., niebieski, Happy Color</t>
  </si>
  <si>
    <t>Filc dekoracyjny, 20x30 cm, 1,5 mm, 10 ark., błękitny, Happy Color</t>
  </si>
  <si>
    <t>Filc dekoracyjny, 20x30 cm, 1,5 mm, 10 ark., pomarańczowy, Happy Color</t>
  </si>
  <si>
    <t>Filc dekoracyjny, 20x30 cm, 1,5 mm, 10 ark., jasnozielony, Happy Color</t>
  </si>
  <si>
    <t>Filc dekoracyjny, 20x30 cm, 1,5 mm, 10 ark., ciemnozielony, Happy Color</t>
  </si>
  <si>
    <t>Filc dekoracyjny, 20x30 cm, 1,5 mm, 10 ark., brązowy, Happy Color</t>
  </si>
  <si>
    <t>Filc dekoracyjny, 20x30 cm, 1,5 mm, 10 ark., szary, Happy Color</t>
  </si>
  <si>
    <t>Filc dekoracyjny, 20x30 cm, 1,5 mm, 10 ark., czarny, Happy Color</t>
  </si>
  <si>
    <t>Filc dekoracyjny, 20x30 cm, 1,5 mm, 10 ark, MIX, Happy Color</t>
  </si>
  <si>
    <t>HA 2336 11KK-K12</t>
  </si>
  <si>
    <t>016745</t>
  </si>
  <si>
    <t>Pastele olejne Jumbo, zestaw 12 kolorów, Happy Color</t>
  </si>
  <si>
    <t>PASTELE OLEJNE</t>
  </si>
  <si>
    <t>MG ADJ11069 WP5</t>
  </si>
  <si>
    <t>016767</t>
  </si>
  <si>
    <t>Markery akrylowe 1-2mm, zestaw 5 szt, MG</t>
  </si>
  <si>
    <t>MG ADJ11070 WP12</t>
  </si>
  <si>
    <t>016769</t>
  </si>
  <si>
    <t>016768</t>
  </si>
  <si>
    <t>MG ADJ11071 WP18</t>
  </si>
  <si>
    <t>Markery akrylowe 1-2mm, zestaw 12 szt, MG</t>
  </si>
  <si>
    <t>Markery akrylowe 1-2mm, zestaw 18 szt, MG</t>
  </si>
  <si>
    <t>HA 7825 2030-A20</t>
  </si>
  <si>
    <t>016974</t>
  </si>
  <si>
    <t>HA 7825 3040-A20</t>
  </si>
  <si>
    <t>016975</t>
  </si>
  <si>
    <t>Blok PORTRET, Art., A4, 20 ark, 250g, Happy Color</t>
  </si>
  <si>
    <t>Blok PORTRET, Art., A3, 20 ark, 250g, Happy Color</t>
  </si>
  <si>
    <t>HA 7370 0012-M10</t>
  </si>
  <si>
    <t>016842</t>
  </si>
  <si>
    <t>Farba akrylowa zestaw 10 kolorów x 12 ml, metaliczne, Happy Color</t>
  </si>
  <si>
    <t>HA 7370 0012-K36</t>
  </si>
  <si>
    <t>016845</t>
  </si>
  <si>
    <t>Farba akrylowa zestaw 36 kolorów x 12 ml, Happy Color</t>
  </si>
  <si>
    <t>HA 7290 1022-1 PB</t>
  </si>
  <si>
    <t>Szpachelka malarska nr 1, uchwyt drewno bukowe,  w op. z zawieszką, Happy Color</t>
  </si>
  <si>
    <t>HA 7290 1022-10 PB</t>
  </si>
  <si>
    <t>Szpachelka malarska nr 10, uchwyt drewno bukowe, w op. z zawieszką,   Happy Color</t>
  </si>
  <si>
    <t>HA 7290 1022-11 PB</t>
  </si>
  <si>
    <t>Szpachelka malarska nr 11, uchwyt drewno bukowe,  w op. z zawieszką,  Happy Color</t>
  </si>
  <si>
    <t>HA 7290 1022-13 PB</t>
  </si>
  <si>
    <t>Szpachelka malarska nr 13, uchwyt drewno bukowe, w op. z zawieszką, Happy Color</t>
  </si>
  <si>
    <t>HA 7290 1022-17 PB</t>
  </si>
  <si>
    <t>Szpachelka malarska nr 17, uchwyt drewno bukowe,  w op. z zawieszką, Happy Color</t>
  </si>
  <si>
    <t>HA 7290 1022-18 PB</t>
  </si>
  <si>
    <t>Szpachelka malarska nr 18, uchwyt drewno bukowe, w op. z zawieszką,  Happy Color</t>
  </si>
  <si>
    <t>HA 7290 1022-3 PB</t>
  </si>
  <si>
    <t>Szpachelka malarska nr 3, uchwyt drewno bukowe, w op. z zawieszką, Happy Color</t>
  </si>
  <si>
    <t>HA 7290 1022-6 PB</t>
  </si>
  <si>
    <t>Szpachelka malarska nr 6, uchwyt drewno bukowe, w op. z zawieszką, Happy Color</t>
  </si>
  <si>
    <t>HA 7290 1022-8 PB</t>
  </si>
  <si>
    <t>Szpachelka malarska nr 8, uchwyt drewno bukowe, w op. z zawieszką, Happy Color</t>
  </si>
  <si>
    <t>015653</t>
  </si>
  <si>
    <t>015644</t>
  </si>
  <si>
    <t>015645</t>
  </si>
  <si>
    <t>015654</t>
  </si>
  <si>
    <t>015646</t>
  </si>
  <si>
    <t>015647</t>
  </si>
  <si>
    <t>015648</t>
  </si>
  <si>
    <t>015656</t>
  </si>
  <si>
    <t>015649</t>
  </si>
  <si>
    <t>HA 4120 02PB-3 BKRF</t>
  </si>
  <si>
    <t>016676</t>
  </si>
  <si>
    <t>Długopis wymazywalny Pastel Bears, 0.5 mm, niebieski, 1 szt. + 3 wkłady na blistrze, Happy Color</t>
  </si>
  <si>
    <t>Masa Fimo® air, masa modelarska, 500 g, szary, Staedtler</t>
  </si>
  <si>
    <t>Masa Fimo® air light, lekka masa modelarska, 350 g, biały, Staedtler</t>
  </si>
  <si>
    <t>POBIERANIE ZDJĘĆ PRZY POMOCY PRZYCISKÓW "Pobierz obrazy hurtowo Symbol" i "Pobierz obrazy hurtowo EAN"</t>
  </si>
  <si>
    <t>Po zaznaczeniu wybranych symboli i kliknięciu „Pobierz obrazy hurtowo Symbol” rozpocznie się proces pobierania zdjęć – zapisane zostaną pod nazwą symbolu produktu</t>
  </si>
  <si>
    <t>„Pobierz obrazy hurtowo EAN” oznacza zapisanie się zdęć po pobraniu pod nazwą kodu EAN.</t>
  </si>
  <si>
    <t>Przed rozpoczęciem pobierania pojawi się powyższy komunikat, należy kliknąć „Tak”. Następnie trzeba wybrać, gdzie dane zdjęcia będą zapisane.</t>
  </si>
  <si>
    <t>Raport pobierania to nowy arkusz excel, który pokazuje jakie zdjęcia zostały pobrane.</t>
  </si>
  <si>
    <t>Przykład raportu po kliknięciu „Pobierz obrazy hurtowo Symbol”</t>
  </si>
  <si>
    <t>Przykład raportu po kliknięciu „Pobierz obrazy hurtowo EAN”</t>
  </si>
  <si>
    <t>Podglą zdjęć przy pomocy linków w kolumnie SymKar</t>
  </si>
  <si>
    <t>Przy pomocy linku zawartego w numerze SymKar można podejżeć zdjęcie i je pobrać.</t>
  </si>
  <si>
    <t>Fukcja jest przydatna, kiedy nie działają makry.</t>
  </si>
  <si>
    <t>Po kliknięciu w SymKar zdjęcie otworzy się w przeglądarce</t>
  </si>
  <si>
    <t xml:space="preserve"> </t>
  </si>
  <si>
    <t>HA 3517 4361-0</t>
  </si>
  <si>
    <t>003748</t>
  </si>
  <si>
    <t>Karton biały White Line 170 g/m2, A2, 35 ark., Happy Color</t>
  </si>
  <si>
    <t>HA 3517 4260-0</t>
  </si>
  <si>
    <t>003708</t>
  </si>
  <si>
    <t>Karton kolorowy 170g, A2, 25 ark, biały, Happy Color</t>
  </si>
  <si>
    <t>Karton biały 250g, A1, 35ark., Happy Color</t>
  </si>
  <si>
    <t>MG ABPW30R2-3</t>
  </si>
  <si>
    <t>016818</t>
  </si>
  <si>
    <t>S 8041-44</t>
  </si>
  <si>
    <t>017092</t>
  </si>
  <si>
    <t>Fimo® professional doll art, masa termoutwardzalna, 454 g, beżowy, Staedtler</t>
  </si>
  <si>
    <t>S 8010-08</t>
  </si>
  <si>
    <t>Fimo® effect, masa termoutwardzalna, 57 g, perłowy metaliczny, Staedtler</t>
  </si>
  <si>
    <t>S 8010-11</t>
  </si>
  <si>
    <t>Fimo® effect, masa termoutwardzalna, 57 g, złoty metaliczny, Staedtler</t>
  </si>
  <si>
    <t>S 8010-27</t>
  </si>
  <si>
    <t>Fimo® effect, masa termoutwardzalna, 57 g, miedziany metaliczny, Staedtler</t>
  </si>
  <si>
    <t>S 8010-81</t>
  </si>
  <si>
    <t>Fimo® effect, masa termoutwardzalna, 57 g, srebrny metaliczny, Staedtler</t>
  </si>
  <si>
    <t>S 8010-202</t>
  </si>
  <si>
    <t>Fimo® effect, masa termoutwardzalna, 57 g, czerwony galaxy, Staedtler</t>
  </si>
  <si>
    <t>Instrukcja włączenia makr dla wskazanej lokalizacji zaufanej w programie Excel</t>
  </si>
  <si>
    <t>Należy pamiętać aby podczas wykonywania poniższej instrukcji nie było otwarte żadne okno aplikacji MS Excel.</t>
  </si>
  <si>
    <t>Należy zacząć od zapisania cennika w lokalizacji lokalnej na komputerze klienta. Może to być na przykład pulpit bądź inne miejsce na dysku lokalnym. Dobrą praktyką jest aby był to folder, który zawiera jedynie zaufane pliki excel z makrami.</t>
  </si>
  <si>
    <t>Następnie należy uruchomić program excel. Nie ma potrzeby w tym miejscu otwierania pliku cennika. Należy uruchomić pusty dokument i postępować zgodnie ze wskazówkami poniżej:</t>
  </si>
  <si>
    <t>W jednym z ostatnich kroków wybieramy lokalizację gdzie zapisaliśmy plik cennika. Jeśli wybraliśmy pulpit jak w przykładzie poniżej to dobrą praktyką jest zaznaczenie checkbox-a (pkt 7) aby uwzględnić wszystkie foldery i podfoldery na pulpicie w liście zaufanych lokalizacji.</t>
  </si>
  <si>
    <t>Teram możemy uruchomić plik cennika i makra powinny działać</t>
  </si>
  <si>
    <r>
      <t xml:space="preserve">Na koniec należy wszystkie okna </t>
    </r>
    <r>
      <rPr>
        <sz val="12"/>
        <color theme="9" tint="-0.249977111117893"/>
        <rFont val="Calibri"/>
        <family val="2"/>
        <charset val="238"/>
        <scheme val="minor"/>
      </rPr>
      <t>zatwierdzić</t>
    </r>
    <r>
      <rPr>
        <sz val="12"/>
        <color theme="1"/>
        <rFont val="Calibri"/>
        <family val="2"/>
        <charset val="238"/>
        <scheme val="minor"/>
      </rPr>
      <t xml:space="preserve"> przyciskiem </t>
    </r>
    <r>
      <rPr>
        <sz val="12"/>
        <color theme="9" tint="-0.249977111117893"/>
        <rFont val="Calibri"/>
        <family val="2"/>
        <charset val="238"/>
        <scheme val="minor"/>
      </rPr>
      <t>OK</t>
    </r>
    <r>
      <rPr>
        <sz val="12"/>
        <color theme="1"/>
        <rFont val="Calibri"/>
        <family val="2"/>
        <charset val="238"/>
        <scheme val="minor"/>
      </rPr>
      <t xml:space="preserve"> i zamknąć program MS Excel.</t>
    </r>
  </si>
  <si>
    <t>MG AKPB75R1 KP30</t>
  </si>
  <si>
    <t>017042</t>
  </si>
  <si>
    <t>Długopis wymazywalny Ergo Girls, 0,7mm, niebieski, display 30szt, MG</t>
  </si>
  <si>
    <t>MG AKPB75R2 KP30</t>
  </si>
  <si>
    <t>017044</t>
  </si>
  <si>
    <t>Długopis wymazywalny Ergo Boys, 0,7mm, niebieski, display 30szt, MG</t>
  </si>
  <si>
    <t>Wkład do długopisu wymazywalnego Ergo Girls, Boys, 0,7mm, MG</t>
  </si>
  <si>
    <t>MG AKR67135</t>
  </si>
  <si>
    <t>017045</t>
  </si>
  <si>
    <t>MG ABP20179 KP40</t>
  </si>
  <si>
    <t>017038</t>
  </si>
  <si>
    <t>Długopis automatyczny Natural, 0,5mm, niebieski, 40 szt display, MG</t>
  </si>
  <si>
    <t>MG AWP357G2 BK4 S</t>
  </si>
  <si>
    <t>016817</t>
  </si>
  <si>
    <t>Zestaw ołówków artystycznych na blistrze,  4szt; 2H, 2B, 6B,14B, MG</t>
  </si>
  <si>
    <t>S 188 C12</t>
  </si>
  <si>
    <t>017052</t>
  </si>
  <si>
    <t>Kredki trójkątne jumbo Noris colour jumbo,  12 kol, Staedtler</t>
  </si>
  <si>
    <t>MG ACT51771</t>
  </si>
  <si>
    <t>016436</t>
  </si>
  <si>
    <t>HA 3808 1520-S20</t>
  </si>
  <si>
    <t>016463</t>
  </si>
  <si>
    <t>Blok z motywami SPRING, A5, 80g/m2, 20 ark, 20 motyw, Happy Color</t>
  </si>
  <si>
    <t>S 8010-112</t>
  </si>
  <si>
    <t>Fimo® effect, masa termoutwardzalna, 57 g, złoty błyszczący, Staedtler</t>
  </si>
  <si>
    <t>S 8010-812</t>
  </si>
  <si>
    <t>Fimo® effect, masa termoutwardzalna, 57 g, srebrny błyszczący, Staedtler</t>
  </si>
  <si>
    <t>MG APL911-8</t>
  </si>
  <si>
    <t>016555</t>
  </si>
  <si>
    <t>S 61 SCA2 HA</t>
  </si>
  <si>
    <t>017169</t>
  </si>
  <si>
    <t>Display Happy Line: ołówki, kredki, gumki, temperówki, Staedtler</t>
  </si>
  <si>
    <t>S 8323-553</t>
  </si>
  <si>
    <t>010254</t>
  </si>
  <si>
    <t>Marker metaliczny, okrągła końcówka, M, zielony, Staedtler</t>
  </si>
  <si>
    <t>MG ABP803S6</t>
  </si>
  <si>
    <t>015063</t>
  </si>
  <si>
    <t>Długopis automatyczny So Many Cats, 0,7mm; 4 kolory; MG</t>
  </si>
  <si>
    <t>S 8041-03</t>
  </si>
  <si>
    <t>017167</t>
  </si>
  <si>
    <t>Fimo® professional doll art, masa termoutwardzalna, 454 g, porcelanowy, Staedtler</t>
  </si>
  <si>
    <t>S 8041-435</t>
  </si>
  <si>
    <t>017196</t>
  </si>
  <si>
    <t>Fimo® professional doll art, masa termoutwardzalna, 454 g, kość słoniowa, Staedtler</t>
  </si>
  <si>
    <t>S 8041-45</t>
  </si>
  <si>
    <t>017168</t>
  </si>
  <si>
    <t>Fimo® professional doll art, masa termoutwardzalna, 454 g, cielisty ciemny, Staedtler</t>
  </si>
  <si>
    <t>S 8150-G8</t>
  </si>
  <si>
    <t>017179</t>
  </si>
  <si>
    <t>S 8150-W7</t>
  </si>
  <si>
    <t>017180</t>
  </si>
  <si>
    <t>Fimo® air, masa modelarska, 350 g, granit-efekt, Staedtler</t>
  </si>
  <si>
    <t>Fimo® air, masa modelarska, 350 g, drewno-efekt, Staedtler</t>
  </si>
  <si>
    <t>S 8010-002</t>
  </si>
  <si>
    <t>Fimo® effect, masa termoutwardzalna, 57 g, galaxy biały, Staedtler</t>
  </si>
  <si>
    <t>S 8010-212</t>
  </si>
  <si>
    <t>S 8010-562</t>
  </si>
  <si>
    <t>Fimo® effect, masa termoutwardzalna, 57 g, zielony galaxy, Staedtler</t>
  </si>
  <si>
    <t>S 8010-392</t>
  </si>
  <si>
    <t>Fimo® effect, masa termoutwardzalna, 57 g, turkusowy galaxy, Staedtler</t>
  </si>
  <si>
    <t>S 8010-352</t>
  </si>
  <si>
    <t>Fimo® effect, masa termoutwardzalna, 57 g, niebieski galaxy, Staedtler</t>
  </si>
  <si>
    <t>HA 4120 01BW-3</t>
  </si>
  <si>
    <t>017088</t>
  </si>
  <si>
    <t>HA 4120 01BW KP40</t>
  </si>
  <si>
    <t>017163</t>
  </si>
  <si>
    <t>Długopis wymazywalny Black&amp;White, 0,5 mm, niebieski, Happy Color</t>
  </si>
  <si>
    <t>Display - Długopis wymazywalny Black&amp;white, 0.5mm, niebieski, 40 szt., Happy Color</t>
  </si>
  <si>
    <t>MG AXP963G0</t>
  </si>
  <si>
    <t>017145</t>
  </si>
  <si>
    <t>MG AXP963HE</t>
  </si>
  <si>
    <t>017032</t>
  </si>
  <si>
    <t>MG ACT55275</t>
  </si>
  <si>
    <t>017124</t>
  </si>
  <si>
    <t>Korektor w taśmie EVO8 S, 8m x 5mm, MG</t>
  </si>
  <si>
    <t>Korektor w taśmie Supa, 5m x 5mm, MG</t>
  </si>
  <si>
    <t>MG ACT54773</t>
  </si>
  <si>
    <t>017125</t>
  </si>
  <si>
    <t>M PR-000206</t>
  </si>
  <si>
    <t>017258</t>
  </si>
  <si>
    <t>M PR-000207</t>
  </si>
  <si>
    <t>017259</t>
  </si>
  <si>
    <t>M PR-000208</t>
  </si>
  <si>
    <t>017260</t>
  </si>
  <si>
    <t>M PR-000209</t>
  </si>
  <si>
    <t>017261</t>
  </si>
  <si>
    <t>M PR-000210</t>
  </si>
  <si>
    <t>017262</t>
  </si>
  <si>
    <t>M PR-000211</t>
  </si>
  <si>
    <t>017253</t>
  </si>
  <si>
    <t>M PR-000212</t>
  </si>
  <si>
    <t>017254</t>
  </si>
  <si>
    <t>M PR-000213</t>
  </si>
  <si>
    <t>017255</t>
  </si>
  <si>
    <t>M PR-000214</t>
  </si>
  <si>
    <t>017256</t>
  </si>
  <si>
    <t>M PR-000215</t>
  </si>
  <si>
    <t>017257</t>
  </si>
  <si>
    <t>KOLORORAMKA TEENS "Roxanne", Monumi</t>
  </si>
  <si>
    <t>KOLORORAMKA TEENS "Agnes", Monumi</t>
  </si>
  <si>
    <t>KOLORORAMKA TEENS "Monica", Monumi</t>
  </si>
  <si>
    <t>KOLORORAMKA TEENS "Patricia", Monumi</t>
  </si>
  <si>
    <t>KOLORORAMKA TEENS "Marina", Monumi</t>
  </si>
  <si>
    <t>KOLORORAMKA ARTS "Dusza Róży", Monumi</t>
  </si>
  <si>
    <t>KOLORORAMKA ARTS "Autoportret z kolibrem i naszyjnikiem", Monumi</t>
  </si>
  <si>
    <t>KOLORORAMKA ARTS "Portret młodej kobiety", Monumi</t>
  </si>
  <si>
    <t>KOLORORAMKA ARTS "Joanna d'Arc", Monumi</t>
  </si>
  <si>
    <t>KOLORORAMKA ARTS "Pocałunek", Monumi</t>
  </si>
  <si>
    <t>M PD-000102</t>
  </si>
  <si>
    <t>017263</t>
  </si>
  <si>
    <t>Kolorowanka-składanka XXL "Parking XXL”, Monumi</t>
  </si>
  <si>
    <t>Fimo® effect, masa termoutwardzalna, 57 g, różowy złoty błyszczący, Staedtler</t>
  </si>
  <si>
    <t>HA 3527 7010-26</t>
  </si>
  <si>
    <t>017177</t>
  </si>
  <si>
    <t>Karton kolorowy 270g, B1, 25 ark, ciemnoczerwony, Happy Color</t>
  </si>
  <si>
    <t>HA 3527 7010-55</t>
  </si>
  <si>
    <t>017178</t>
  </si>
  <si>
    <t>Karton kolorowy 270g, B1, 25 ark, zielony szmaragd, Happy Color</t>
  </si>
  <si>
    <t>HA 3527 5070-26</t>
  </si>
  <si>
    <t>017175</t>
  </si>
  <si>
    <t>Karton kolorowy 270g, B2, 25 ark, ciemnoczerwony, Happy Color</t>
  </si>
  <si>
    <t>HA 3527 5070-55</t>
  </si>
  <si>
    <t>017176</t>
  </si>
  <si>
    <t>Karton kolorowy 270g, B2, 25 ark, zielony szmaragd, Happy Color</t>
  </si>
  <si>
    <t>017121</t>
  </si>
  <si>
    <t>HA 2110 K10</t>
  </si>
  <si>
    <t>HA 2110 K6</t>
  </si>
  <si>
    <t>017122</t>
  </si>
  <si>
    <t>Plastelina szkolna okrągła, 10 kolorów, Happy Color</t>
  </si>
  <si>
    <t>Plastelina szkolna okrągła, 6 kolorów, Happy Color</t>
  </si>
  <si>
    <t>Długopis żelowy TR3s Pastel, 0.7mm, niebieski MG</t>
  </si>
  <si>
    <t>Długopis pstrykany Lavender, niebieski, różne motywy, 0.38mm, 50 sztuk w display-u, MG</t>
  </si>
  <si>
    <t>HA AKR67K35-M01</t>
  </si>
  <si>
    <t>016927</t>
  </si>
  <si>
    <t>Wkłady do długopisu wymazywalnego, Standard A, 0.5mm, miks 3 kol:turkus, fiolet, oliwka, Happy Color</t>
  </si>
  <si>
    <t>MG AXP963HZ</t>
  </si>
  <si>
    <t>017128</t>
  </si>
  <si>
    <t>30</t>
  </si>
  <si>
    <t>MG AWP357G5 BK12</t>
  </si>
  <si>
    <t>017198</t>
  </si>
  <si>
    <t>Zestaw ołówków artystycznych na blistrze, 12 twardości, MG</t>
  </si>
  <si>
    <t>S 308 SB6P</t>
  </si>
  <si>
    <t>010952</t>
  </si>
  <si>
    <t>Pisak z atramentem pigmentowym, 6 szt., czarny, Staedtler</t>
  </si>
  <si>
    <t>HA 3808 2030-BW</t>
  </si>
  <si>
    <t>017083</t>
  </si>
  <si>
    <t>Blok z motywami Black&amp;White, 80g/m2, A4, 15 ark, 26 motyw, Happy Color</t>
  </si>
  <si>
    <t>S 146 10C C24</t>
  </si>
  <si>
    <t>MG ACT18075</t>
  </si>
  <si>
    <t>017197</t>
  </si>
  <si>
    <t>Korektor w taśmie New feeling, New fashion, 6m x 5mm, różne kolory obudowy, MG</t>
  </si>
  <si>
    <t>MG ACT55277</t>
  </si>
  <si>
    <t>017137</t>
  </si>
  <si>
    <t>Korektor w taśmie Animal Planet, 8m x 5mm, MG</t>
  </si>
  <si>
    <t>MG AS33O125</t>
  </si>
  <si>
    <t>017199</t>
  </si>
  <si>
    <t>Karteczki samoprzylepne transparent, 50 ark, 76*76,MG</t>
  </si>
  <si>
    <t>Gumka do ołówka Girl, 60x25x10, różne kolory, MG</t>
  </si>
  <si>
    <t>Gumka do ołówka Cold Braw, 60x25x10, MG</t>
  </si>
  <si>
    <t>Gumka do ołówka SAKURA, 54x20x11, MG</t>
  </si>
  <si>
    <t>MG AGPT0571 KP36</t>
  </si>
  <si>
    <t>017131</t>
  </si>
  <si>
    <t>Długopis żelowy SAKURA z ozdobnym kwiatem, niebieski, 0,5, 36szt w displayu, MG</t>
  </si>
  <si>
    <t>MG ABS916DE</t>
  </si>
  <si>
    <t>017207</t>
  </si>
  <si>
    <t>Zszywacz mini Sakura + zszywki 24/6, 20 kartek, głębokość zszywania 35mm, MG</t>
  </si>
  <si>
    <t>MG ACT18076</t>
  </si>
  <si>
    <t>017136</t>
  </si>
  <si>
    <t>Korektor w taśmie Animal Planet, 6m x 5mm, MG</t>
  </si>
  <si>
    <t>MG HACT2168</t>
  </si>
  <si>
    <t>017138</t>
  </si>
  <si>
    <t>Korektor w taśmie Animal Planet, 2szt x 5m x 5mm, MG</t>
  </si>
  <si>
    <t>MG APSN1292</t>
  </si>
  <si>
    <t>017206</t>
  </si>
  <si>
    <t>Temperówka pojedyncza z pojemnikiem So Many Cats, MG</t>
  </si>
  <si>
    <t>HA 3260 1022 MIX-P72</t>
  </si>
  <si>
    <t>017265</t>
  </si>
  <si>
    <t>Pędzle szkolne z wełny syntetycznej, okrągłe, rozm: 2,6,10 mix, 72szt, Happy Color</t>
  </si>
  <si>
    <t>HA 3261 1022 MIX-P72</t>
  </si>
  <si>
    <t>017267</t>
  </si>
  <si>
    <t>Pędzle szkolne z wełny syntetycznej, płaskie, rozm: 2,6,10 mix, 72szt, Happy Color</t>
  </si>
  <si>
    <t>S 318 C6-1</t>
  </si>
  <si>
    <t>017330</t>
  </si>
  <si>
    <t>Foliopis Lumocolor, F, wodoodporny, Eco line, 6 szt. (2x -9, 2 x -3, -2, -5), Staedtler</t>
  </si>
  <si>
    <t>S 334 RC4</t>
  </si>
  <si>
    <t>017331</t>
  </si>
  <si>
    <t>Cienkopis Triplus, Eco line, 0,3 mm, 4 kol. (2, 3, 5, 9), Staedtler</t>
  </si>
  <si>
    <t>S 364 RC4</t>
  </si>
  <si>
    <t>017332</t>
  </si>
  <si>
    <t>Zakreślacz Textsurfer classic, Eco line, 4 kol. (1, 23, 3, 5), Staedtler</t>
  </si>
  <si>
    <t>017076</t>
  </si>
  <si>
    <t>S 4320 MC10</t>
  </si>
  <si>
    <t>S 4320 MKP50</t>
  </si>
  <si>
    <t>017075</t>
  </si>
  <si>
    <t>Długopis jednorazowy, trójkątny 4320, M, 10 kol, Staedtler</t>
  </si>
  <si>
    <t>Długopis jednorazowy, trójkątny 4320, M, 10 kol, 50 szt. w kubku, Staedtler</t>
  </si>
  <si>
    <t>HA 4120 01SK-3</t>
  </si>
  <si>
    <t>HA 4120 01SK-3 KP40</t>
  </si>
  <si>
    <t>017202</t>
  </si>
  <si>
    <t>017203</t>
  </si>
  <si>
    <t>Długopis wymazywalny Skate, 0,5 mm, niebieski, Happy Color</t>
  </si>
  <si>
    <t>Display - Długopis wymazywalny Skate, 0.5mm, niebieski, 40 szt., Happy Color</t>
  </si>
  <si>
    <t>HA 2212 5910-PI3</t>
  </si>
  <si>
    <t>017233</t>
  </si>
  <si>
    <t>Piórnik saszetka z 1 zamkiem, PIXI green, Happy Color</t>
  </si>
  <si>
    <t>HA 2212 5915-PI3</t>
  </si>
  <si>
    <t>017234</t>
  </si>
  <si>
    <t>Piórnik saszetka z 2 zamkami, PIXI green, Happy Color</t>
  </si>
  <si>
    <t>HA 2212 4510-PI4</t>
  </si>
  <si>
    <t>017228</t>
  </si>
  <si>
    <t>Piórnik saszetka prostokątna mała,  z 1 zamkiem, PIXI rainbow, Happy Color</t>
  </si>
  <si>
    <t>HA 2212 5910-PI4</t>
  </si>
  <si>
    <t>017229</t>
  </si>
  <si>
    <t>Piórnik saszetka z 1 zamkiem, PIXI rainbow, Happy Color</t>
  </si>
  <si>
    <t>HA 2211 0810-PI4</t>
  </si>
  <si>
    <t>017230</t>
  </si>
  <si>
    <t>Piórnik saszetka tuba z 1 zamkiem, PIXI rainbow, Happy Color</t>
  </si>
  <si>
    <t>HA 2212 4585-PI4</t>
  </si>
  <si>
    <t>017231</t>
  </si>
  <si>
    <t>Piórnik saszetka trójkątny z 1 zamkiem, PIXI rainbow, Happy Color</t>
  </si>
  <si>
    <t>HA 2230 2430-PI4</t>
  </si>
  <si>
    <t>017232</t>
  </si>
  <si>
    <t>Worek na obuwie PIXI rainbow, Happy Color</t>
  </si>
  <si>
    <t>HA 2230 2430-SM</t>
  </si>
  <si>
    <t>017242</t>
  </si>
  <si>
    <t>Worek na obuwie Fun, Happy Color</t>
  </si>
  <si>
    <t>HA 2230 2430-SK01</t>
  </si>
  <si>
    <t>017239</t>
  </si>
  <si>
    <t>Worek na obuwie Skate 1, Happy Color</t>
  </si>
  <si>
    <t>HA 2230 2430-SK02</t>
  </si>
  <si>
    <t>017240</t>
  </si>
  <si>
    <t>Worek na obuwie Skate 2, Happy Color</t>
  </si>
  <si>
    <t>HA 2212 7585-BW01</t>
  </si>
  <si>
    <t>017235</t>
  </si>
  <si>
    <t>Piórnik saszetka trójkątny z 1 zamkiem, B&amp;W, Happy Color</t>
  </si>
  <si>
    <t>HA 2212 5910-BW02</t>
  </si>
  <si>
    <t>017236</t>
  </si>
  <si>
    <t>Piórnik saszetka z 1 zamkiem, B&amp;W, Happy Color</t>
  </si>
  <si>
    <t>HA 2212 4585-FL</t>
  </si>
  <si>
    <t>017248</t>
  </si>
  <si>
    <t>Piórnik saszetka trójkątny z 1 zamkiem, transparentny Flower, Happy Color</t>
  </si>
  <si>
    <t>HA 2212 6910-SM</t>
  </si>
  <si>
    <t>017241</t>
  </si>
  <si>
    <t>Piórnik saszetka z 2 zamkami, klapką wewnątrz, mix kolorów, Fun, Happy Color</t>
  </si>
  <si>
    <t>HA 2212 5910-BJ</t>
  </si>
  <si>
    <t>017244</t>
  </si>
  <si>
    <t>Piórnik saszetka z 1 zamkiem, Blue Jeans, Happy Color</t>
  </si>
  <si>
    <t>HA 2212 5710-ME</t>
  </si>
  <si>
    <t>017245</t>
  </si>
  <si>
    <t>Piórnik saszetka z 1 zamkiem, Metallic, Happy Color</t>
  </si>
  <si>
    <t>HA 2211 0810-ME</t>
  </si>
  <si>
    <t>017246</t>
  </si>
  <si>
    <t>Piórnik saszetka tuba z 1 zamkiem, Metallic, Happy Color</t>
  </si>
  <si>
    <t>HA 2212 7585-SK01</t>
  </si>
  <si>
    <t>017237</t>
  </si>
  <si>
    <t>Piórnik saszetka trójkątny z 1 zamkiem, Skate, Happy Color</t>
  </si>
  <si>
    <t>HA 2212 6910-SK02</t>
  </si>
  <si>
    <t>017238</t>
  </si>
  <si>
    <t>Piórnik saszetka z 2 zamkami i okienkiem, klapką wewnątrz, Skate, Happy Color</t>
  </si>
  <si>
    <t>HA 2212 7100-SK</t>
  </si>
  <si>
    <t>017247</t>
  </si>
  <si>
    <t>Piórnik saszetka z 1 zamkiem, mix kolorów, Skate, Happy Color</t>
  </si>
  <si>
    <t>HA 4121 01PT-3</t>
  </si>
  <si>
    <t>017276</t>
  </si>
  <si>
    <t>HA 3817 2030-SWEET</t>
  </si>
  <si>
    <t>017392</t>
  </si>
  <si>
    <t>HA 3817 2030-TROPIC</t>
  </si>
  <si>
    <t>017394</t>
  </si>
  <si>
    <t>Blok Deco SWEET 170 g/m2, A4, 20 ark., 5 kolorów, Happy Color</t>
  </si>
  <si>
    <t>Blok Deco TROPIC 170 g/m2, A4, 20 ark., 5 kolorów, Happy Color</t>
  </si>
  <si>
    <t>MAR MAR</t>
  </si>
  <si>
    <t>MM 1211631771</t>
  </si>
  <si>
    <t>017401</t>
  </si>
  <si>
    <t>MM 1211631773</t>
  </si>
  <si>
    <t>017402</t>
  </si>
  <si>
    <t>MM 1211633404</t>
  </si>
  <si>
    <t>017399</t>
  </si>
  <si>
    <t>MM 1211633855</t>
  </si>
  <si>
    <t>017400</t>
  </si>
  <si>
    <t>MM 1211635661</t>
  </si>
  <si>
    <t>017404</t>
  </si>
  <si>
    <t>MM 1211635673</t>
  </si>
  <si>
    <t>017405</t>
  </si>
  <si>
    <t>MM 1211638127</t>
  </si>
  <si>
    <t>017403</t>
  </si>
  <si>
    <t>Zeszyt A4 Gorjuss, 40k, kratka, Mar Mar</t>
  </si>
  <si>
    <t>Zeszyt A5 Gorjuss, 40k, kratka, Mar Mar</t>
  </si>
  <si>
    <t>Zeszyt A4 Sneakers, 40k, aplikacja, kratka, Mar Mar</t>
  </si>
  <si>
    <t>Zeszyt A4 Emoti, 40k, kratka, aplikacja, Mar Mar</t>
  </si>
  <si>
    <t>Zeszyt A4 Cities, 40k, kratka, aplikacja, Mar Mar</t>
  </si>
  <si>
    <t>Zeszyt A4 Rimac, 40k, kratka, Mar Mar</t>
  </si>
  <si>
    <t>Zeszyt A4 Snoopy, 40k, kratka, Mar Mar</t>
  </si>
  <si>
    <t>ZESZYTY</t>
  </si>
  <si>
    <t>HA 7621 2431-BW01</t>
  </si>
  <si>
    <t>017410</t>
  </si>
  <si>
    <t>HA 7621 2431-MI1</t>
  </si>
  <si>
    <t>017422</t>
  </si>
  <si>
    <t>HA 7621 2431-PT01</t>
  </si>
  <si>
    <t>017411</t>
  </si>
  <si>
    <t>HA 7621 2431-SK01</t>
  </si>
  <si>
    <t>017413</t>
  </si>
  <si>
    <t>HA 7621 2431-SM01</t>
  </si>
  <si>
    <t>017412</t>
  </si>
  <si>
    <t>Teczka kartonowa z gumką, Black&amp;White, Krowa, 24x31cm, Happy Color</t>
  </si>
  <si>
    <t>Teczka kartonowa z gumką, MILD, błękitny, 24x31cm, Happy Color</t>
  </si>
  <si>
    <t>Teczka kartonowa z gumką, PIXI, zielony, 24x31cm, Happy Color</t>
  </si>
  <si>
    <t>Teczka kartonowa z gumką, PATT, niebieski, 24x31cm, Happy Color</t>
  </si>
  <si>
    <t>Teczka kartonowa z gumką, SMILE, różowy, 24x31cm, Happy Color</t>
  </si>
  <si>
    <t>TECZKI Z GUMKĄ</t>
  </si>
  <si>
    <t>HA 7132 2030-3</t>
  </si>
  <si>
    <t>017173</t>
  </si>
  <si>
    <t>Arkusze piankowe brokatowe A4, 5 ark, niebieskie, Happy Color</t>
  </si>
  <si>
    <t>MG AXPQ4271</t>
  </si>
  <si>
    <t>017269</t>
  </si>
  <si>
    <t>Gumka do ołówka wysuwana, MG</t>
  </si>
  <si>
    <t xml:space="preserve">GDD News nr 3/73 | 13 </t>
  </si>
  <si>
    <t>GDD News nr 3/73 | 4</t>
  </si>
  <si>
    <t>GDD News nr 3/73 | 7</t>
  </si>
  <si>
    <t>GDD News nr 3/73 | 5</t>
  </si>
  <si>
    <t>GDD News nr 3/73 | 3</t>
  </si>
  <si>
    <t>GDD News nr 3/73 | 6</t>
  </si>
  <si>
    <t>GDD News nr 3/73 | 2</t>
  </si>
  <si>
    <t>GDD News nr 3/73 | 9</t>
  </si>
  <si>
    <t>GDD News nr 3/73 | 8</t>
  </si>
  <si>
    <t>GDD News nr 3/73 | 10</t>
  </si>
  <si>
    <t>GDD News nr 3/73 | 15</t>
  </si>
  <si>
    <t>GDD News nr 3/73 | 14</t>
  </si>
  <si>
    <t>GDD News nr 3/73 | 19</t>
  </si>
  <si>
    <t>GDD News nr 3/73 | 16</t>
  </si>
  <si>
    <t>GDD News nr 3/73 | 17</t>
  </si>
  <si>
    <t>GDD News nr 3/73 | 18</t>
  </si>
  <si>
    <t>M PK-000101</t>
  </si>
  <si>
    <t>017249</t>
  </si>
  <si>
    <t>M PK-000103</t>
  </si>
  <si>
    <t>017251</t>
  </si>
  <si>
    <t>M PK-000104</t>
  </si>
  <si>
    <t>017252</t>
  </si>
  <si>
    <t>Książeczka - kolorowanka "Zwierzaki na wsi" (ISBN 9788360162651), Monumi</t>
  </si>
  <si>
    <t>Książeczka - kolorowanka "W lesie" (ISBN 9788360162705), Monumi</t>
  </si>
  <si>
    <t>Książeczka - kolorowanka "Dzikie zwierzaki" (ISBN 9788360162750), Monumi</t>
  </si>
  <si>
    <t>HA 4120 01SM-3</t>
  </si>
  <si>
    <t>HA 4120 01SM-3 KP40</t>
  </si>
  <si>
    <t>017304</t>
  </si>
  <si>
    <t>017307</t>
  </si>
  <si>
    <t>Długopis wymazywalny Smile, 0,5 mm, niebieski, Happy Color</t>
  </si>
  <si>
    <t>Display - Długopis wymazywalny Smile, 0,5 mm, niebieski, 40 szt., Happy Color</t>
  </si>
  <si>
    <t>GDD News nr 4/74 | 2</t>
  </si>
  <si>
    <t>HA 4120 01FU-3</t>
  </si>
  <si>
    <t>017308</t>
  </si>
  <si>
    <t>HA 4120 01FU-3 KP40</t>
  </si>
  <si>
    <t>017311</t>
  </si>
  <si>
    <t>Długopis wymazywalny Fun, 0,5 mm, niebieski, Happy Color</t>
  </si>
  <si>
    <t>Display - Długopis wymazywalny Fun, 0,5 mm, niebieski, 40 szt., Happy Color</t>
  </si>
  <si>
    <t>HA 4121 01PT-3 KP30</t>
  </si>
  <si>
    <t>017467</t>
  </si>
  <si>
    <t>HA 4121 01MI-3</t>
  </si>
  <si>
    <t>017424</t>
  </si>
  <si>
    <t>HA 4121 01MI-3 KP30</t>
  </si>
  <si>
    <t>017466</t>
  </si>
  <si>
    <t>HA 7621 2431-BW02</t>
  </si>
  <si>
    <t>017471</t>
  </si>
  <si>
    <t>Teczka kartonowa z gumką, Black&amp;White, Zebra, 24x31cm, Happy Color</t>
  </si>
  <si>
    <t>GDD News nr 4/74 | 3</t>
  </si>
  <si>
    <t>HA 7621 2431-SK02</t>
  </si>
  <si>
    <t>017472</t>
  </si>
  <si>
    <t>Teczka kartonowa z gumką, SKATE, szachow.mix, 24x31cm, Happy Color</t>
  </si>
  <si>
    <t>HA 7621 2431-PI03</t>
  </si>
  <si>
    <t>017414</t>
  </si>
  <si>
    <t>HA 7621 2431-PI04</t>
  </si>
  <si>
    <t>017473</t>
  </si>
  <si>
    <t>Teczka kartonowa z gumką, PIXI, rainbow, 24x31cm, Happy Color</t>
  </si>
  <si>
    <t>HA 3525 5070-11</t>
  </si>
  <si>
    <t>HA 3525 5070-81</t>
  </si>
  <si>
    <t>017438</t>
  </si>
  <si>
    <t>017436</t>
  </si>
  <si>
    <t>Karton kolor. metalic 250g, 50x70cm, 10 ark, złoty, Happy Color</t>
  </si>
  <si>
    <t>Karton kolor. metalic 250g, 50x70cm, 10 ark, srebrny, Happy Color</t>
  </si>
  <si>
    <t>HA 3525 7010-11</t>
  </si>
  <si>
    <t>017437</t>
  </si>
  <si>
    <t>HA 3525 7010-81</t>
  </si>
  <si>
    <t>017435</t>
  </si>
  <si>
    <t>Karton kolor. metalic 250g, 70x100cm, 10 ark, złoty, Happy Color</t>
  </si>
  <si>
    <t>Karton kolor. metalic 250g, 70x100cm, 10 ark, srebrny, Happy Color</t>
  </si>
  <si>
    <t>HA 3815 1520-XM</t>
  </si>
  <si>
    <t>017470</t>
  </si>
  <si>
    <t>BLOK efekt XMAS, A5, 150-230g, 10 ark,  5 met, brokat+5 kolory, Happy Color</t>
  </si>
  <si>
    <t>HA 3807 1520-HO</t>
  </si>
  <si>
    <t>017498</t>
  </si>
  <si>
    <t>HA 7120 2030-XMAS</t>
  </si>
  <si>
    <t>017333</t>
  </si>
  <si>
    <t>HA 7120 2030-FOREST</t>
  </si>
  <si>
    <t>017334</t>
  </si>
  <si>
    <t>Filc dekoracyjny, 20x30 cm, 1,5 mm, 5ark, CHRISTMAS, Happy Color</t>
  </si>
  <si>
    <t>Filc dekoracyjny, 20x30 cm, 1,5 mm, 5ark, FOREST, Happy Color</t>
  </si>
  <si>
    <t>GDD News nr 4/74 | 4</t>
  </si>
  <si>
    <t>GDD News nr 4/74 | 5</t>
  </si>
  <si>
    <t>HA 7137 1520-STARS 3</t>
  </si>
  <si>
    <t>017337</t>
  </si>
  <si>
    <t>Naklejki Gwiazdki brokatowe A5, 3 ark,  srebrny/ złoty/biały, Happy Color</t>
  </si>
  <si>
    <t>S 61 371-1</t>
  </si>
  <si>
    <t>017468</t>
  </si>
  <si>
    <t>Zestaw do Brush Letteringu: 6 pisaków multi ink, ołówek, gumka, temperówka, Staedtler</t>
  </si>
  <si>
    <t>ZESTAW DO BRUSH LETTERINGU</t>
  </si>
  <si>
    <t>ZESTAW HAND LETTERING</t>
  </si>
  <si>
    <t>S 61 3001-2</t>
  </si>
  <si>
    <t>017469</t>
  </si>
  <si>
    <t>Zestaw akwarelowy Hand Lettering: 8 pisaków, ołówek, gumka, pędzel wodny, Staedtler</t>
  </si>
  <si>
    <t>MG ACS908D3</t>
  </si>
  <si>
    <t>MG ACS908D4</t>
  </si>
  <si>
    <t>017146</t>
  </si>
  <si>
    <t>017147</t>
  </si>
  <si>
    <t>Cyrkiel szkolny z ołówkiem, średnica koła 29cm, plastikowy, 2 różne kolory, MG</t>
  </si>
  <si>
    <t>Cyrkiel szkolny z zapasowymi rysikami, średnica koła 35cm, metalowy, 3 różne kolory, MG</t>
  </si>
  <si>
    <t>CYRKIEL SZKOLNY</t>
  </si>
  <si>
    <t>GDD News nr 4/74 | 8</t>
  </si>
  <si>
    <t>MG AHM29671</t>
  </si>
  <si>
    <t>017453</t>
  </si>
  <si>
    <t>Zakreślacze mini Animals Planet, 6 kol., Happy Color</t>
  </si>
  <si>
    <t>GDD News nr 4/74 | 9</t>
  </si>
  <si>
    <t>MG ABP82774 KP40</t>
  </si>
  <si>
    <t>017446</t>
  </si>
  <si>
    <t>Długopis Warm Braw II, niebieski, motywy kwiatowe, 0.5mm, 40szt w displayu, MG</t>
  </si>
  <si>
    <t>GDD News nr 4/74 | 10</t>
  </si>
  <si>
    <t>HA 3640 2521-MIX 8</t>
  </si>
  <si>
    <t>017172</t>
  </si>
  <si>
    <t>Bibuła marszczona 25x200cm - BASIC- MIX 8 kolorów, 8 rolek, Happy Color</t>
  </si>
  <si>
    <t>Bibuła marszczona, 25x200 cm, 10 rolek, 10 kolorów, miks A (cegiełka), Happy Color</t>
  </si>
  <si>
    <t>Papier kolorowy 80 g/m2, A4, 200 ark., 14 kolorów, Happy Color</t>
  </si>
  <si>
    <t>MG APL910-80</t>
  </si>
  <si>
    <t>016554</t>
  </si>
  <si>
    <t>MG APLD180</t>
  </si>
  <si>
    <t>016525</t>
  </si>
  <si>
    <t>Marker akrylowy 1-2mm, mix 30 kolorów w displayu, MG</t>
  </si>
  <si>
    <t>HA 2211 8810-BW</t>
  </si>
  <si>
    <t>017243</t>
  </si>
  <si>
    <t>Piórnik saszetka prostokątna duża, z 2 zamkami, BW, Happy Color</t>
  </si>
  <si>
    <t>HA 2216 0810-CG03P1</t>
  </si>
  <si>
    <t>017301</t>
  </si>
  <si>
    <t>Piórnik saszetka wysuwana, Cool Gang - Volt + gratisy, Happy Color</t>
  </si>
  <si>
    <t>HA 2230 2430-PI3</t>
  </si>
  <si>
    <t>015818</t>
  </si>
  <si>
    <t>Worek na obuwie PIXI green, Happy Color</t>
  </si>
  <si>
    <t>HA 4120 01BW-3 BK2</t>
  </si>
  <si>
    <t>017104</t>
  </si>
  <si>
    <t>Długopis wymazywalny Black&amp;White, 0.5mm, niebieski, 2 szt. na blistrze, Happy Color</t>
  </si>
  <si>
    <t>HA 7114 2030-4 S</t>
  </si>
  <si>
    <t>013034</t>
  </si>
  <si>
    <t>Filc dekoracyjny impregnowany, 4 mm, 20x30 cm, pomarańczowy, Happy Color</t>
  </si>
  <si>
    <t>HA 7130 2030-MIX8</t>
  </si>
  <si>
    <t>016615</t>
  </si>
  <si>
    <t>Arkusze piankowe MIX, A4, 8 ark, 8 kolorów, Happy Color</t>
  </si>
  <si>
    <t>HA 7370 0012-BR10</t>
  </si>
  <si>
    <t>017350</t>
  </si>
  <si>
    <t>HA 7370 0012-P10</t>
  </si>
  <si>
    <t>016844</t>
  </si>
  <si>
    <t>Farba akrylowa zestaw 10 kolorów  x 12 ml, odcienie brązowego, Happy Color</t>
  </si>
  <si>
    <t>Farba akrylowa zestaw 10 kolorów x 12 ml, pastelowe, Happy Color</t>
  </si>
  <si>
    <t>HA 7370 0075-22</t>
  </si>
  <si>
    <t>017298</t>
  </si>
  <si>
    <t>Farba akrylowa 75ml, viva magenta, Happy Color</t>
  </si>
  <si>
    <t>HA 7370 0075-35</t>
  </si>
  <si>
    <t>017297</t>
  </si>
  <si>
    <t>Farba akrylowa 75ml, błękit pruski, Happy Color</t>
  </si>
  <si>
    <t>HA 7370 0075-59</t>
  </si>
  <si>
    <t>017299</t>
  </si>
  <si>
    <t>Farba akrylowa 75ml, zieleń Veronese'a, Happy Color</t>
  </si>
  <si>
    <t>HA 7370 0075-71</t>
  </si>
  <si>
    <t>017349</t>
  </si>
  <si>
    <t>Farba akrylowa 75ml, ochra, Happy Color</t>
  </si>
  <si>
    <t>HA AKR67K35-M01 BK3</t>
  </si>
  <si>
    <t>017107</t>
  </si>
  <si>
    <t>Wkłady do długopisu wymazywalnego, Standard A, 0.5mm, miks 3 kol, 3 szt. na blisterze, Happy Color</t>
  </si>
  <si>
    <t>HA LZ 1197-12</t>
  </si>
  <si>
    <t>009884</t>
  </si>
  <si>
    <t>HA LZ 1197-24</t>
  </si>
  <si>
    <t>009887</t>
  </si>
  <si>
    <t>Pędzel do decoupage'u, nylonowy, płaski nr 12, Happy Color</t>
  </si>
  <si>
    <t>Pędzel do decoupage'u, nylonowy, płaski nr 24, Happy Color</t>
  </si>
  <si>
    <t>HA LZ 13142 1/2</t>
  </si>
  <si>
    <t>004903</t>
  </si>
  <si>
    <t>HA LZ 13142 3/4</t>
  </si>
  <si>
    <t>004905</t>
  </si>
  <si>
    <t>Pędzel ze szczeciny, płaski szeroki nr 1/2, Happy Color</t>
  </si>
  <si>
    <t>Pędzel ze szczeciny, płaski szeroki nr 3/4, Happy Color</t>
  </si>
  <si>
    <t>HA LZ 13142-2</t>
  </si>
  <si>
    <t>004907</t>
  </si>
  <si>
    <t>Pędzel ze szczeciny, płaski szeroki nr 2, Happy Color</t>
  </si>
  <si>
    <t>HA LZ 2125-1</t>
  </si>
  <si>
    <t>009890</t>
  </si>
  <si>
    <t>HA LZ 2125-1,2</t>
  </si>
  <si>
    <t>009888</t>
  </si>
  <si>
    <t>HA LZ 2125-1,5</t>
  </si>
  <si>
    <t>009891</t>
  </si>
  <si>
    <t>009889</t>
  </si>
  <si>
    <t>HA LZ 2125-3/4</t>
  </si>
  <si>
    <t>Pędzel do decoupage'u, z włosiem kozy, płaski szeroki nr 1, Happy Color</t>
  </si>
  <si>
    <t>Pędzel do decoupage'u, z włosiem kozy, płaski szeroki nr 1/2, Happy Color</t>
  </si>
  <si>
    <t>Pędzel do decoupage'u, z włosiem kozy, płaski szeroki nr 1,5, Happy Color</t>
  </si>
  <si>
    <t>Pędzel do decoupage'u, z włosiem kozy, płaski szeroki nr 3/4, Happy Color</t>
  </si>
  <si>
    <t>HA LZ 4228-10</t>
  </si>
  <si>
    <t>014514</t>
  </si>
  <si>
    <t>HA LZ 4228-12</t>
  </si>
  <si>
    <t>014515</t>
  </si>
  <si>
    <t>Pędzel studencki, ze szczeciny, wachlarz nr 10, Happy Color</t>
  </si>
  <si>
    <t>Pędzel studencki, ze szczeciny, wachlarz nr 12, Happy Color</t>
  </si>
  <si>
    <t>HA LZ 4271-10</t>
  </si>
  <si>
    <t>014520</t>
  </si>
  <si>
    <t>Pędzel do farb akrylowych, nylonowy, wachlarz nr 10, Happy Color</t>
  </si>
  <si>
    <t>HA LZ 7200-1</t>
  </si>
  <si>
    <t>009903</t>
  </si>
  <si>
    <t>Pędzel do farb wodnych, z włosiem syntetycznym Ponex, okrągły nr 1, Happy Color</t>
  </si>
  <si>
    <t>HA LZ 97419-10</t>
  </si>
  <si>
    <t>009897</t>
  </si>
  <si>
    <t>HA LZ 97419-12</t>
  </si>
  <si>
    <t>HA LZ 97419-14</t>
  </si>
  <si>
    <t>009899</t>
  </si>
  <si>
    <t>HA LZ 97419-16</t>
  </si>
  <si>
    <t>009900</t>
  </si>
  <si>
    <t>HA LZ 97419-18</t>
  </si>
  <si>
    <t>009901</t>
  </si>
  <si>
    <t>HA LZ 97419-2</t>
  </si>
  <si>
    <t>009893</t>
  </si>
  <si>
    <t>HA LZ 97419-4</t>
  </si>
  <si>
    <t>009894</t>
  </si>
  <si>
    <t>009898</t>
  </si>
  <si>
    <t>Pędzel do farb akrylowych, nylonowy, koci język nr 10, Happy Color</t>
  </si>
  <si>
    <t>Pędzel do farb akrylowych, nylonowy, koci język nr 12, Happy Color</t>
  </si>
  <si>
    <t>Pędzel do farb akrylowych, nylonowy, koci język nr 14, Happy Color</t>
  </si>
  <si>
    <t>Pędzel do farb akrylowych, nylonowy, koci język nr 16, Happy Color</t>
  </si>
  <si>
    <t>Pędzel do farb akrylowych, nylonowy, koci język nr 2, Happy Color</t>
  </si>
  <si>
    <t>Pędzel do farb akrylowych, nylonowy, koci język nr 4, Happy Color</t>
  </si>
  <si>
    <t>Pędzel do farb akrylowych, nylonowy, koci język nr 18, Happy Color</t>
  </si>
  <si>
    <t>005133</t>
  </si>
  <si>
    <t>HA LZ 9742-0</t>
  </si>
  <si>
    <t>005119</t>
  </si>
  <si>
    <t>HA LZ 9742-00</t>
  </si>
  <si>
    <t>005120</t>
  </si>
  <si>
    <t>HA LZ 9742-1</t>
  </si>
  <si>
    <t>005121</t>
  </si>
  <si>
    <t>HA LZ 9742-10</t>
  </si>
  <si>
    <t>005122</t>
  </si>
  <si>
    <t>HA LZ 9742-12</t>
  </si>
  <si>
    <t>005123</t>
  </si>
  <si>
    <t>HA LZ 9742-14</t>
  </si>
  <si>
    <t>005124</t>
  </si>
  <si>
    <t>HA LZ 9742-3</t>
  </si>
  <si>
    <t>005126</t>
  </si>
  <si>
    <t>HA LZ 9742-3/0</t>
  </si>
  <si>
    <t>005127</t>
  </si>
  <si>
    <t>HA LZ 9742-4</t>
  </si>
  <si>
    <t>005128</t>
  </si>
  <si>
    <t>HA LZ 9742-5</t>
  </si>
  <si>
    <t>005129</t>
  </si>
  <si>
    <t>HA LZ 9742-5/0</t>
  </si>
  <si>
    <t>005130</t>
  </si>
  <si>
    <t>HA LZ 9742-6</t>
  </si>
  <si>
    <t>005131</t>
  </si>
  <si>
    <t>HA LZ 9742-7</t>
  </si>
  <si>
    <t>005132</t>
  </si>
  <si>
    <t>HA LZ 9742-8</t>
  </si>
  <si>
    <t>Pędzel do akwareli, nylonowy, okrągły nr 0, Happy Color</t>
  </si>
  <si>
    <t>Pędzel do akwareli, nylonowy, okrągły nr 00, Happy Color</t>
  </si>
  <si>
    <t>Pędzel do akwareli, nylonowy, okrągły nr 1, Happy Color</t>
  </si>
  <si>
    <t>Pędzel do akwareli, nylonowy, okrągły nr 10, Happy Color</t>
  </si>
  <si>
    <t>Pędzel do akwareli, nylonowy, okrągły nr 12, Happy Color</t>
  </si>
  <si>
    <t>Pędzel do akwareli, nylonowy, okrągły nr 14, Happy Color</t>
  </si>
  <si>
    <t>Pędzel do akwareli, nylonowy, okrągły nr 3, Happy Color</t>
  </si>
  <si>
    <t>Pędzel do akwareli, nylonowy, okrągły nr 3/0, Happy Color</t>
  </si>
  <si>
    <t>Pędzel do akwareli, nylonowy, okrągły nr 4, Happy Color</t>
  </si>
  <si>
    <t>Pędzel do akwareli, nylonowy, okrągły nr 5, Happy Color</t>
  </si>
  <si>
    <t>Pędzel do akwareli, nylonowy, okrągły nr 5/0, Happy Color</t>
  </si>
  <si>
    <t>Pędzel do akwareli, nylonowy, okrągły nr 6, Happy Color</t>
  </si>
  <si>
    <t>Pędzel do akwareli, nylonowy, okrągły nr 7, Happy Color</t>
  </si>
  <si>
    <t>Pędzel do akwareli, nylonowy, okrągły nr 8, Happy Color</t>
  </si>
  <si>
    <t>HA LZ 9743-10</t>
  </si>
  <si>
    <t>005134</t>
  </si>
  <si>
    <t>HA LZ 9743-12</t>
  </si>
  <si>
    <t>005135</t>
  </si>
  <si>
    <t>HA LZ 9743-14</t>
  </si>
  <si>
    <t>005136</t>
  </si>
  <si>
    <t>HA LZ 9743-16</t>
  </si>
  <si>
    <t>005137</t>
  </si>
  <si>
    <t>HA LZ 9743-18</t>
  </si>
  <si>
    <t>005138</t>
  </si>
  <si>
    <t>HA LZ 9743-4</t>
  </si>
  <si>
    <t>005141</t>
  </si>
  <si>
    <t>HA LZ 9743-6</t>
  </si>
  <si>
    <t>005142</t>
  </si>
  <si>
    <t>HA LZ 9743-8</t>
  </si>
  <si>
    <t>005143</t>
  </si>
  <si>
    <t>Pędzel do farb akrylowych, nylonowy, płaski nr 10, Happy Color</t>
  </si>
  <si>
    <t>Pędzel do farb akrylowych, nylonowy, płaski nr 12, Happy Color</t>
  </si>
  <si>
    <t>Pędzel do farb akrylowych, nylonowy, płaski nr 14, Happy Color</t>
  </si>
  <si>
    <t>Pędzel do farb akrylowych, nylonowy, płaski nr 16, Happy Color</t>
  </si>
  <si>
    <t>Pędzel do farb akrylowych, nylonowy, płaski nr 18, Happy Color</t>
  </si>
  <si>
    <t>Pędzel do farb akrylowych, nylonowy, płaski nr 4, Happy Color</t>
  </si>
  <si>
    <t>Pędzel do farb akrylowych, nylonowy, płaski nr 6, Happy Color</t>
  </si>
  <si>
    <t>Pędzel do farb akrylowych, nylonowy, płaski nr 8, Happy Color</t>
  </si>
  <si>
    <t>HA LZ 9748-6</t>
  </si>
  <si>
    <t>014524</t>
  </si>
  <si>
    <t>HA LZ 9748-8</t>
  </si>
  <si>
    <t>014525</t>
  </si>
  <si>
    <t>Pędzel do farb akrylowych, nylonowy, ukośny nr 6, Happy Color</t>
  </si>
  <si>
    <t>Pędzel do farb akrylowych, nylonowy, ukośny nr 8, Happy Color</t>
  </si>
  <si>
    <t>MG ABP803S7 BK</t>
  </si>
  <si>
    <t>016683</t>
  </si>
  <si>
    <t>Długopis automatyczny So Many Cats, 0,7mm; 4 kolorowy, blister; MG</t>
  </si>
  <si>
    <t>MG ASS913N8</t>
  </si>
  <si>
    <t>017139</t>
  </si>
  <si>
    <t>Nożyczki szkolne Animal Planet 13,6cm, z zabezpieczeniem ostrza, miękki uchwyt, MG</t>
  </si>
  <si>
    <t>NOŻYCZKI</t>
  </si>
  <si>
    <t>MG AXP963G0 BK2</t>
  </si>
  <si>
    <t>017293</t>
  </si>
  <si>
    <t>Gumka do ołówka 60x25x10, 2szt, Girl, mix kolorów,  blister, MG</t>
  </si>
  <si>
    <t>MG AXP9AMPQ BK2</t>
  </si>
  <si>
    <t>017289</t>
  </si>
  <si>
    <t>Ołówek HB z 11 rysikami + gumka, Top Speed, blister, MG</t>
  </si>
  <si>
    <t>OŁÓWKI</t>
  </si>
  <si>
    <t>S 175 C12</t>
  </si>
  <si>
    <t>017312</t>
  </si>
  <si>
    <t>Kredki sześciokątne, 12 kol, Staedtler</t>
  </si>
  <si>
    <t>S 338-20</t>
  </si>
  <si>
    <t>013078</t>
  </si>
  <si>
    <t>Pisak broadliner triplus, 0.8 mm, magenta, Staedtler</t>
  </si>
  <si>
    <t>S 4320 F-2</t>
  </si>
  <si>
    <t>017164</t>
  </si>
  <si>
    <t>S 4320 F-3</t>
  </si>
  <si>
    <t>017073</t>
  </si>
  <si>
    <t>S 4320 F-9</t>
  </si>
  <si>
    <t>017074</t>
  </si>
  <si>
    <t>S 4320 M-3</t>
  </si>
  <si>
    <t>017165</t>
  </si>
  <si>
    <t>S 4320 M-9</t>
  </si>
  <si>
    <t>017166</t>
  </si>
  <si>
    <t>Długopis jednorazowy, trójkątny 4320, F, czerwony, Staedtler</t>
  </si>
  <si>
    <t>Długopis jednorazowy, trójkątny 4320, F, niebieski, , Staedtler</t>
  </si>
  <si>
    <t>Długopis jednorazowy, trójkątny 4320, F, czarny, Staedtler</t>
  </si>
  <si>
    <t>Długopis jednorazowy, trójkątny 4320, M, niebieski, , Staedtler</t>
  </si>
  <si>
    <t>Długopis jednorazowy, trójkątny 4320, M, czarny, Staedtler</t>
  </si>
  <si>
    <t>S 8010-71</t>
  </si>
  <si>
    <t>Fimo® effect, masa termoutwardzalna, 57 g, antyczny brązowy metaliczny, Staedtler</t>
  </si>
  <si>
    <t>S 8013 C12-3</t>
  </si>
  <si>
    <t>017227</t>
  </si>
  <si>
    <t>Zestaw FIMO Neon, 12 kostek x 25g, Staedtler</t>
  </si>
  <si>
    <t>S 8020 VS</t>
  </si>
  <si>
    <t>012543</t>
  </si>
  <si>
    <t>Fimo® soft, 288 szt. x 57 g, 24 kolory po 12 szt., display, Staedtler</t>
  </si>
  <si>
    <t>S 641 YP-1 24</t>
  </si>
  <si>
    <t>017537</t>
  </si>
  <si>
    <t>Planner STEADTLER Lumocolor 2024</t>
  </si>
  <si>
    <t>HA 7375 0060-000</t>
  </si>
  <si>
    <t>014005</t>
  </si>
  <si>
    <t>Farba akrylowa Matt, 60 ml, piękna biel , Happy Color</t>
  </si>
  <si>
    <t>MG AKPJ2606 KP36</t>
  </si>
  <si>
    <t>017574</t>
  </si>
  <si>
    <t>Długopis usuwalny automatyczny, 0,5mm, niebieski, Korean Flower Manga, 36 szt w displayu, MG</t>
  </si>
  <si>
    <t>S 8010-602</t>
  </si>
  <si>
    <t>Fimo® effect, masa termoutwardzalna, 57 g, fioletowy błyszczący, Staedtler</t>
  </si>
  <si>
    <t>S 8010-91</t>
  </si>
  <si>
    <t>Fimo® effect, masa termoutwardzalna, 57 g, szary metaliczny, Staedtler</t>
  </si>
  <si>
    <t>Długopis wymazywalny Mild, automatyczny,  0,5 mm, niebieski, Happy Color</t>
  </si>
  <si>
    <t>Display - Długopis wymazywalny Mild, automatyczny, 0,5 mm, niebieski, 30 szt, Happy Color</t>
  </si>
  <si>
    <t>Długopis wymazywalny Patt, automatyczny, 0,5 mm, niebieski, Happy Color</t>
  </si>
  <si>
    <t>Display - Długopis wymazywalny Patt, automatyczny, 0,5 mm, niebieski, 30 szt, Happy Color</t>
  </si>
  <si>
    <t>Podobrazie bawełniane 18x24, impregnowane czarne, tablica malarska MDF 4mm, Happy Color</t>
  </si>
  <si>
    <t>Podobrazie bawełniane 18x24, impregnowane naturalne, tablica malarska MDF 4mm, Happy Color</t>
  </si>
  <si>
    <t>Podobrazie bawełniane 18x24, impregnowane białe, tablica malarska MDF 4mm, Happy Color</t>
  </si>
  <si>
    <t>Podobrazie bawełniane 24x30, impregnowane czarne, tablica malarska MDF 4mm, Happy Color</t>
  </si>
  <si>
    <t>Podobrazie bawełniane 24x30, impregnowane naturalne, tablica malarska MDF 4mm, Happy Color</t>
  </si>
  <si>
    <t>Podobrazie bawełniane 24x30, impregnowane białe, tablica malarska MDF 4mm, Happy Color</t>
  </si>
  <si>
    <t>Podobrazie bawełniane 30x40, impregnowane czarne, tablica malarska MDF 4mm, Happy Color</t>
  </si>
  <si>
    <t>Podobrazie bawełniane 30x40, impregnowane naturalne, tablica malarska MDF 4mm, Happy Color</t>
  </si>
  <si>
    <t>Podobrazie bawełniane 30x40, impregnowane białe, tablica malarska MDF 4mm, Happy Color</t>
  </si>
  <si>
    <t>Podobrazie bawełniane 40x60, impregnowane czarne, tablica malarska MDF 4mm, Happy Color</t>
  </si>
  <si>
    <t>Podobrazie bawełniane 40x60, impregnowane naturalne, tablica malarska MDF 4mm, Happy Color</t>
  </si>
  <si>
    <t>Podobrazie bawełniane 40x60, impregnowane białe, tablica malarska MDF 4mm, Happy Color</t>
  </si>
  <si>
    <t>GDD 155 | Kreatywny 5</t>
  </si>
  <si>
    <t>GDD 155| Kreatywny 5</t>
  </si>
  <si>
    <t>GDD 154| Kreatywny 5</t>
  </si>
  <si>
    <t xml:space="preserve"> GDD 156| Kreatywny 5</t>
  </si>
  <si>
    <t>GDD 112| Kreatywny 7</t>
  </si>
  <si>
    <t>GDD 113| Kreatywny 7</t>
  </si>
  <si>
    <t>GDD 114| Kreatywny 7</t>
  </si>
  <si>
    <t>GDD 124| Kreatywny 8</t>
  </si>
  <si>
    <t>GDD 112| Kreatywny 9</t>
  </si>
  <si>
    <t>GDD 113| Kreatywny 9</t>
  </si>
  <si>
    <t>GDD 114| Kreatywny 9</t>
  </si>
  <si>
    <t>GDD 120| Kreatywny 9</t>
  </si>
  <si>
    <t>GDD 118| Kreatywny 9</t>
  </si>
  <si>
    <t>GDD 119| Kreatywny 9</t>
  </si>
  <si>
    <t>GDD 128| Kreatywny 13</t>
  </si>
  <si>
    <t>GDD 126| Kreatywny 13</t>
  </si>
  <si>
    <t xml:space="preserve"> GDD 125| Kreatywny 15</t>
  </si>
  <si>
    <t xml:space="preserve"> GDD 127| Kreatywny 15</t>
  </si>
  <si>
    <t xml:space="preserve"> GDD 125| Kreatywny 17</t>
  </si>
  <si>
    <t>GDD 126| Kreatywny 17</t>
  </si>
  <si>
    <t xml:space="preserve"> GDD 127| Kreatywny 19</t>
  </si>
  <si>
    <t xml:space="preserve"> GDD 128| Kreatywny 21</t>
  </si>
  <si>
    <t>Korektor w taśmie Dr. Clean, 12m x 5mm, MG</t>
  </si>
  <si>
    <t xml:space="preserve">GDD News nr 4/74 </t>
  </si>
  <si>
    <t>HA 7393 1015</t>
  </si>
  <si>
    <t>HA 7393 1318</t>
  </si>
  <si>
    <t>HA 7393 1521</t>
  </si>
  <si>
    <t>HA 7393 1824</t>
  </si>
  <si>
    <t>HA 7393 2020</t>
  </si>
  <si>
    <t>HA 7393 2030</t>
  </si>
  <si>
    <t>HA 7393 2430</t>
  </si>
  <si>
    <t>HA 7393 3030</t>
  </si>
  <si>
    <t>HA 7393 3040</t>
  </si>
  <si>
    <t>HA 7393 4040</t>
  </si>
  <si>
    <t>HA 7393 4050</t>
  </si>
  <si>
    <t>HA 7393 4060</t>
  </si>
  <si>
    <t>HA 7393 5060</t>
  </si>
  <si>
    <t>HA 7393 5070</t>
  </si>
  <si>
    <t>017374</t>
  </si>
  <si>
    <t>017375</t>
  </si>
  <si>
    <t>017376</t>
  </si>
  <si>
    <t>017377</t>
  </si>
  <si>
    <t>017378</t>
  </si>
  <si>
    <t>017379</t>
  </si>
  <si>
    <t>017380</t>
  </si>
  <si>
    <t>017381</t>
  </si>
  <si>
    <t>017382</t>
  </si>
  <si>
    <t>017383</t>
  </si>
  <si>
    <t>017384</t>
  </si>
  <si>
    <t>017385</t>
  </si>
  <si>
    <t>017386</t>
  </si>
  <si>
    <t>017387</t>
  </si>
  <si>
    <t>HA 7393 6080</t>
  </si>
  <si>
    <t>017389</t>
  </si>
  <si>
    <t>Podobrazie malarskie bawełniane 10X15cm, płótno 330gsm, Happy color</t>
  </si>
  <si>
    <t>Podobrazie malarskie bawełniane 13X18cm, płótno 330gsm, Happy color</t>
  </si>
  <si>
    <t>Podobrazie malarskie bawełniane 15X21cm, płótno 330gsm, Happy color</t>
  </si>
  <si>
    <t>Podobrazie malarskie bawełniane 18X24cm, płótno 330gsm, Happy color</t>
  </si>
  <si>
    <t>Podobrazie malarskie bawełniane 20X20cm, płótno 330gsm, Happy color</t>
  </si>
  <si>
    <t>Podobrazie malarskie bawełniane 20X30cm, płótno 330gsm, Happy color</t>
  </si>
  <si>
    <t>Podobrazie malarskie bawełniane 24X30cm, płótno 330gsm, Happy color</t>
  </si>
  <si>
    <t>Podobrazie malarskie bawełniane 30X30cm, płótno 330gsm, Happy color</t>
  </si>
  <si>
    <t>Podobrazie malarskie bawełniane 30X40cm, płótno 330gsm, Happy color</t>
  </si>
  <si>
    <t>Podobrazie malarskie bawełniane 40X40cm, płótno 330gsm, Happy color</t>
  </si>
  <si>
    <t>Podobrazie malarskie bawełniane 40X50cm, płótno 330gsm, Happy color</t>
  </si>
  <si>
    <t>Podobrazie malarskie bawełniane 40X60cm, płótno 330gsm, Happy color</t>
  </si>
  <si>
    <t>Podobrazie malarskie bawełniane 50X60cm, płótno 330gsm, Happy color</t>
  </si>
  <si>
    <t>Podobrazie malarskie bawełniane 50X70cm, płótno 330gsm, Happy color</t>
  </si>
  <si>
    <t>Podobrazie malarskie bawełniane 60X80cm, płótno 330gsm, Happy color</t>
  </si>
  <si>
    <t>HA 7391 5070-W</t>
  </si>
  <si>
    <t>017365</t>
  </si>
  <si>
    <t>Podobrazie bawełniane 50x70, impregnowane białe, tablica malarska MDF 4mm, Happy Color</t>
  </si>
  <si>
    <t>GDD News 4/74</t>
  </si>
  <si>
    <t>Uwagi PM</t>
  </si>
  <si>
    <t>HA 7391 4050-W</t>
  </si>
  <si>
    <t>017364</t>
  </si>
  <si>
    <t>Podobrazie bawełniane 40x50, impregnowane białe, tablica malarska MDF 4mm, Happy Color</t>
  </si>
  <si>
    <t>HA 7393 6060</t>
  </si>
  <si>
    <t>017388</t>
  </si>
  <si>
    <t>Podobrazie malarskie bawełniane 60X60cm, płótno 330gsm, Happy color</t>
  </si>
  <si>
    <t>HA 7393 7010</t>
  </si>
  <si>
    <t>017390</t>
  </si>
  <si>
    <t>Podobrazie malarskie bawełniane 70X100cm, płótno 330gsm, Happy color</t>
  </si>
  <si>
    <t>HA 3130 01SM-2B</t>
  </si>
  <si>
    <t>017407</t>
  </si>
  <si>
    <t>Ołówek trójkątny, 2B, Smile, Happy Color</t>
  </si>
  <si>
    <t>HA 3130 01SM-2B KP72</t>
  </si>
  <si>
    <t>017596</t>
  </si>
  <si>
    <t>Ołówek trójkątny, 2B, Smile, 72 szt. w kubku, Happy Color</t>
  </si>
  <si>
    <t>HA 3131 01SK-2B</t>
  </si>
  <si>
    <t>017406</t>
  </si>
  <si>
    <t>Ołówek trójkątny, z gumką, 2B, Skate, Happy Color</t>
  </si>
  <si>
    <t>HA 3131 01SK-2B KP72</t>
  </si>
  <si>
    <t>Ołówek trójkątny, z gumką, 2B, Skate, 72 szt. w kubku, Happy Color</t>
  </si>
  <si>
    <t>S 130 46-2B</t>
  </si>
  <si>
    <t>017624</t>
  </si>
  <si>
    <t>Ołowek Norica, drewniany, 2B, Staedtler</t>
  </si>
  <si>
    <t>S 132 46-2B</t>
  </si>
  <si>
    <t>017625</t>
  </si>
  <si>
    <t>Ołowek Norica, drewniany, z gumką, 2B, Staedtler</t>
  </si>
  <si>
    <t>S 130 60-HB</t>
  </si>
  <si>
    <t>006485</t>
  </si>
  <si>
    <t>Ołówek minerva, sześciokątny, HB, Staedtler</t>
  </si>
  <si>
    <t>S 180 22-3</t>
  </si>
  <si>
    <t>017589</t>
  </si>
  <si>
    <t>Mars® Lumograph® digital + wymienne rysiki, Staedtler</t>
  </si>
  <si>
    <t>S 180J 22-3</t>
  </si>
  <si>
    <t>017590</t>
  </si>
  <si>
    <t>Mars® Lumograph® digital jumbo + wymienne rysiki, Staedtler</t>
  </si>
  <si>
    <t>S 220 NC8</t>
  </si>
  <si>
    <t>006605</t>
  </si>
  <si>
    <t>Kredki woskowe Noris Club, 8 kolorów, Staedtler</t>
  </si>
  <si>
    <t>S 334-221</t>
  </si>
  <si>
    <t>011564</t>
  </si>
  <si>
    <t>Cienkopis Triplus, 0,3 mm, różowy neonowy, Staedtler</t>
  </si>
  <si>
    <t>S 526 80-5</t>
  </si>
  <si>
    <t>017626</t>
  </si>
  <si>
    <t>Gumka Eco Line, 65x23x13mm, Staedtler</t>
  </si>
  <si>
    <t>S 526 83-5</t>
  </si>
  <si>
    <t>017627</t>
  </si>
  <si>
    <t>Gumka Eco Line, 43x19x13mm, Staedtler</t>
  </si>
  <si>
    <t>017597</t>
  </si>
  <si>
    <t>HA 3310 0100-0</t>
  </si>
  <si>
    <t>HA 3310 0100-01</t>
  </si>
  <si>
    <t>HA 3310 0100-03</t>
  </si>
  <si>
    <t>HA 3310 0100-04</t>
  </si>
  <si>
    <t>HA 3310 0100-1</t>
  </si>
  <si>
    <t>HA 3310 0100-11</t>
  </si>
  <si>
    <t>HA 3310 0100-2</t>
  </si>
  <si>
    <t>HA 3310 0100-20</t>
  </si>
  <si>
    <t>HA 3310 0100-3</t>
  </si>
  <si>
    <t>HA 3310 0100-39</t>
  </si>
  <si>
    <t>HA 3310 0100-4</t>
  </si>
  <si>
    <t>HA 3310 0100-5</t>
  </si>
  <si>
    <t>HA 3310 0100-7</t>
  </si>
  <si>
    <t>HA 3310 0100-9</t>
  </si>
  <si>
    <t>017351</t>
  </si>
  <si>
    <t>017361</t>
  </si>
  <si>
    <t>017362</t>
  </si>
  <si>
    <t>017363</t>
  </si>
  <si>
    <t>017352</t>
  </si>
  <si>
    <t>017360</t>
  </si>
  <si>
    <t>017353</t>
  </si>
  <si>
    <t>017354</t>
  </si>
  <si>
    <t>017355</t>
  </si>
  <si>
    <t>017357</t>
  </si>
  <si>
    <t>017409</t>
  </si>
  <si>
    <t>017356</t>
  </si>
  <si>
    <t>017358</t>
  </si>
  <si>
    <t>017359</t>
  </si>
  <si>
    <t>Farba plakatowa tempera, 100ml, biały, Happy Color</t>
  </si>
  <si>
    <t>Farba plakatowa tempera, 100ml, neon żółty, Happy Color</t>
  </si>
  <si>
    <t>Farba plakatowa tempera, 100ml, neon zielony, Happy Color</t>
  </si>
  <si>
    <t>Farba plakatowa tempera, 100ml, neon pomarańczowy, Happy Color</t>
  </si>
  <si>
    <t>Farba plakatowa tempera, 100ml, żółty, Happy Color</t>
  </si>
  <si>
    <t>Farba plakatowa tempera, 100ml, złoty, Happy Color</t>
  </si>
  <si>
    <t>Farba plakatowa tempera, 100ml, czerwony, Happy Color</t>
  </si>
  <si>
    <t>Farba plakatowa tempera, 100ml, różowy, Happy Color</t>
  </si>
  <si>
    <t>Farba plakatowa tempera, 100ml, niebieski, Happy Color</t>
  </si>
  <si>
    <t>Farba plakatowa tempera, 100ml, turkusowy, Happy Color</t>
  </si>
  <si>
    <t>Farba plakatowa tempera, 100ml, pomarańczowy, Happy Color</t>
  </si>
  <si>
    <t>Farba plakatowa tempera, 100ml, zielony, Happy Color</t>
  </si>
  <si>
    <t>Farba plakatowa tempera, 100ml, brązowy, Happy Color</t>
  </si>
  <si>
    <t>Farba plakatowa tempera, 100ml, czarny, Happy Color</t>
  </si>
  <si>
    <t>MG ASB902J3</t>
  </si>
  <si>
    <t>017569</t>
  </si>
  <si>
    <t>Przybornik do przechowywania, 9 szuflad, naklejki gratis, Cha Cha, MG</t>
  </si>
  <si>
    <t>KOLEKCJA CHA CHA</t>
  </si>
  <si>
    <t>Klej kropka w taśmie 8mx8.4mm, silne klejenie, Cha Cha, MG</t>
  </si>
  <si>
    <t>MG AXP963JV</t>
  </si>
  <si>
    <t>017570</t>
  </si>
  <si>
    <t>Gumka do ołówka lód na patyku, z rolką oczyszczającą, Cha Cha, MG</t>
  </si>
  <si>
    <t>MG ACP901CC</t>
  </si>
  <si>
    <t>017325</t>
  </si>
  <si>
    <t>MG ACP901CD</t>
  </si>
  <si>
    <t>017327</t>
  </si>
  <si>
    <t>MG ACP901CG</t>
  </si>
  <si>
    <t>017326</t>
  </si>
  <si>
    <t>Pisak artystyczny pędzelkowy 1-4mm, wodny, zestaw 12 kolorów, MG</t>
  </si>
  <si>
    <t>Pisak artystyczny pędzelkowy 1-4mm, wodny, zestaw 24 kolorów, MG</t>
  </si>
  <si>
    <t>Pisak artystyczny pędzelkowy 1-4mm, wodny, zestaw 18 kolorów, MG</t>
  </si>
  <si>
    <t>MG ABP88477 KP40</t>
  </si>
  <si>
    <t>017448</t>
  </si>
  <si>
    <t>Długopis pstrykany G COLOR, 0,7mm; niebieski, 40 szt. w opk., MG</t>
  </si>
  <si>
    <t xml:space="preserve">GDD News 1/75 | 17 </t>
  </si>
  <si>
    <t>GDD News nr 1/75 | 22</t>
  </si>
  <si>
    <t>HA 4120 01PT-3</t>
  </si>
  <si>
    <t>Długopis wymazywalny Pastel Twist (Uszaki), 0.5mm, niebieski, Happy Color</t>
  </si>
  <si>
    <t>HA 4121 01HB-3</t>
  </si>
  <si>
    <t>HA 4121 01HB-3 KP36</t>
  </si>
  <si>
    <t>Długopis wymazywalny Hello Bears, automatyczny, 0.5mm, niebieski,  Happy Color</t>
  </si>
  <si>
    <t>Display - Długopis wymazywalny Hello Bears, automatyczny, 0.5mm, niebieski, 36 szt., Happy Color</t>
  </si>
  <si>
    <t>GDD News nr 1/74 | 2</t>
  </si>
  <si>
    <t>GDD News nr 1/74 | 5</t>
  </si>
  <si>
    <t>GDD News nr 1/74 | 7</t>
  </si>
  <si>
    <t>HA 3132 01PI-2B</t>
  </si>
  <si>
    <t>HA 3132 01PI-2BKP24</t>
  </si>
  <si>
    <t>Ołówek do nauki pisania, jumbo, trójkątny, 2B, PIXI, Happy Color</t>
  </si>
  <si>
    <t>Ołówek do nauki pisania, jumbo, trójkątny, 2B, PIXI, 24 szt. w kubku, Happy Color</t>
  </si>
  <si>
    <t>GDD News nr 1/74 | 9</t>
  </si>
  <si>
    <t>HA 3808 2030-D</t>
  </si>
  <si>
    <t>Blok z motywami GARDEN, 80g/m2, A4, 15 ark, 30 motyw., Happy Color</t>
  </si>
  <si>
    <t>GDD News nr 1/74 | 13</t>
  </si>
  <si>
    <t>MG AWP30713</t>
  </si>
  <si>
    <t>MG AWP30713 KP72</t>
  </si>
  <si>
    <t>Ołówek trójkątny So Many Cats, HB, MG</t>
  </si>
  <si>
    <t>Ołówek trójkątny So Many Cats, HB, 72 szt display, MG</t>
  </si>
  <si>
    <t xml:space="preserve">GDD News nr 1/74 | 21 </t>
  </si>
  <si>
    <t>HA 7375 0060-009</t>
  </si>
  <si>
    <t>014050</t>
  </si>
  <si>
    <t>Farba akrylowa Matt, 60 ml, czarna otchłań, Happy Color</t>
  </si>
  <si>
    <t>MG AS23O528</t>
  </si>
  <si>
    <t>017628</t>
  </si>
  <si>
    <t>Zakładki indeksujące foliowe, 5 kolorów fluo po 25szt, 4,4x2,1cm, MG</t>
  </si>
  <si>
    <t>GDD News nr 1/75 | 29</t>
  </si>
  <si>
    <t>MG AS32U574</t>
  </si>
  <si>
    <t>017629</t>
  </si>
  <si>
    <t>Zakładki indeksujące strzałkowe, papierowe, 5 kolorów po 25szt, 4,4x2,1cm, MG</t>
  </si>
  <si>
    <t>S 8010-014</t>
  </si>
  <si>
    <t>Fimo® effect, masa termoutwardzalna, 57 g, biały przezroczysty, Staedtler</t>
  </si>
  <si>
    <t>S 8010-041</t>
  </si>
  <si>
    <t>Fimo® effect, masa termoutwardzalna, 57 g, fosforyzujący, Staedtler</t>
  </si>
  <si>
    <t>MG AGPH2872</t>
  </si>
  <si>
    <t>017675</t>
  </si>
  <si>
    <t>Długopis żelowy automatyczny, zestaw 5 kolorów, 0,5mm, Cha Cha, MG</t>
  </si>
  <si>
    <t>MG ACT5230B</t>
  </si>
  <si>
    <t>017586</t>
  </si>
  <si>
    <t>Korektor w taśmie 20mx5mm, Korean Flower Manga, MG</t>
  </si>
  <si>
    <t>24</t>
  </si>
  <si>
    <t>MG ABS916ET</t>
  </si>
  <si>
    <t>017713</t>
  </si>
  <si>
    <t>Zszywacz mini 24/6, 10kartek, grip silikonowy, 50zszywek gratis, blister, Cha Cha, MG</t>
  </si>
  <si>
    <t>MG AHMU9771 KP48</t>
  </si>
  <si>
    <t>MG AHMU97722</t>
  </si>
  <si>
    <t>017678</t>
  </si>
  <si>
    <t>MG AHMU97723</t>
  </si>
  <si>
    <t>017679</t>
  </si>
  <si>
    <t>MG AHMU97724</t>
  </si>
  <si>
    <t>017677</t>
  </si>
  <si>
    <t>MG AHMU97727</t>
  </si>
  <si>
    <t>017680</t>
  </si>
  <si>
    <t>017676</t>
  </si>
  <si>
    <t>Zakreślacz HI-LINER, soft touch, pomarańczowy, MG</t>
  </si>
  <si>
    <t>Zakreślacz HI-LINER, soft touch, różowy, MG</t>
  </si>
  <si>
    <t>Zakreślacz HI-LINER, soft touch, żółty, MG</t>
  </si>
  <si>
    <t>Zakreślacz HI-LINER, soft touch, zielony,  MG</t>
  </si>
  <si>
    <t>Zakreślacz HI-LINER, soft touch, mix 6 kolorów, display 48szt, MG</t>
  </si>
  <si>
    <t>MG AXP963KM</t>
  </si>
  <si>
    <t>017681</t>
  </si>
  <si>
    <t>Gumka do ołówka Cha Cha, z rolką oczyszczającą, MG</t>
  </si>
  <si>
    <t>MG ARL960AP</t>
  </si>
  <si>
    <t>017682</t>
  </si>
  <si>
    <t>Zestaw geometryczny Cha Cha, 4 elementy, naklejki do personalnego ozdobienia, zamykane etui, MG</t>
  </si>
  <si>
    <t>MG APS912D6</t>
  </si>
  <si>
    <t>017683</t>
  </si>
  <si>
    <t>Temperówka pojedyncza z pojemnikiem Cha Cha, MG</t>
  </si>
  <si>
    <t>MG ASS913R9</t>
  </si>
  <si>
    <t>017702</t>
  </si>
  <si>
    <t>Nożyczki szkolne Hello Mars 15cm, z osłoną ostrza, miękki uchwyt, MG</t>
  </si>
  <si>
    <t>MG APM256711</t>
  </si>
  <si>
    <t>MG APM256712</t>
  </si>
  <si>
    <t>017693</t>
  </si>
  <si>
    <t>017694</t>
  </si>
  <si>
    <t>Foliopis M, permanentny, czarny, MG</t>
  </si>
  <si>
    <t>Foliopis M, permanentny, niebieski, MG</t>
  </si>
  <si>
    <t>MG AWMY22711</t>
  </si>
  <si>
    <t>017696</t>
  </si>
  <si>
    <t>MG AWMY22712</t>
  </si>
  <si>
    <t>017697</t>
  </si>
  <si>
    <t>MG AWMY22713</t>
  </si>
  <si>
    <t>017698</t>
  </si>
  <si>
    <t>Marker suchościeralny 1-3 mm, czarny, MG</t>
  </si>
  <si>
    <t>Marker suchościeralny 1-3 mm, niebieski, MG</t>
  </si>
  <si>
    <t>Marker suchościeralny 1-3 mm, czerwony, MG</t>
  </si>
  <si>
    <t>MG APMY22721</t>
  </si>
  <si>
    <t>017700</t>
  </si>
  <si>
    <t>MG APMY22722</t>
  </si>
  <si>
    <t>017701</t>
  </si>
  <si>
    <t>MG APMY22723</t>
  </si>
  <si>
    <t>017699</t>
  </si>
  <si>
    <t>Marker permanentny 1-3 mm, czarny, MG</t>
  </si>
  <si>
    <t>Marker permanentny 1-3 mm, niebieski, MG</t>
  </si>
  <si>
    <t>Marker permanentny 1-3 mm, czerwony, MG</t>
  </si>
  <si>
    <t>S 317 WP8-2</t>
  </si>
  <si>
    <t>017279</t>
  </si>
  <si>
    <t>Foliopis Lumocolor ART, M, wodoodporny, 8 kol. w etui, Staedtler</t>
  </si>
  <si>
    <t>S 318 WP8-2</t>
  </si>
  <si>
    <t>017280</t>
  </si>
  <si>
    <t>Foliopis Lumocolor ART, F, wodoodporny, 8 kol. w etui, Staedtler</t>
  </si>
  <si>
    <t>017313</t>
  </si>
  <si>
    <t>S 569 PB4</t>
  </si>
  <si>
    <t>Zestaw do geometrii: linijka, kątomierz, 2x ekierka, kolor, Staedtler</t>
  </si>
  <si>
    <t>S 60 BK</t>
  </si>
  <si>
    <t>014001</t>
  </si>
  <si>
    <t>Zestaw pisaków i markerów permanentnych o różne grubości, 4 sztuki na blistrze, Staedtler</t>
  </si>
  <si>
    <t>HA 7717 2029-OR</t>
  </si>
  <si>
    <t>014847</t>
  </si>
  <si>
    <t>Blok effect ORIENT, 20x29cm, 170-220g/m2, 10 ark, 5 motyw., Happy Color</t>
  </si>
  <si>
    <t>HA 3525 2535-11</t>
  </si>
  <si>
    <t>017752</t>
  </si>
  <si>
    <t>Karton kolor. metalic 250g,25x35cm, 20 ark, złoty, Happy Color</t>
  </si>
  <si>
    <t>HA 4130 02PA-WP6</t>
  </si>
  <si>
    <t>017338</t>
  </si>
  <si>
    <t>Zakreślacze mini, Smile, 6 kol. pastelowych, Happy Color</t>
  </si>
  <si>
    <t>MG ASS913R8</t>
  </si>
  <si>
    <t>017688</t>
  </si>
  <si>
    <t>Nożyczki 12cm Cha Cha z osłonką na zaokrąglone ostrze, blister, MG</t>
  </si>
  <si>
    <t>MG AWP308E7 KP72</t>
  </si>
  <si>
    <t>017734</t>
  </si>
  <si>
    <t>Ołówek sześciokątny z gumką, HB, Cha Cha, 72szt display, MG</t>
  </si>
  <si>
    <t>MG APS912D4</t>
  </si>
  <si>
    <t>017587</t>
  </si>
  <si>
    <t>Temperówka podwójna z pojemnikiem, ciągłe temperowanie, MG</t>
  </si>
  <si>
    <t>MG AGPJ5414</t>
  </si>
  <si>
    <t>017562</t>
  </si>
  <si>
    <t>Długopis żelowy automatyczny Hello Mars, fast dry, metal klip, 0,5mm, czarny, MG</t>
  </si>
  <si>
    <t>MG AGPK2604</t>
  </si>
  <si>
    <t>017576</t>
  </si>
  <si>
    <t>Długopis żelowy automatyczny, fast dry, plastik klip, 0,5mm, czarny, Hello Mars, MG</t>
  </si>
  <si>
    <t>MG ABP827R5 KP40</t>
  </si>
  <si>
    <t>017686</t>
  </si>
  <si>
    <t>Długopis automatyczny Hello Mars , 0,5mm, niebieski, display 40szt, MG</t>
  </si>
  <si>
    <t>MG AFPM0871 KP36</t>
  </si>
  <si>
    <t>017691</t>
  </si>
  <si>
    <t>Pióro wieczne Happy, ergonomiczny uchwyt, display 36szt, MG</t>
  </si>
  <si>
    <t>PIÓRA</t>
  </si>
  <si>
    <t>MG AWP357J9 D504</t>
  </si>
  <si>
    <t>017825</t>
  </si>
  <si>
    <t>Ołówek techniczny, różne twardości, drewno lipowe, display 504szt, MG</t>
  </si>
  <si>
    <t>MG APS912C9</t>
  </si>
  <si>
    <t>017824</t>
  </si>
  <si>
    <t>Temperówka pojedyncza, plastikowa, MG</t>
  </si>
  <si>
    <t>MG AXP963JM</t>
  </si>
  <si>
    <t>017826</t>
  </si>
  <si>
    <t>Gumka wysuwana w pisaku, MG</t>
  </si>
  <si>
    <t>MG AXP963KZ</t>
  </si>
  <si>
    <t>Gumka do ołówka Skateboard, 55x20x10mm, MG</t>
  </si>
  <si>
    <t>017837</t>
  </si>
  <si>
    <t>MG ACS908E1</t>
  </si>
  <si>
    <t>017832</t>
  </si>
  <si>
    <t>Cyrkiel i ołówek, średnica koła 18cm, 2 w 1, MG</t>
  </si>
  <si>
    <t>MG ACS908G2</t>
  </si>
  <si>
    <t>017829</t>
  </si>
  <si>
    <t>Cyrkiel mini, średnica koła 16cm, metalowy, MG</t>
  </si>
  <si>
    <t>MG AGPJ7212</t>
  </si>
  <si>
    <t>017831</t>
  </si>
  <si>
    <t>Długopis automatyczny żelowy Sakura Time, szybkoschnący, pozłacany klips,  0,5mm, czarny, MG</t>
  </si>
  <si>
    <t>MG AGPJ4508</t>
  </si>
  <si>
    <t>017833</t>
  </si>
  <si>
    <t>Długopis żelowy Sakura Time, plastikowy klips, 0,5mm, czarny, MG</t>
  </si>
  <si>
    <t>MG HAFP2031</t>
  </si>
  <si>
    <t>Pióro usuwalne Chciwy kot, 2 naboje, MG</t>
  </si>
  <si>
    <t>017838</t>
  </si>
  <si>
    <t>S 8010-21</t>
  </si>
  <si>
    <t>Fimo® effect, masa termoutwardzalna, 57 g, bordowy metaliczny, Staedtler</t>
  </si>
  <si>
    <t>S 8010-31</t>
  </si>
  <si>
    <t>Fimo® effect, masa termoutwardzalna, 57 g, niebieski metaliczny, Staedtler</t>
  </si>
  <si>
    <t>S 8010-36</t>
  </si>
  <si>
    <t>S 8010-41</t>
  </si>
  <si>
    <t>Fimo® effect, masa termoutwardzalna, 57 g, turkusowy metaliczny, Staedtler</t>
  </si>
  <si>
    <t>Fimo® effect, masa termoutwardzalna, 57 g, pomarańczowy metaliczny, Staedtler</t>
  </si>
  <si>
    <t>S 8010-003</t>
  </si>
  <si>
    <t>Fimo® effect, masa termoutwardzalna, 57 g, biały granit, Staedtler</t>
  </si>
  <si>
    <t>S 8010-51</t>
  </si>
  <si>
    <t>Fimo® effect, masa termoutwardzalna, 57 g, zielony metaliczny, Staedtler</t>
  </si>
  <si>
    <t>S 8010-61</t>
  </si>
  <si>
    <t>Fimo® effect, masa termoutwardzalna, 57 g, fioletowy metaliczny, Staedtler</t>
  </si>
  <si>
    <t>S 8010-803</t>
  </si>
  <si>
    <t>Fimo® effect, masa termoutwardzalna, 57 g, granit, Staedtler</t>
  </si>
  <si>
    <t>S 8010-903</t>
  </si>
  <si>
    <t>Fimo® effect, masa termoutwardzalna, 57 g, czarny granit, Staedtler</t>
  </si>
  <si>
    <t>S 8020-T21</t>
  </si>
  <si>
    <t>017800</t>
  </si>
  <si>
    <t>S 8020-T23</t>
  </si>
  <si>
    <t>017801</t>
  </si>
  <si>
    <t>S 8020-T31</t>
  </si>
  <si>
    <t>017802</t>
  </si>
  <si>
    <t>S 8020-T36</t>
  </si>
  <si>
    <t>017803</t>
  </si>
  <si>
    <t>S 8020-T41</t>
  </si>
  <si>
    <t>017804</t>
  </si>
  <si>
    <t>S 8020-T51</t>
  </si>
  <si>
    <t>017805</t>
  </si>
  <si>
    <t>Fimo® soft, masa termoutwardzalna, 57 g, różowa truskawka, Staedtler</t>
  </si>
  <si>
    <t>Fimo® soft, masa termoutwardzalna, 57 g, mrożona jagoda, Staedtler</t>
  </si>
  <si>
    <t>Fimo® soft, masa termoutwardzalna, 57 g, spokojny błękit, Staedtler</t>
  </si>
  <si>
    <t>Fimo® soft, masa termoutwardzalna, 57 g, fala oceanu, Staedtler</t>
  </si>
  <si>
    <t>Fimo® soft, masa termoutwardzalna, 57 g, papaja sorbet, Staedtler</t>
  </si>
  <si>
    <t>Fimo® soft, masa termoutwardzalna, 57 g, piaszczysta trawa, Staedtler</t>
  </si>
  <si>
    <t>S 185 SET9</t>
  </si>
  <si>
    <t>017905</t>
  </si>
  <si>
    <t>Kredki Noris colour, 12 kol. + ołówek Noris HB, Staedtler</t>
  </si>
  <si>
    <t>S 220 08 C12</t>
  </si>
  <si>
    <t>017053</t>
  </si>
  <si>
    <t>S 220 08 C24</t>
  </si>
  <si>
    <t>017054</t>
  </si>
  <si>
    <t>Kredki woskowe Noris, 12 kol, Staedtler</t>
  </si>
  <si>
    <t>Kredki woskowe Noris, 24 kol, Staedtler</t>
  </si>
  <si>
    <t>S 228 14 C12</t>
  </si>
  <si>
    <t>017056</t>
  </si>
  <si>
    <t>S 228 14 C9</t>
  </si>
  <si>
    <t>017055</t>
  </si>
  <si>
    <t>Kredki woskowe trójkątne jumbo, Noris, 12 kol, Staedtler</t>
  </si>
  <si>
    <t>Kredki woskowe trójkątne jumbo, Noris, 9 kol, Staedtler</t>
  </si>
  <si>
    <t>S 229 12 C12</t>
  </si>
  <si>
    <t>017906</t>
  </si>
  <si>
    <t>Kredki woskowe, jumbo, 12 kol, Staedtler</t>
  </si>
  <si>
    <t>S 511 SE</t>
  </si>
  <si>
    <t>017907</t>
  </si>
  <si>
    <t>Gumko temperówka, miks kolorów, Staedtler</t>
  </si>
  <si>
    <t>HA 7621 2431-FU02</t>
  </si>
  <si>
    <t>017863</t>
  </si>
  <si>
    <t>HA 7621 2431-FU03</t>
  </si>
  <si>
    <t>017864</t>
  </si>
  <si>
    <t>Teczka kartonowa z gumką, FUN, czarna, 24x31cm, Happy Color</t>
  </si>
  <si>
    <t>Teczka kartonowa z gumką, FUN, biała, 24x31cm, Happy Color</t>
  </si>
  <si>
    <t>HA 7621 2431-SM04</t>
  </si>
  <si>
    <t>017865</t>
  </si>
  <si>
    <t>Teczka kartonowa z gumką, SMILE, zielona, 24x31cm, Happy Color</t>
  </si>
  <si>
    <t>MG AXPQ4275</t>
  </si>
  <si>
    <t>017741</t>
  </si>
  <si>
    <t>Gumka do ołówka Sakura Time, wysuwana, MG</t>
  </si>
  <si>
    <t>MG ABS916EF</t>
  </si>
  <si>
    <t>017742</t>
  </si>
  <si>
    <t>Zszywacz mini Pastel, 20 kartek, głębokość zszywania 35mm, MG</t>
  </si>
  <si>
    <t>MG AKPH3376</t>
  </si>
  <si>
    <t>017743</t>
  </si>
  <si>
    <t>Długopis wymazywalny Sakura Time, automatyczny, 0.5mm, niebieski, MG</t>
  </si>
  <si>
    <t>MG APS912E1</t>
  </si>
  <si>
    <t>017745</t>
  </si>
  <si>
    <t>Gumka wysuwana + temperówka Pastel, MG</t>
  </si>
  <si>
    <t>MG AWG970A2</t>
  </si>
  <si>
    <t>017746</t>
  </si>
  <si>
    <t>Klej w płynie Sakura Time, 40ml, MG</t>
  </si>
  <si>
    <t>MG ARL960AN</t>
  </si>
  <si>
    <t>017747</t>
  </si>
  <si>
    <t>Zestaw geometryczny Aurora, 4 elementy, MG</t>
  </si>
  <si>
    <t>GEOMETRIA</t>
  </si>
  <si>
    <t>MG AXP963KY</t>
  </si>
  <si>
    <t>017748</t>
  </si>
  <si>
    <t>Gumka do ołówka Heart Lepas, MG</t>
  </si>
  <si>
    <t>MG AGPK2671</t>
  </si>
  <si>
    <t>017749</t>
  </si>
  <si>
    <t>Długopis żelowy automatyczny, Hello Mars, fast dry, 0,5mm, niebieski, MG</t>
  </si>
  <si>
    <t>MG AXP963KL</t>
  </si>
  <si>
    <t>017751</t>
  </si>
  <si>
    <t>MG ASG971D9</t>
  </si>
  <si>
    <t>017735</t>
  </si>
  <si>
    <t>Klej w sztyfcie Cha Cha, 15g, żelowy, MG</t>
  </si>
  <si>
    <t>MG ASG971D0</t>
  </si>
  <si>
    <t>017736</t>
  </si>
  <si>
    <t>Klej w sztyfcie Hello Mars, 15g, PVP, MG</t>
  </si>
  <si>
    <t>MG ABS916EU</t>
  </si>
  <si>
    <t>017737</t>
  </si>
  <si>
    <t>Zszywacz mini Hello Mars + zszywki 24/6, 20 kartek, głębokość zszywania 35mm, MG</t>
  </si>
  <si>
    <t>HA 3130 01PI-2B</t>
  </si>
  <si>
    <t>017504</t>
  </si>
  <si>
    <t>HA 3130 01PI-2B KP72</t>
  </si>
  <si>
    <t>017715</t>
  </si>
  <si>
    <t>HA 3130 01PT-2B</t>
  </si>
  <si>
    <t>017532</t>
  </si>
  <si>
    <t>HA 3130 01PT-2B KP72</t>
  </si>
  <si>
    <t>017714</t>
  </si>
  <si>
    <t>017474</t>
  </si>
  <si>
    <t>017600</t>
  </si>
  <si>
    <t>Ołówek trójkątny, 2B, PIXI, Happy Color</t>
  </si>
  <si>
    <t>Ołówek trójkątny, 2B, PIXI, 72 szt. w kubku, Happy Color</t>
  </si>
  <si>
    <t>Ołówek trójkątny, 2B, Pastel Twist, Happy Color</t>
  </si>
  <si>
    <t>Ołówek trójkątny, 2B, Pastel Twist, 72 szt. w kubku, Happy Color</t>
  </si>
  <si>
    <t>MG AJD957BD</t>
  </si>
  <si>
    <t>017739</t>
  </si>
  <si>
    <t>MG AJD957BH</t>
  </si>
  <si>
    <t>017740</t>
  </si>
  <si>
    <t>Taśma klejąca Invisible z podajnikiem, 18mmx30m, MG</t>
  </si>
  <si>
    <t>Taśma klejąca Invisible z podajnikiem, 12mmx30m, mix 3 kolorów, MG</t>
  </si>
  <si>
    <t>TAŚMA</t>
  </si>
  <si>
    <t>TOCHAIN</t>
  </si>
  <si>
    <t>Gumka do ołówka wysuwana z blokadą i zapasem, na blistrze, rozm gumki  45x7x12mm, TO</t>
  </si>
  <si>
    <t>Gumka do ołówka żelowa The Memory, 55x22x7mm, TO</t>
  </si>
  <si>
    <t>Gumko temperówka pojedyncza z pojemnikiem, Avocado, rozm gumki fi 27mm, TO</t>
  </si>
  <si>
    <t>Gumka do ołówka kostki do gry, 3szt w etui po 18x18mm, TO</t>
  </si>
  <si>
    <t>Gumka do ołówka Nano Kredka, 16x16x64mm, TO</t>
  </si>
  <si>
    <t>Gumka do ołówka w obudowie Baby Face, rozm gumki 18x53mm, TO</t>
  </si>
  <si>
    <t>Gumka do ołówka kocia łapka, rozm gumki 20x113mm oraz 20x20mm, TO</t>
  </si>
  <si>
    <t>Gumka do ołówka wysuwana Slide, pan i pani Kotek, rozm gumki 7x60mm, TO</t>
  </si>
  <si>
    <t>Gumko temperówka pojedyncza, graniastosłup, rozm gumki 18x31mm, TO</t>
  </si>
  <si>
    <t>Gumka do ołówka wysuwana z miotełką i zapasem na blistrze, rozm gumki 41x8x10mm, TO</t>
  </si>
  <si>
    <t>Gumka do ołówka wykręcana, Crystal Bear, rozm gumki 13x62mm, TO</t>
  </si>
  <si>
    <t>Gumka do ołówka wysuwana w pisaku, z zapasem, na blistrze, rozm gumki 6x120mm, TO</t>
  </si>
  <si>
    <t>TO 17070</t>
  </si>
  <si>
    <t>017723</t>
  </si>
  <si>
    <t>TO 17097</t>
  </si>
  <si>
    <t>017727</t>
  </si>
  <si>
    <t>TO 1805</t>
  </si>
  <si>
    <t>017720</t>
  </si>
  <si>
    <t>TO 1998</t>
  </si>
  <si>
    <t>017730</t>
  </si>
  <si>
    <t>TO 2755</t>
  </si>
  <si>
    <t>017722</t>
  </si>
  <si>
    <t>TO E2012</t>
  </si>
  <si>
    <t>017721</t>
  </si>
  <si>
    <t>TO E2093</t>
  </si>
  <si>
    <t>017724</t>
  </si>
  <si>
    <t>TO E2195</t>
  </si>
  <si>
    <t>017728</t>
  </si>
  <si>
    <t>TO E2323</t>
  </si>
  <si>
    <t>017726</t>
  </si>
  <si>
    <t>TO ER3010</t>
  </si>
  <si>
    <t>017729</t>
  </si>
  <si>
    <t>TO ER-3083K</t>
  </si>
  <si>
    <t>017725</t>
  </si>
  <si>
    <t>TO KK7954</t>
  </si>
  <si>
    <t>017732</t>
  </si>
  <si>
    <t>TO TQ65</t>
  </si>
  <si>
    <t>017731</t>
  </si>
  <si>
    <t>GUMKI</t>
  </si>
  <si>
    <t>HA 4121 01PO-3</t>
  </si>
  <si>
    <t>017793</t>
  </si>
  <si>
    <t>HA 4121 01PO-3 KP30</t>
  </si>
  <si>
    <t>017794</t>
  </si>
  <si>
    <t>HA 4120 01PL-3</t>
  </si>
  <si>
    <t>017795</t>
  </si>
  <si>
    <t>HA 4120 01PF-3</t>
  </si>
  <si>
    <t>017796</t>
  </si>
  <si>
    <t>HA 4120 01PF-3 KP36</t>
  </si>
  <si>
    <t>017883</t>
  </si>
  <si>
    <t>HA 4120 MIX1 KP36-12</t>
  </si>
  <si>
    <t>017861</t>
  </si>
  <si>
    <t>HA 4120 MIX2 KP36-12</t>
  </si>
  <si>
    <t>017862</t>
  </si>
  <si>
    <t>HA 4120 MIX5 D144</t>
  </si>
  <si>
    <t>017884</t>
  </si>
  <si>
    <t>HA 4120 MIX6 D180</t>
  </si>
  <si>
    <t>017885</t>
  </si>
  <si>
    <t>Display - Długopis wymazywalny Uszaki Mix1, 0.5mm, niebieski, 36 szt + wkłady 12 etui, Happy Color</t>
  </si>
  <si>
    <t>Display - Długopis wymazywalny Mix2, 0.5mm, niebieski, 36 szt + wkłady 12 etui, Happy Color</t>
  </si>
  <si>
    <t>Display - MIX długopisy wymazywalne, 144 szt, Happy Color</t>
  </si>
  <si>
    <t>Display - MIX długopisy wymazywalne, ołówki, 180 szt, Happy Color</t>
  </si>
  <si>
    <t>HA 2313 13KK K12</t>
  </si>
  <si>
    <t>HA 2313 13KK K24</t>
  </si>
  <si>
    <t>Kredki drewniane, szkolne, trójkątne, 24 kol. KOLOR2, Happy Color</t>
  </si>
  <si>
    <t>017649</t>
  </si>
  <si>
    <t>017650</t>
  </si>
  <si>
    <t>Kredki drewniane, szkolne, trójkątne, 12 kol. KOLOR2, Happy Color</t>
  </si>
  <si>
    <t>HA 2501 04S1-KK</t>
  </si>
  <si>
    <t>017217</t>
  </si>
  <si>
    <t>HA 2511 4545-KK</t>
  </si>
  <si>
    <t>017218</t>
  </si>
  <si>
    <t>HA 2511 6090-KK</t>
  </si>
  <si>
    <t>017219</t>
  </si>
  <si>
    <t>HA 2511 0180-KK</t>
  </si>
  <si>
    <t>017220</t>
  </si>
  <si>
    <t>HA 2511 1503-KK</t>
  </si>
  <si>
    <t>017221</t>
  </si>
  <si>
    <t>HA 2502 03S1-3D</t>
  </si>
  <si>
    <t>017222</t>
  </si>
  <si>
    <t>HA 2512 6090-3D</t>
  </si>
  <si>
    <t>017223</t>
  </si>
  <si>
    <t>HA 2512 0360-3D</t>
  </si>
  <si>
    <t>017224</t>
  </si>
  <si>
    <t>HA 2512 2003-3D</t>
  </si>
  <si>
    <t>017225</t>
  </si>
  <si>
    <t>HA 3910 0185</t>
  </si>
  <si>
    <t>017671</t>
  </si>
  <si>
    <t>HA 3910 0200</t>
  </si>
  <si>
    <t>017673</t>
  </si>
  <si>
    <t>HA 3910 0145</t>
  </si>
  <si>
    <t>017674</t>
  </si>
  <si>
    <t>HA 3485 0009</t>
  </si>
  <si>
    <t>017843</t>
  </si>
  <si>
    <t>HA 7410 0710 PB6</t>
  </si>
  <si>
    <t>017846</t>
  </si>
  <si>
    <t>HA 7410 0720-1KG</t>
  </si>
  <si>
    <t>017844</t>
  </si>
  <si>
    <t>HA 7410 1110 PB6</t>
  </si>
  <si>
    <t>017847</t>
  </si>
  <si>
    <t>HA 7410 1130-1KG</t>
  </si>
  <si>
    <t>017845</t>
  </si>
  <si>
    <t>HA 2610 5536-EP</t>
  </si>
  <si>
    <t>017820</t>
  </si>
  <si>
    <t>HA 2610 5536-PA</t>
  </si>
  <si>
    <t>017819</t>
  </si>
  <si>
    <t>HA 2610 5536-SP</t>
  </si>
  <si>
    <t>017821</t>
  </si>
  <si>
    <t>HA 2610 5536-TM</t>
  </si>
  <si>
    <t>017823</t>
  </si>
  <si>
    <t>HA 2610 5536-US</t>
  </si>
  <si>
    <t>017822</t>
  </si>
  <si>
    <t>Plansza edukacyjna MAPA EUROPY, rozm. 550x365 mm, Happy Color (ISBN:9788397100510)</t>
  </si>
  <si>
    <t>Plansza edukacyjna MAPA Polska ADMINISTRACYJNA, rozm. 550x365 mm, Happy Color (ISBN:9788397100503)</t>
  </si>
  <si>
    <t>Plansza edukacyjna MAPA ŚWIAT POLITYCZNY, rozm. 550x365 mm, Happy Color (ISBN:9788397100527)</t>
  </si>
  <si>
    <t>Plansza edukacyjna UKŁAD OKRESOWY PIERWIASTKÓW, rozm. 550x365 mm, Happy Color (ISBN:9788397100541)</t>
  </si>
  <si>
    <t>Plansza edukacyjna MAPA UKŁAD SŁONECZNY, rozm. 550x365 mm, Happy Color (ISBN:9788397100534)</t>
  </si>
  <si>
    <t>PLANSZE EDUKACYJNE</t>
  </si>
  <si>
    <t>HA 3807 1320-S80</t>
  </si>
  <si>
    <t>017500</t>
  </si>
  <si>
    <t>HA 3807 1725-S80</t>
  </si>
  <si>
    <t>017867</t>
  </si>
  <si>
    <t>HA 3807 2030-W80</t>
  </si>
  <si>
    <t>017868</t>
  </si>
  <si>
    <t>HA 3807 1520-W80</t>
  </si>
  <si>
    <t>017869</t>
  </si>
  <si>
    <t>Szkicownik na spirali 135x205mm, 80 ark, 70gsm</t>
  </si>
  <si>
    <t>Szkicownik na spirali 170x250mm, 80 ark, 70gsm</t>
  </si>
  <si>
    <t>Szkicownik klejony  A4, 80 ark, 70gsm</t>
  </si>
  <si>
    <t>Szkicownik klejony  A5, 80 ark, 70gsm</t>
  </si>
  <si>
    <t>HA 3523 5070-11M</t>
  </si>
  <si>
    <t>017442</t>
  </si>
  <si>
    <t>HA 3523 5070-27M</t>
  </si>
  <si>
    <t>017444</t>
  </si>
  <si>
    <t>HA 3523 5070-81M</t>
  </si>
  <si>
    <t>017440</t>
  </si>
  <si>
    <t>HA 3523 7010-11M</t>
  </si>
  <si>
    <t>017441</t>
  </si>
  <si>
    <t>HA 3523 7010-27M</t>
  </si>
  <si>
    <t>017443</t>
  </si>
  <si>
    <t>HA 3523 7010-81M</t>
  </si>
  <si>
    <t>017439</t>
  </si>
  <si>
    <t>HA 3640 2521-FLOWER</t>
  </si>
  <si>
    <t>017706</t>
  </si>
  <si>
    <t>HA 3650 2510-MIX C</t>
  </si>
  <si>
    <t>017644</t>
  </si>
  <si>
    <t>HA 3650 2510-MIX D</t>
  </si>
  <si>
    <t>017641</t>
  </si>
  <si>
    <t>HA 3650 2510-MIX E</t>
  </si>
  <si>
    <t>017645</t>
  </si>
  <si>
    <t>HA 3650 2510-MIX V</t>
  </si>
  <si>
    <t>017643</t>
  </si>
  <si>
    <t>Krepina marszczona 25x100cm, MIX Colorful - 6 kol., 6 rolek, Happy Color</t>
  </si>
  <si>
    <t>Krepina marszczona 25x100cm, MIX Delicate - 6 kol., 6 rolek, Happy Color</t>
  </si>
  <si>
    <t>Krepina marszczona 25x100cm, MIX Elegance - 6 kol., 6 rolek, Happy Color</t>
  </si>
  <si>
    <t>Krepina marszczona 25x100cm, MIX Vivid - 6 kol., 6 rolek, Happy Color</t>
  </si>
  <si>
    <t>KREPINA</t>
  </si>
  <si>
    <t>HA 7130 3040-0</t>
  </si>
  <si>
    <t>017610</t>
  </si>
  <si>
    <t>HA 7130 3040-2</t>
  </si>
  <si>
    <t>017611</t>
  </si>
  <si>
    <t>HA 7130 3040-5</t>
  </si>
  <si>
    <t>017612</t>
  </si>
  <si>
    <t>HA 7130 3040-9</t>
  </si>
  <si>
    <t>017613</t>
  </si>
  <si>
    <t>Arkusze piankowe A3, 5 ark, czerwony, Happy Color</t>
  </si>
  <si>
    <t>HA 7130 3040-MIXAP1</t>
  </si>
  <si>
    <t>017614</t>
  </si>
  <si>
    <t>HA 7130 3040-MIXAP2</t>
  </si>
  <si>
    <t>017615</t>
  </si>
  <si>
    <t>HA 7137 1520-HEARTS3</t>
  </si>
  <si>
    <t>017573</t>
  </si>
  <si>
    <t>Naklejki Serca brokatowe A5, 3 ark,  czerwony/złoty/różowy, Happy Color</t>
  </si>
  <si>
    <t>HA 7120 3040-01</t>
  </si>
  <si>
    <t>017604</t>
  </si>
  <si>
    <t>HA 7120 3040-2</t>
  </si>
  <si>
    <t>017605</t>
  </si>
  <si>
    <t>HA 7120 3040-9</t>
  </si>
  <si>
    <t>017606</t>
  </si>
  <si>
    <t>HA 7120 3040-MIXAF1</t>
  </si>
  <si>
    <t>HA 7120 3040-MIXAF2</t>
  </si>
  <si>
    <t>Filc dekoracyjny, 30x40 cm, 1,5 mm, 5 ark., MIXA2, Happy Color</t>
  </si>
  <si>
    <t>017607</t>
  </si>
  <si>
    <t>017608</t>
  </si>
  <si>
    <t>Filc dekoracyjny, 30x40 cm, 1,5 mm, 5 ark., MIXA1, Happy Color</t>
  </si>
  <si>
    <t>HA 7120 2030-14</t>
  </si>
  <si>
    <t>017601</t>
  </si>
  <si>
    <t>HA 7120 2030-22</t>
  </si>
  <si>
    <t>017603</t>
  </si>
  <si>
    <t>HA 7120 2030-62</t>
  </si>
  <si>
    <t>017602</t>
  </si>
  <si>
    <t>MM 1211639122</t>
  </si>
  <si>
    <t>017852</t>
  </si>
  <si>
    <t>MM 1211639123</t>
  </si>
  <si>
    <t>017853</t>
  </si>
  <si>
    <t>MM 1211639124</t>
  </si>
  <si>
    <t>017854</t>
  </si>
  <si>
    <t>MM 1211635362</t>
  </si>
  <si>
    <t>017855</t>
  </si>
  <si>
    <t>MM 1211639125</t>
  </si>
  <si>
    <t>017856</t>
  </si>
  <si>
    <t>MM 1211639126</t>
  </si>
  <si>
    <t>017857</t>
  </si>
  <si>
    <t>MM 1211639127</t>
  </si>
  <si>
    <t>017858</t>
  </si>
  <si>
    <t>MM 1211639128</t>
  </si>
  <si>
    <t>017859</t>
  </si>
  <si>
    <t>MM 1211639129</t>
  </si>
  <si>
    <t>017860</t>
  </si>
  <si>
    <t>Zeszyt A4 Basic, 60 k, kratka, Mar Mar</t>
  </si>
  <si>
    <t>Zeszyt A4 Basic, 32 k, kratka, Mar Mar</t>
  </si>
  <si>
    <t>Zeszyt A5 Basic, 32 k, kratka, Mar Mar</t>
  </si>
  <si>
    <t>Zeszyt A4 Travel, 40 k, kratka, Mar Mar</t>
  </si>
  <si>
    <t>Zeszyt A4 Animals, 60 k, kratka, Mar Mar</t>
  </si>
  <si>
    <t>Zeszyt A4 Woof, 60 k, kratka, Mar Mar</t>
  </si>
  <si>
    <t>Zeszyt A5 Woof, 32 k, kratka, Mar Mar</t>
  </si>
  <si>
    <t>Zeszyt A5 One colour, 60 k, kratka, Mar Mar</t>
  </si>
  <si>
    <t>Zeszyt A4 Minie Mouse, 32 k, kratka, Mar Mar</t>
  </si>
  <si>
    <t>017920</t>
  </si>
  <si>
    <t>017921</t>
  </si>
  <si>
    <t>Kolorowanka "Kicia Kocia u lekarza", Normal, Monumi</t>
  </si>
  <si>
    <t>Kolorowanka "Kicia Kocia w przedszkolu", Normal, Monumi</t>
  </si>
  <si>
    <t>M PLA-000101</t>
  </si>
  <si>
    <t>017924</t>
  </si>
  <si>
    <t>M PLA-000102</t>
  </si>
  <si>
    <t>017925</t>
  </si>
  <si>
    <t>M PLA-000103</t>
  </si>
  <si>
    <t>017926</t>
  </si>
  <si>
    <t>M PLA-000104</t>
  </si>
  <si>
    <t>017927</t>
  </si>
  <si>
    <t>Kolorowanka Podłogowa XXL, EDU, 1,2,3 Liczymy - Zabawa z Matematyką (ISBN 9788367266505), Monumi</t>
  </si>
  <si>
    <t>Kolorowanka Podłogowa XXL, EDU, Moje ABC - Zabawa z Literkami PL (ISBN 9788367266512), Monumi</t>
  </si>
  <si>
    <t>Kolorowanka Podłogowa XXL, EDU, My First ABC - Zabawa z Jęz Angielskim (ISBN 978836726652), Monumi</t>
  </si>
  <si>
    <t>Kolorowanka Podłogowa XXL, EDU, Pory Roku - Zabawa z Kalendarzem (ISBN 9788367266536), Monumi</t>
  </si>
  <si>
    <t>MG AHM29672</t>
  </si>
  <si>
    <t>017897</t>
  </si>
  <si>
    <t>Zakreślacze mini Cha Cha, 6 kol., MG</t>
  </si>
  <si>
    <t>HA 3517 6084-14</t>
  </si>
  <si>
    <t>017660</t>
  </si>
  <si>
    <t>Karton kolorowy 170g, A1, 25 ark, miodowy, Happy Color</t>
  </si>
  <si>
    <t>HA 3517 4260-14</t>
  </si>
  <si>
    <t>017661</t>
  </si>
  <si>
    <t>Karton kolorowy 170g, A2, 25 ark, miodowy, Happy Color</t>
  </si>
  <si>
    <t>HA 3517 3042-14</t>
  </si>
  <si>
    <t>017662</t>
  </si>
  <si>
    <t>Karton kolorowy 170g, A3, 25 ark, miodowy, Happy Color</t>
  </si>
  <si>
    <t>HA 3517 2130-14</t>
  </si>
  <si>
    <t>017663</t>
  </si>
  <si>
    <t>Karton kolorowy 170g, A4, 25 ark, miodowy, Happy Color</t>
  </si>
  <si>
    <t>017664</t>
  </si>
  <si>
    <t>HA 3527 7010-14</t>
  </si>
  <si>
    <t>Karton kolorowy 270g, B1, 25 ark, miodowy, Happy Color</t>
  </si>
  <si>
    <t>HA 3527 5070-14</t>
  </si>
  <si>
    <t>017665</t>
  </si>
  <si>
    <t>Karton kolorowy 270g, B2, 25 ark, miodowy, Happy Color</t>
  </si>
  <si>
    <t>GDD News 2/76</t>
  </si>
  <si>
    <t>HA 4129 21P1-3</t>
  </si>
  <si>
    <t>017575</t>
  </si>
  <si>
    <t>Wkłady do długopisu automatycznego, wymazywalne, 0.5mm, niebieskie, 3 szt. w etui, Happy Color</t>
  </si>
  <si>
    <t>HA 7139 2030-MIXAPS1</t>
  </si>
  <si>
    <t>017617</t>
  </si>
  <si>
    <t>HA 7139 2030-MIXAPS2</t>
  </si>
  <si>
    <t>017618</t>
  </si>
  <si>
    <t>Arkusze piankowe samoprzylepne A4, 5 ark, MIXA1, Happy Color</t>
  </si>
  <si>
    <t>Arkusze piankowe samoprzylepne A4, 5 ark, MIXA2, Happy Color</t>
  </si>
  <si>
    <t>HA 3360 28KK-S12</t>
  </si>
  <si>
    <t>017647</t>
  </si>
  <si>
    <t>HA 3360 24KK-K16</t>
  </si>
  <si>
    <t>017648</t>
  </si>
  <si>
    <t>Farby akwarelowe, zestaw 16 kolorów, Happy Color</t>
  </si>
  <si>
    <t>M MKK-000102</t>
  </si>
  <si>
    <t>M MKK-000103</t>
  </si>
  <si>
    <t>MG ACP901CE</t>
  </si>
  <si>
    <t>MG ACP901CF</t>
  </si>
  <si>
    <t>017328</t>
  </si>
  <si>
    <t>017329</t>
  </si>
  <si>
    <t>Pisak artystyczny pędzelkowy 1-4mm, wodny, zestaw 36 kolorów, MG</t>
  </si>
  <si>
    <t>Pisak artystyczny pędzelkowy 1-4mm, wodny, zestaw 48 kolorów, MG</t>
  </si>
  <si>
    <t>MG AICT3609B2</t>
  </si>
  <si>
    <t>017963</t>
  </si>
  <si>
    <t>Naboje do pióra usuwalnego, niebieskie, 10szt, MG</t>
  </si>
  <si>
    <t>HA 7621 2431-PO1</t>
  </si>
  <si>
    <t>017950</t>
  </si>
  <si>
    <t>Teczka kartonowa z gumką, POP, kaktus, 24x31cm, Happy Color</t>
  </si>
  <si>
    <t>Długopis wymazywalny Pink Love,  0,5 mm, niebieski, Happy Color</t>
  </si>
  <si>
    <t>HA 4120 01MA-3</t>
  </si>
  <si>
    <t>HA 4120 01MA-3 KP40</t>
  </si>
  <si>
    <t>017848</t>
  </si>
  <si>
    <t>017850</t>
  </si>
  <si>
    <t>Długopis wymazywalny Miaow!,  0.5 mm, niebieski, Happy Color</t>
  </si>
  <si>
    <t>5902979023026</t>
  </si>
  <si>
    <t>Długopis wymazywalny Miaow!, 0.5mm, niebieski, 40 szt. w displayu, Happy Color</t>
  </si>
  <si>
    <t>5902979023095</t>
  </si>
  <si>
    <t>HA 7621 2431-MA1</t>
  </si>
  <si>
    <t>018014</t>
  </si>
  <si>
    <t>Teczka kartonowa z gumką, Miaow, czarna, 24x31cm, Happy Color</t>
  </si>
  <si>
    <t>HA 7621 2431-MA2</t>
  </si>
  <si>
    <t>018015</t>
  </si>
  <si>
    <t>Teczka kartonowa z gumką, Miaow, tęcza, 24x31cm, Happy Color</t>
  </si>
  <si>
    <t>HA 7621 2431-BB1</t>
  </si>
  <si>
    <t>018016</t>
  </si>
  <si>
    <t>Teczka kartonowa z gumką, BLOOM, Boho  , 24x31cm, Happy Color</t>
  </si>
  <si>
    <t>HA 7621 2431-BB2</t>
  </si>
  <si>
    <t>018017</t>
  </si>
  <si>
    <t>Teczka kartonowa z gumką, BLOOM, Pastel, 24x31cm, Happy Color</t>
  </si>
  <si>
    <t>5902979024351</t>
  </si>
  <si>
    <t>5902979024368</t>
  </si>
  <si>
    <t>5902979024375</t>
  </si>
  <si>
    <t>5902979024382</t>
  </si>
  <si>
    <t xml:space="preserve">Karton metaliz. lustro 230g, 50x70cm, 10ark, złoty, Happy Color </t>
  </si>
  <si>
    <t>Karton metaliz. lustro 230g, 50x70cm, 10ark, miedziany, Happy Color</t>
  </si>
  <si>
    <t>Karton metaliz. lustro 230g, 50x70cm, 10ark, srebrny, Happy Color</t>
  </si>
  <si>
    <t>Karton metaliz. lustro 230g, 70x100cm, 10ark, złoty, Happy Color</t>
  </si>
  <si>
    <t>Karton metaliz. lustro 230g, 70x100cm, 10ark, srebrny, Happy Color</t>
  </si>
  <si>
    <t>Klej w pisaku 9mm, PVP, Happy Color</t>
  </si>
  <si>
    <t>Klej do pistoletu na gorąco, krystalicznie przezroczysty, 7mm x 100mm, 6szt, blister, Happy Color</t>
  </si>
  <si>
    <t>Klej do pistoletu na gorąco, krystalicznie przezroczysty, 7mm x 200mm, 1kg, Happy Color</t>
  </si>
  <si>
    <t>Klej do pistoletu na gorąco, krystalicznie przezroczysty, 11mm x 100mm, 6szt, blister,  Happy Color</t>
  </si>
  <si>
    <t>Klej do pistoletu na gorąco, krystalicznie przezroczysty, 11mm x 300mm, 1 kg, Happy Color</t>
  </si>
  <si>
    <t>Filc dekoracyjny, 20x30 cm, 1,5 mm, 10 ark., kremowy, Happy Color</t>
  </si>
  <si>
    <t>HA 4261 1020-KG01</t>
  </si>
  <si>
    <t>018024</t>
  </si>
  <si>
    <t>Tatuaże zmywalne FINGERS TATTOO, rozm. 100x200 mm, Happy Color</t>
  </si>
  <si>
    <t>HA 4261 1020-KP01</t>
  </si>
  <si>
    <t>018025</t>
  </si>
  <si>
    <t>Tatuaże zmywalne COSMOS, rozm. 100x200 mm, Happy Color</t>
  </si>
  <si>
    <t>HA 4261 1020-KP02</t>
  </si>
  <si>
    <t>018026</t>
  </si>
  <si>
    <t>Tatuaże zmywalne UNICORNS, rozm. 100x200 mm, Happy Color</t>
  </si>
  <si>
    <t>HA 4261 1020-UN01</t>
  </si>
  <si>
    <t>018029</t>
  </si>
  <si>
    <t>Tatuaże zmywalne SAKURA, rozm. 100x200 mm, Happy Color</t>
  </si>
  <si>
    <t>HA 4261 1020-UR01</t>
  </si>
  <si>
    <t>018027</t>
  </si>
  <si>
    <t>Tatuaże zmywalne WORDS, rozm. 100x200 mm, Happy Color</t>
  </si>
  <si>
    <t>HA 4261 1020-UR02</t>
  </si>
  <si>
    <t>018028</t>
  </si>
  <si>
    <t>Tatuaże zmywalne SUN AND MOON, rozm. 100x200 mm, Happy Color</t>
  </si>
  <si>
    <t>HA 4261 1520-KA01</t>
  </si>
  <si>
    <t>018031</t>
  </si>
  <si>
    <t>Tatuaże zmywalne ANIMALS FLUFFY, rozm. 150x200 mm, Happy Color</t>
  </si>
  <si>
    <t>HA 4261 1520-KA02</t>
  </si>
  <si>
    <t>018032</t>
  </si>
  <si>
    <t>Tatuaże zmywalne ANIMALS FUNNY, rozm. 150x200 mm, Happy Color</t>
  </si>
  <si>
    <t>HA 4261 1520-KS01</t>
  </si>
  <si>
    <t>018030</t>
  </si>
  <si>
    <t>Tatuaże zmywalne SWEETS, rozm. 150x200 mm, Happy Color</t>
  </si>
  <si>
    <t>HA 4261 1520-UN01</t>
  </si>
  <si>
    <t>018033</t>
  </si>
  <si>
    <t>Tatuaże zmywalne FLOWERS, rozm. 150x200 mm, Happy Color</t>
  </si>
  <si>
    <t>HA 4261 1520-UR01</t>
  </si>
  <si>
    <t>018034</t>
  </si>
  <si>
    <t>Tatuaże zmywalne LINEART+AQUARELLA, rozm. 150x200 mm, Happy Color</t>
  </si>
  <si>
    <t>HA 4261 1520-UR02</t>
  </si>
  <si>
    <t>018035</t>
  </si>
  <si>
    <t>Tatuaże zmywalne JAPANESE, rozm. 150x200 mm, Happy Color</t>
  </si>
  <si>
    <t>5902979024481</t>
  </si>
  <si>
    <t>5902979024498</t>
  </si>
  <si>
    <t>5902979024504</t>
  </si>
  <si>
    <t>5902979024535</t>
  </si>
  <si>
    <t>5902979024511</t>
  </si>
  <si>
    <t>5902979024528</t>
  </si>
  <si>
    <t>5902979024559</t>
  </si>
  <si>
    <t>5902979024566</t>
  </si>
  <si>
    <t>5902979024542</t>
  </si>
  <si>
    <t>5902979024573</t>
  </si>
  <si>
    <t>5902979024580</t>
  </si>
  <si>
    <t>5902979024597</t>
  </si>
  <si>
    <t>TATUAŻE ZMYWALNE</t>
  </si>
  <si>
    <t>HA 4222 1509-CD</t>
  </si>
  <si>
    <t>017788</t>
  </si>
  <si>
    <t>Naklejki CAT&amp;DOG, 18 ark, 15x9cm, Happy Color</t>
  </si>
  <si>
    <t>HA 4921 01CD-WP6</t>
  </si>
  <si>
    <t>017789</t>
  </si>
  <si>
    <t>Magnesy szklane Zestaw CAT&amp;DOG, 6 szt, Happy Color</t>
  </si>
  <si>
    <t>HA 4133 01CD-WP5</t>
  </si>
  <si>
    <t>017792</t>
  </si>
  <si>
    <t>Zakreślacze CAT&amp;DOG, łapka, 5 szt, 5 kolorów fluo, Happy Color</t>
  </si>
  <si>
    <t>HA 4821 01CD-WP6</t>
  </si>
  <si>
    <t>017790</t>
  </si>
  <si>
    <t>Klipsy metalowe Zestaw CAT&amp;DOG, 6 szt, Happy Color</t>
  </si>
  <si>
    <t>HA 4810 01CD-WP7</t>
  </si>
  <si>
    <t>017791</t>
  </si>
  <si>
    <t>Spinacze ozdobne Zestaw CAT&amp;DOG, 7 szt, Happy Color</t>
  </si>
  <si>
    <t>HA 4742 2115-CD80GD</t>
  </si>
  <si>
    <t>017782</t>
  </si>
  <si>
    <t>Notes na spirali CAT&amp;DOG z okienkiem,  A5, 80 ark, 80g/m2, kratka i kropki, Happy Color</t>
  </si>
  <si>
    <t>HA 4742 2115-CD80X</t>
  </si>
  <si>
    <t>017783</t>
  </si>
  <si>
    <t>Notes na spirali CAT&amp;DOG z przekładkami, A5, 80 ark, 80g/m2, kratka/ kropki/linie/gładki, Happy Colo</t>
  </si>
  <si>
    <t>HA 4715 1710-CDS01</t>
  </si>
  <si>
    <t>017784</t>
  </si>
  <si>
    <t>Notesy szyte Zestaw CAT&amp;DOG, mix 3 szt, 17x10,5cm, 32 ark, Happy Color</t>
  </si>
  <si>
    <t>HA 4910 CH-BL</t>
  </si>
  <si>
    <t>017777</t>
  </si>
  <si>
    <t>Brelok BLOOM chwost różowy, 17x5,8cm, Happy Color</t>
  </si>
  <si>
    <t>HA 4910 KW-BL</t>
  </si>
  <si>
    <t>017776</t>
  </si>
  <si>
    <t>Brelok BLOOM kwiatki, 13,5x4,5cm, Happy Color</t>
  </si>
  <si>
    <t>HA 4231 1310-BL01</t>
  </si>
  <si>
    <t>017775</t>
  </si>
  <si>
    <t>Naklejki BLOOM, 18 szt, 13x10cm, Happy Color</t>
  </si>
  <si>
    <t>HA 3818 1515-BL</t>
  </si>
  <si>
    <t>017771</t>
  </si>
  <si>
    <t>Blok z motywami BLOOM, 15,2x15,2cm, 24 ark, 180g/120g, Happy Color</t>
  </si>
  <si>
    <t>HA 4211 0910-BB05</t>
  </si>
  <si>
    <t>017773</t>
  </si>
  <si>
    <t>Zakładki samoprzylepne BLOOM-Boho, 5sztx 40 ark, 9x10cm, Happy Color</t>
  </si>
  <si>
    <t>HA 4211 1012-BB03</t>
  </si>
  <si>
    <t>017774</t>
  </si>
  <si>
    <t>Zakładki samoprzylepne BLOOM-Kwiatki, 3 sztx 20 ark, 10x12cm, Happy Color</t>
  </si>
  <si>
    <t>HA 2211 0720-BB1</t>
  </si>
  <si>
    <t>017778</t>
  </si>
  <si>
    <t>Piórnik tuba BLOOM-Boho, 20,2x7x7cm, Happy Color</t>
  </si>
  <si>
    <t>HA 2211 0720-BP1</t>
  </si>
  <si>
    <t>017779</t>
  </si>
  <si>
    <t>Piórnik tuba BLOOM-Pastel, 20,2x7x7cm, Happy Color</t>
  </si>
  <si>
    <t>HA 2224 2114-BB1</t>
  </si>
  <si>
    <t>017781</t>
  </si>
  <si>
    <t>Kosmetyczka z haftem, BLOOM-Boho, 21x14cm, Happy Color</t>
  </si>
  <si>
    <t>HA 4713 2115-BB80D</t>
  </si>
  <si>
    <t>017757</t>
  </si>
  <si>
    <t>Notes BLOOM Kwiat, A5, 80 ark, kropki, 80g/m2, Happy Color</t>
  </si>
  <si>
    <t>HA 4713 2115-BB80L</t>
  </si>
  <si>
    <t>017755</t>
  </si>
  <si>
    <t>Notes BLOOM-Boho, A5, 80 ark, linie, 80g/m2, wstążki, Happy Color</t>
  </si>
  <si>
    <t>HA 4713 2115-BP80G</t>
  </si>
  <si>
    <t>017756</t>
  </si>
  <si>
    <t>Notes BLOOM-Pastel, A5, 80 ark, kratka, 80g/m2, wstążki, Happy Color</t>
  </si>
  <si>
    <t>HA 4742 2115-BB80DG</t>
  </si>
  <si>
    <t>017759</t>
  </si>
  <si>
    <t>Notes na spirali BLOOM-Boho, A5, 80 ark, kropki/kratka, 80g/m2, Happy Color</t>
  </si>
  <si>
    <t>HA 4715 1811-BB32L</t>
  </si>
  <si>
    <t>017762</t>
  </si>
  <si>
    <t>Notes szyty BLOOM-Boho, 18x11,5cm, 32 ark, linie, 80g/m2, Happy Color</t>
  </si>
  <si>
    <t>HA 4715 2115-BB32D</t>
  </si>
  <si>
    <t>017761</t>
  </si>
  <si>
    <t>Notes szyty BLOOM-Boho, 21,5x15 cm, 32 ark, kropki, 80g/m2, Happy Color</t>
  </si>
  <si>
    <t>HA 4715 2519-BB32G</t>
  </si>
  <si>
    <t>017760</t>
  </si>
  <si>
    <t>Notes szyty BLOOM-Boho, 25x19 cm, 32 ark, kratka, 80g/m2, Happy Color</t>
  </si>
  <si>
    <t>HA 4715 1015-BB32G</t>
  </si>
  <si>
    <t>017768</t>
  </si>
  <si>
    <t>Notes szyty BLOOM-Boho, A6, 32 ark, kratka, 80g/m2, Happy Color</t>
  </si>
  <si>
    <t>HA 4715 1015-BB32D</t>
  </si>
  <si>
    <t>017767</t>
  </si>
  <si>
    <t>Notes szyty BLOOM-Boho, A6, 32 ark, kropki, 80g/m2, Happy Color</t>
  </si>
  <si>
    <t>HA 4715 1015-BB32L</t>
  </si>
  <si>
    <t>017769</t>
  </si>
  <si>
    <t>Notes szyty BLOOM-Boho, A6, 32 ark, linie, 80g/m2, Happy Color</t>
  </si>
  <si>
    <t>HA 4715 1015-BP32G</t>
  </si>
  <si>
    <t>017764</t>
  </si>
  <si>
    <t>Notes szyty BLOOM-Pastel, A6, 32 ark, kratka, 80g/m2, Happy Color</t>
  </si>
  <si>
    <t>HA 4715 1015-BP32D</t>
  </si>
  <si>
    <t>017763</t>
  </si>
  <si>
    <t>Notes szyty BLOOM-Pastel, A6, 32 ark, kropki, 80g/m2, Happy Color</t>
  </si>
  <si>
    <t>HA 4715 1015-BP32L</t>
  </si>
  <si>
    <t>017765</t>
  </si>
  <si>
    <t>Notes szyty BLOOM-Pastel, A6, 32 ark, linie, 80g/m2, Happy Color</t>
  </si>
  <si>
    <t>HA 4713 2115-BP80D</t>
  </si>
  <si>
    <t>017758</t>
  </si>
  <si>
    <t>Notes z gumkami BLOOM, A5, 80 ark, kropki, 80g/m2, Happy Color</t>
  </si>
  <si>
    <t>HA 4715 1015-BBS01</t>
  </si>
  <si>
    <t>017770</t>
  </si>
  <si>
    <t>Notesy szyte Zestaw BLOOM-Boho, 3szt, A6, 32 ark, 80g/m2, Happy Color</t>
  </si>
  <si>
    <t>HA 4715 1015-BPS01</t>
  </si>
  <si>
    <t>017766</t>
  </si>
  <si>
    <t>Notesy szyte Zestaw BLOOM-Pastel, 3 szt, A6, 32 ark, 80g/m2, Happy Color</t>
  </si>
  <si>
    <t>HA 4715 SET3-BB</t>
  </si>
  <si>
    <t>017948</t>
  </si>
  <si>
    <t>Zestaw Notesów szytych BLOOM-Boho, 3 szt, 25x19, 21,5x15, 18x,11,5 cm, 32 ark, 80g/m2, Happy Color</t>
  </si>
  <si>
    <t>5902979022234</t>
  </si>
  <si>
    <t>5902979022241</t>
  </si>
  <si>
    <t>5902979022272</t>
  </si>
  <si>
    <t>5902979022258</t>
  </si>
  <si>
    <t>5902979022265</t>
  </si>
  <si>
    <t>5902979022173</t>
  </si>
  <si>
    <t>5902979022180</t>
  </si>
  <si>
    <t>5902979022302</t>
  </si>
  <si>
    <t>5902979022128</t>
  </si>
  <si>
    <t>5902979022111</t>
  </si>
  <si>
    <t>5902979022104</t>
  </si>
  <si>
    <t>5902979022067</t>
  </si>
  <si>
    <t>5902979022081</t>
  </si>
  <si>
    <t>5902979022098</t>
  </si>
  <si>
    <t>5902979022135</t>
  </si>
  <si>
    <t>5902979022142</t>
  </si>
  <si>
    <t>5902979022166</t>
  </si>
  <si>
    <t>5902979021923</t>
  </si>
  <si>
    <t>5902979021909</t>
  </si>
  <si>
    <t>5902979021916</t>
  </si>
  <si>
    <t>5902979021947</t>
  </si>
  <si>
    <t>5902979021978</t>
  </si>
  <si>
    <t>5902979021961</t>
  </si>
  <si>
    <t>5902979021954</t>
  </si>
  <si>
    <t>5902979022036</t>
  </si>
  <si>
    <t>5902979022029</t>
  </si>
  <si>
    <t>5902979022043</t>
  </si>
  <si>
    <t>5902979021992</t>
  </si>
  <si>
    <t>5902979021985</t>
  </si>
  <si>
    <t>5902979022005</t>
  </si>
  <si>
    <t>5902979021930</t>
  </si>
  <si>
    <t>5902979022296</t>
  </si>
  <si>
    <t>5902979022289</t>
  </si>
  <si>
    <t>5902979024009</t>
  </si>
  <si>
    <t>KOLEKCJA CAT&amp;DOG</t>
  </si>
  <si>
    <t>KOLEKCJA BLOOM</t>
  </si>
  <si>
    <t>HA 4120 01FU-3 BK2</t>
  </si>
  <si>
    <t>017310</t>
  </si>
  <si>
    <t>Długopis wymazywalny Fun, 0,5 mm, niebieski, 2 szt. na blistrze, Happy Color</t>
  </si>
  <si>
    <t>5902979016851</t>
  </si>
  <si>
    <t>HA 4120 01SM-3 BK2</t>
  </si>
  <si>
    <t>017306</t>
  </si>
  <si>
    <t>Długopis wymazywalny Smile, 0,5 mm, niebieski, 2 szt. na blistrze, Happy Color</t>
  </si>
  <si>
    <t>5902979016813</t>
  </si>
  <si>
    <t>MG ABP827R3 KP40</t>
  </si>
  <si>
    <t>017965</t>
  </si>
  <si>
    <t>Długopis automatyczny Cha Cha, 0,7mm, niebieski, display 40szt, MG</t>
  </si>
  <si>
    <t>6942109520574</t>
  </si>
  <si>
    <t>MG AJD957BC</t>
  </si>
  <si>
    <t>017738</t>
  </si>
  <si>
    <t>Taśma klejąca Invisible z podajnikiem, 12mmx30m, MG</t>
  </si>
  <si>
    <t>6942109523506</t>
  </si>
  <si>
    <t>MG AS24U194</t>
  </si>
  <si>
    <t>017894</t>
  </si>
  <si>
    <t>Karteczki samoprzylepne Dopamine, 6,2x10,1cm, 50 ark, MG</t>
  </si>
  <si>
    <t>MG AS25U194</t>
  </si>
  <si>
    <t>017896</t>
  </si>
  <si>
    <t>Karteczki samoprzylepne Dopamine, 6,1x11,5cm, 30 ark, MG</t>
  </si>
  <si>
    <t>MG AS26U194</t>
  </si>
  <si>
    <t>017893</t>
  </si>
  <si>
    <t>Karteczki samoprzylepne Dopamine, 5cmx16cm, 50 ark, MG</t>
  </si>
  <si>
    <t>6942109541296</t>
  </si>
  <si>
    <t>6942109541395</t>
  </si>
  <si>
    <t>6942109541333</t>
  </si>
  <si>
    <t>MG AWP357B0</t>
  </si>
  <si>
    <t>018004</t>
  </si>
  <si>
    <t>Ołówek artystyczny sześciokątny, HB, MG</t>
  </si>
  <si>
    <t>MG AWP357B7</t>
  </si>
  <si>
    <t>018002</t>
  </si>
  <si>
    <t>Ołówek artystyczny sześciokątny, 2H, MG</t>
  </si>
  <si>
    <t>MG AWP357B8</t>
  </si>
  <si>
    <t>018003</t>
  </si>
  <si>
    <t>MG AWP357C2</t>
  </si>
  <si>
    <t>018005</t>
  </si>
  <si>
    <t>Ołówek artystyczny sześciokątny, 4B, MG</t>
  </si>
  <si>
    <t>MG AWP357C4</t>
  </si>
  <si>
    <t>018006</t>
  </si>
  <si>
    <t>Ołówek artystyczny sześciokątny, 6B, MG</t>
  </si>
  <si>
    <t>MG AWP357C6</t>
  </si>
  <si>
    <t>018007</t>
  </si>
  <si>
    <t>Ołówek artystyczny sześciokątny, 8B, MG</t>
  </si>
  <si>
    <t>MG AWP357C7</t>
  </si>
  <si>
    <t>018008</t>
  </si>
  <si>
    <t>Ołówek artystyczny sześciokątny, 10B, MG</t>
  </si>
  <si>
    <t>MG AWP357C8</t>
  </si>
  <si>
    <t>018009</t>
  </si>
  <si>
    <t>Ołówek artystyczny sześciokątny, 12B, MG</t>
  </si>
  <si>
    <t>MG AWP357C9</t>
  </si>
  <si>
    <t>018010</t>
  </si>
  <si>
    <t>Ołówek artystyczny sześciokątny, 14B, MG</t>
  </si>
  <si>
    <t>MG AWP357D1</t>
  </si>
  <si>
    <t>018011</t>
  </si>
  <si>
    <t>Węgiel artystyczny czarny, w ołówku sześciokątnym, S soft, MG</t>
  </si>
  <si>
    <t>MG AWP357D2</t>
  </si>
  <si>
    <t>018012</t>
  </si>
  <si>
    <t>Węgiel artystyczny czarny, w ołówku sześciokątnym, M medium, MG</t>
  </si>
  <si>
    <t>MG AWP357D3</t>
  </si>
  <si>
    <t>018013</t>
  </si>
  <si>
    <t>Węgiel artystyczny czarny, w ołówku sześciokątnym, H hard, MG</t>
  </si>
  <si>
    <t>6942109511244</t>
  </si>
  <si>
    <t>6942109511220</t>
  </si>
  <si>
    <t>6942109511237</t>
  </si>
  <si>
    <t>6942109511251</t>
  </si>
  <si>
    <t>6942109511268</t>
  </si>
  <si>
    <t>6942109511275</t>
  </si>
  <si>
    <t>6942109511282</t>
  </si>
  <si>
    <t>6942109511299</t>
  </si>
  <si>
    <t>6942109511305</t>
  </si>
  <si>
    <t>6942109511312</t>
  </si>
  <si>
    <t>6942109511329</t>
  </si>
  <si>
    <t>6942109511336</t>
  </si>
  <si>
    <t>MG AKR67104-3</t>
  </si>
  <si>
    <t>018076</t>
  </si>
  <si>
    <t>Wkład do długopisu wymazywalnego iErase POP, Sakura, 0,5mm, niebieski,  MG</t>
  </si>
  <si>
    <t>6933631546729</t>
  </si>
  <si>
    <t>S 338-2</t>
  </si>
  <si>
    <t>013077</t>
  </si>
  <si>
    <t>Pisak broadliner triplus, 0.8 mm, czerwony, Staedtler</t>
  </si>
  <si>
    <t>4007817338018</t>
  </si>
  <si>
    <t>MG AJD74772</t>
  </si>
  <si>
    <t>017898</t>
  </si>
  <si>
    <t>6942109520086</t>
  </si>
  <si>
    <t>MG AHM21009-23 BK</t>
  </si>
  <si>
    <t>017294</t>
  </si>
  <si>
    <t>Zakreślacz Jumbo, różowy, blister, MG</t>
  </si>
  <si>
    <t>MG AHM21009-4 BK</t>
  </si>
  <si>
    <t>017295</t>
  </si>
  <si>
    <t>Zakreślacz Jumbo, pomarańczowy, blister, MG</t>
  </si>
  <si>
    <t>MG AHM21009-6 BK</t>
  </si>
  <si>
    <t>017296</t>
  </si>
  <si>
    <t>Zakreślacz Jumbo, fioletowy, blister, MG</t>
  </si>
  <si>
    <t>5902979016653</t>
  </si>
  <si>
    <t>5902979016660</t>
  </si>
  <si>
    <t>5902979016677</t>
  </si>
  <si>
    <t>Długopis wymazywalny Pearl Flower, 0,5 mm, niebieski, Happy Color</t>
  </si>
  <si>
    <t>Długopis wymazywalny Pearl Flower, 0,5 mm, niebieski, 36 szt. w displayu, Happy Color</t>
  </si>
  <si>
    <t xml:space="preserve">Długopis wymazywalny POP, automatyczny, 0.5mm, niebieski, Happy Color </t>
  </si>
  <si>
    <t>Display - Długopis wymazywalny POP, automatyczny, 0,5 mm, niebieski, 30 szt, Happy Color</t>
  </si>
  <si>
    <t>Zestaw geometryczny 4 elementy; linijka 15cm, 2 ekierki 60* i 45* , kątomierz 180*, Happy Color</t>
  </si>
  <si>
    <t>Ekierka 45* równoramienna, 13cm, Happy Color</t>
  </si>
  <si>
    <t>Ekierka 60*, prostokątna, 12cm, Happy Color</t>
  </si>
  <si>
    <t>Kątomierz 180*, 10cm, Happy Color</t>
  </si>
  <si>
    <t>Linijka 15cm, Happy Color</t>
  </si>
  <si>
    <t>Zestaw geometryczny 3D, 3 elementy, linijka 20cm, ekierka 45*, kątomierz 360*, Happy Color</t>
  </si>
  <si>
    <t>Ekierka 3D, 45*, 13cm, Happy Color</t>
  </si>
  <si>
    <t>Kątomierz 3D, 360*, Happy Color</t>
  </si>
  <si>
    <t>Linijka 20cm, Happy Color</t>
  </si>
  <si>
    <t>Arkusze piankowe A3, 5 ark, MIXA1, Happy Color</t>
  </si>
  <si>
    <t>Arkusze piankowe A3, 5 ark, MIXA2, Happy Color</t>
  </si>
  <si>
    <t>Arkusze piankowe A3, 5 ark, biały , Happy Color</t>
  </si>
  <si>
    <t>Arkusze piankowe A3, 5 ark, zielony, Happy Color</t>
  </si>
  <si>
    <t>Arkusze piankowe A3, 5 ark, czarny, Happy Color</t>
  </si>
  <si>
    <t>Filc dekoracyjny, 20x30 cm, 1,5 mm, 10 ark., magenta, Happy Color</t>
  </si>
  <si>
    <t>Filc dekoracyjny, 20x30 cm, 1,5 mm, 10 ark., lawendowy, Happy Color</t>
  </si>
  <si>
    <t>MG APNGC040</t>
  </si>
  <si>
    <t>017984</t>
  </si>
  <si>
    <t>MG APNGG061</t>
  </si>
  <si>
    <t>017983</t>
  </si>
  <si>
    <t>Notatnik A5 w kratkę, Manga 12 konstelacji, 40 kartek, plastikowa okładka, MG</t>
  </si>
  <si>
    <t>Notatnik B5 w kratkę, Manga 12 konstelacji, 72 kartki, plastikowa okładka, MG</t>
  </si>
  <si>
    <t>KOLEKCJA MANGA</t>
  </si>
  <si>
    <t>MG AGPB6371 D24</t>
  </si>
  <si>
    <t>017981</t>
  </si>
  <si>
    <t>Długopis żelowy Manga 12 konstelacji, 0,5mm, niebieski, display 24szt, MG</t>
  </si>
  <si>
    <t>S 8010-070</t>
  </si>
  <si>
    <t>Fimo® effect, masa termoutwardzalna, 57 g, jasny zielony botanical, Staedtler</t>
  </si>
  <si>
    <t>S 8010-170</t>
  </si>
  <si>
    <t>Fimo® effect, masa termoutwardzalna, 57 g, żółty botanical, Staedtler</t>
  </si>
  <si>
    <t>S 8010-270</t>
  </si>
  <si>
    <t>Fimo® effect, masa termoutwardzalna, 57 g, różowy botanical, Staedtler</t>
  </si>
  <si>
    <t>S 8010-570</t>
  </si>
  <si>
    <t>Fimo® effect, masa termoutwardzalna, 57 g, zielony botanical, Staedtler</t>
  </si>
  <si>
    <t>S 8010-670</t>
  </si>
  <si>
    <t>Fimo® effect, masa termoutwardzalna, 57 g, fioletowy botanical, Staedtler</t>
  </si>
  <si>
    <t>Kostka FIMO leather effect 57g, rdzawy , masa termoutwardzalna, Staedtler</t>
  </si>
  <si>
    <t>017560</t>
  </si>
  <si>
    <t>017561</t>
  </si>
  <si>
    <t>HA 3132 01AB-2B</t>
  </si>
  <si>
    <t>017908</t>
  </si>
  <si>
    <t>HA 3132 01AB-2B KP24</t>
  </si>
  <si>
    <t>018256</t>
  </si>
  <si>
    <t>Ołówek do nauki pisania, jumbo, trójkątny, 2B, Abecadło, Happy Color</t>
  </si>
  <si>
    <t>Ołówek do nauki pisania, jumbo, z gumką, trójkątny, 2B, Abecadło, 24 szt w kubku, Happy Color</t>
  </si>
  <si>
    <t>HA 4261 1520-UH01</t>
  </si>
  <si>
    <t>018254</t>
  </si>
  <si>
    <t>HA 4261 1520-UH02</t>
  </si>
  <si>
    <t>018255</t>
  </si>
  <si>
    <t>HA 4223 1020-BOX1</t>
  </si>
  <si>
    <t>018092</t>
  </si>
  <si>
    <t>HA 4241 1020-BOXK1</t>
  </si>
  <si>
    <t>018094</t>
  </si>
  <si>
    <t>HA 4241 1020-BOXU1</t>
  </si>
  <si>
    <t>018093</t>
  </si>
  <si>
    <t>HA 4223 1020-XMB1</t>
  </si>
  <si>
    <t>018090</t>
  </si>
  <si>
    <t>HA 4223 1020-XMB2</t>
  </si>
  <si>
    <t>018091</t>
  </si>
  <si>
    <t>NAKLEJKI</t>
  </si>
  <si>
    <t>S 965 14P BK</t>
  </si>
  <si>
    <t>017870</t>
  </si>
  <si>
    <t>Nożyczki Noris dla dzieci, 14 cm, kolorowy nadruk, blister, Staedtler</t>
  </si>
  <si>
    <t>MG ACT52578</t>
  </si>
  <si>
    <t>017982</t>
  </si>
  <si>
    <t>Korektor w taśmie Manga 12 konstelacji, 5m x 5mm, MG</t>
  </si>
  <si>
    <t>MG AWP309B4 BK6</t>
  </si>
  <si>
    <t>017978</t>
  </si>
  <si>
    <t>MG AWP309B4 KP72</t>
  </si>
  <si>
    <t>017979</t>
  </si>
  <si>
    <t>Ołówek trójkątny z gumką, Manga 12 konstelacji, 6szt blister, HB, MG</t>
  </si>
  <si>
    <t>Ołówek trójkątny z gumką, Manga 12 konstelacji, HB, 72szt display, MG</t>
  </si>
  <si>
    <t xml:space="preserve">Bibuła marszczona 25x200cm - FLOWER - MIX 10 kolorów, 10 rolek, Happy Color </t>
  </si>
  <si>
    <t>MG ABPU8174 KP24</t>
  </si>
  <si>
    <t>MG ABPU8171 KP24</t>
  </si>
  <si>
    <t>018252</t>
  </si>
  <si>
    <t>MG ABPU8173 KP24</t>
  </si>
  <si>
    <t>018251</t>
  </si>
  <si>
    <t>018250</t>
  </si>
  <si>
    <t>Długopis automatyczny So Many Cats, 6 kolorów, 0.7, 24szt w displayu, MG</t>
  </si>
  <si>
    <t>Długopis automatyczny Party Lunch, 6 kolorów, 0.7, 24szt w displayu, MG</t>
  </si>
  <si>
    <t>Długopis automatyczny Pumpkin Party, 6 kolorów, 0.7, 24szt w displayu, MG</t>
  </si>
  <si>
    <t>MG AS33B121</t>
  </si>
  <si>
    <t>018185</t>
  </si>
  <si>
    <t>Karteczki samoprzylepne Kapibara, różne kształty, 30ark, MG</t>
  </si>
  <si>
    <t>MG ACT5230F</t>
  </si>
  <si>
    <t>018180</t>
  </si>
  <si>
    <t>MG ACT52577</t>
  </si>
  <si>
    <t>018186</t>
  </si>
  <si>
    <t>MG ACT75172</t>
  </si>
  <si>
    <t>018187</t>
  </si>
  <si>
    <t>MG ACT75971</t>
  </si>
  <si>
    <t>017986</t>
  </si>
  <si>
    <t>Korektor w taśmie Q-Touch, 10m x 5mm, MG</t>
  </si>
  <si>
    <t>MG ACT18078</t>
  </si>
  <si>
    <t>017985</t>
  </si>
  <si>
    <t>Korektor w taśmie ONE Clean, 8m x 5mm, MG</t>
  </si>
  <si>
    <t>MG ACT52371</t>
  </si>
  <si>
    <t>017988</t>
  </si>
  <si>
    <t>Korektor w taśmie Mosy+, 21m x 5mm, MG</t>
  </si>
  <si>
    <t>MG ACT77807</t>
  </si>
  <si>
    <t>018179</t>
  </si>
  <si>
    <t>Korektor w taśmie Blue Planet, 40m x 5mm, MG</t>
  </si>
  <si>
    <t>MG HACT1257 BK</t>
  </si>
  <si>
    <t>015055</t>
  </si>
  <si>
    <t>Korektor w taśmie So Many Cats, 2 szt, 5m x 5mm, MG</t>
  </si>
  <si>
    <t>TO KK-7437</t>
  </si>
  <si>
    <t>018200</t>
  </si>
  <si>
    <t>TO KK-7748</t>
  </si>
  <si>
    <t>018199</t>
  </si>
  <si>
    <t>TO E2106</t>
  </si>
  <si>
    <t>018189</t>
  </si>
  <si>
    <t>TO E2110</t>
  </si>
  <si>
    <t>018190</t>
  </si>
  <si>
    <t>TO E2212</t>
  </si>
  <si>
    <t>018191</t>
  </si>
  <si>
    <t>TO E2263</t>
  </si>
  <si>
    <t>018192</t>
  </si>
  <si>
    <t>TO E2398</t>
  </si>
  <si>
    <t>018193</t>
  </si>
  <si>
    <t>TO E2399</t>
  </si>
  <si>
    <t>018194</t>
  </si>
  <si>
    <t>TO KK-7953</t>
  </si>
  <si>
    <t>018195</t>
  </si>
  <si>
    <t>TO KK-7415</t>
  </si>
  <si>
    <t>018196</t>
  </si>
  <si>
    <t>TO KK-8019</t>
  </si>
  <si>
    <t>018197</t>
  </si>
  <si>
    <t>TO KK-7738</t>
  </si>
  <si>
    <t>018198</t>
  </si>
  <si>
    <t>017526</t>
  </si>
  <si>
    <t>MG HAGP2484</t>
  </si>
  <si>
    <t>018183</t>
  </si>
  <si>
    <t>MG HAGP2487 D136</t>
  </si>
  <si>
    <t>018182</t>
  </si>
  <si>
    <t>Długopis żelowy automatyczny, Cats, zestaw 2szt z 1 wkładem, 0,5mm, czarny, MG</t>
  </si>
  <si>
    <t>Długopis żelowy automatyczny, Cats, 80szt,  36szt wkładów, 20 zestawów, display,  0,5mm, czarny, MG</t>
  </si>
  <si>
    <t>MG AMPQ1606</t>
  </si>
  <si>
    <t>018077</t>
  </si>
  <si>
    <t>Ołówek Cats &amp; Dogs z 11 wymiennymi rysikami, MG</t>
  </si>
  <si>
    <t>MG AHM21034</t>
  </si>
  <si>
    <t>018184</t>
  </si>
  <si>
    <t>Zakreślacz Cats, zestaw 3szt, MG</t>
  </si>
  <si>
    <t>LA H400-505</t>
  </si>
  <si>
    <t>011964</t>
  </si>
  <si>
    <t>Zszywacz metalowy H400 Neon Line, 30 kartek, głębokość zszywania 64 mm, seledynowy, Laco</t>
  </si>
  <si>
    <t>HA 3808 2030-X1</t>
  </si>
  <si>
    <t>018261</t>
  </si>
  <si>
    <t>HA 3815 2030-X1</t>
  </si>
  <si>
    <t>018262</t>
  </si>
  <si>
    <t>Korektor w taśmie Kapibara i Żaba, 20m x 5mm, MG</t>
  </si>
  <si>
    <t>Korektor w taśmie Kiki, 5m x x5mm</t>
  </si>
  <si>
    <t>Korektor w taśmie Kocia łapka, Lovely Kitty, 6m x 5mm</t>
  </si>
  <si>
    <t>HA 7251 1022-100</t>
  </si>
  <si>
    <t>018178</t>
  </si>
  <si>
    <t>Pędzel hobby, biały nylon, płaski 100mm, Happy Color</t>
  </si>
  <si>
    <t>HA 7370 0075-405</t>
  </si>
  <si>
    <t>018159</t>
  </si>
  <si>
    <t>Farba akrylowa 75ml, brzoskwiniowy, Happy Color</t>
  </si>
  <si>
    <t>HA 7391 10x10-W</t>
  </si>
  <si>
    <t>018149</t>
  </si>
  <si>
    <t>Podobrazie bawełniane 10x10, impregnowane białe, tablica malarska MDF 4mm, Happy Color</t>
  </si>
  <si>
    <t>HA 7391 15x15-W</t>
  </si>
  <si>
    <t>018150</t>
  </si>
  <si>
    <t>Podobrazie bawełniane 15x15, impregnowane białe, tablica malarska MDF 4mm, Happy Color</t>
  </si>
  <si>
    <t>HA 7391 20x20-W</t>
  </si>
  <si>
    <t>018151</t>
  </si>
  <si>
    <t>Podobrazie bawełniane 20x20, impregnowane białe, tablica malarska MDF 4mm, Happy Color</t>
  </si>
  <si>
    <t>HA 7391 30x30-W</t>
  </si>
  <si>
    <t>018152</t>
  </si>
  <si>
    <t>Podobrazie bawełniane 30x30, impregnowane białe, tablica malarska MDF 4mm, Happy Color</t>
  </si>
  <si>
    <t>HA 7394 20x20</t>
  </si>
  <si>
    <t>018153</t>
  </si>
  <si>
    <t>HA 7394 20x30</t>
  </si>
  <si>
    <t>018154</t>
  </si>
  <si>
    <t>HA 7394 30x40</t>
  </si>
  <si>
    <t>018155</t>
  </si>
  <si>
    <t>Podobrazie malarskie bawełna z recyclingu 20X20cm, płótno 320gsm, Happy color</t>
  </si>
  <si>
    <t>Podobrazie malarskie bawełna z recyclingu 20X30cm, płótno 320gsm, Happy color</t>
  </si>
  <si>
    <t>Podobrazie malarskie bawełna z recyclingu 30X40cm, płótno 320gsm, Happy color</t>
  </si>
  <si>
    <t>GDD News 2/77</t>
  </si>
  <si>
    <t>GDD News 2/78</t>
  </si>
  <si>
    <t>GDD News 2/79</t>
  </si>
  <si>
    <t>GDD News 2/80</t>
  </si>
  <si>
    <t>GDD News 2/81</t>
  </si>
  <si>
    <t>GDD News 2/82</t>
  </si>
  <si>
    <t>HA 7395 20x20</t>
  </si>
  <si>
    <t>018156</t>
  </si>
  <si>
    <t>HA 7395 20x30</t>
  </si>
  <si>
    <t>018157</t>
  </si>
  <si>
    <t>HA 7395 30x40</t>
  </si>
  <si>
    <t>018158</t>
  </si>
  <si>
    <t>Podobrazie malarskie PET z recyclingu 20X20cm, płótno 420gsm, Happy color</t>
  </si>
  <si>
    <t>Podobrazie malarskie PET z recyclingu 20X30cm, płótno 420gsm, Happy color</t>
  </si>
  <si>
    <t>Podobrazie malarskie PET z recyclingu 30X40cm, płótno 420gsm, Happy color</t>
  </si>
  <si>
    <t>HA 7241 1022-27</t>
  </si>
  <si>
    <t>018169</t>
  </si>
  <si>
    <t>HA 7241 1022-33</t>
  </si>
  <si>
    <t>018170</t>
  </si>
  <si>
    <t>HA 7241 1022-40</t>
  </si>
  <si>
    <t>018171</t>
  </si>
  <si>
    <t>HA 7241 1022-50</t>
  </si>
  <si>
    <t>018172</t>
  </si>
  <si>
    <t>HA 7241 1022-60</t>
  </si>
  <si>
    <t>018173</t>
  </si>
  <si>
    <t>HA 7241 1022-70</t>
  </si>
  <si>
    <t>018174</t>
  </si>
  <si>
    <t>HA 7241 1022-80</t>
  </si>
  <si>
    <t>018175</t>
  </si>
  <si>
    <t>HA 7241 1022-85</t>
  </si>
  <si>
    <t>018176</t>
  </si>
  <si>
    <t>HA 7241 1022-100</t>
  </si>
  <si>
    <t>018177</t>
  </si>
  <si>
    <t>Pędzel hobby, szczecina, płaski 27mm, Hobby Color</t>
  </si>
  <si>
    <t>Pędzel hobby, szczecina, płaski 33mm, Hobby Color</t>
  </si>
  <si>
    <t>Pędzel hobby, szczecina, płaski 40mm, Hobby Color</t>
  </si>
  <si>
    <t>Pędzel hobby, szczecina, płaski 50mm, Hobby Color</t>
  </si>
  <si>
    <t>Pędzel hobby, szczecina, płaski 60mm, Hobby Color</t>
  </si>
  <si>
    <t>Pędzel hobby, szczecina, płaski 70mm, Hobby Color</t>
  </si>
  <si>
    <t>Pędzel hobby, szczecina, płaski 80mm, Hobby Color</t>
  </si>
  <si>
    <t>Pędzel hobby, szczecina, płaski 85mm, Hobby Color</t>
  </si>
  <si>
    <t>Pędzel hobby, szczecina, płaski 100mm, Hobby Color</t>
  </si>
  <si>
    <t>HA 7266 1022-27</t>
  </si>
  <si>
    <t>018240</t>
  </si>
  <si>
    <t>HA 7266 1022-33</t>
  </si>
  <si>
    <t>018241</t>
  </si>
  <si>
    <t>HA 7266 1022-40</t>
  </si>
  <si>
    <t>018242</t>
  </si>
  <si>
    <t>HA 7266 1022-50</t>
  </si>
  <si>
    <t>018243</t>
  </si>
  <si>
    <t>HA 7266 1022-60</t>
  </si>
  <si>
    <t>018244</t>
  </si>
  <si>
    <t>HA 7266 1022-70</t>
  </si>
  <si>
    <t>018245</t>
  </si>
  <si>
    <t>HA 7266 1022-80</t>
  </si>
  <si>
    <t>018246</t>
  </si>
  <si>
    <t>HA 7266 1022-85</t>
  </si>
  <si>
    <t>018247</t>
  </si>
  <si>
    <t>HA 7266 1022-100</t>
  </si>
  <si>
    <t>018248</t>
  </si>
  <si>
    <t>Pędzel hobby syntetyk, red wine, płaski 27mm, Happy Color</t>
  </si>
  <si>
    <t>Pędzel hobby syntetyk, red wine, płaski 33mm, Happy Color</t>
  </si>
  <si>
    <t>Pędzel hobby syntetyk, red wine, płaski 40mm, Happy Color</t>
  </si>
  <si>
    <t>Pędzel hobby syntetyk, red wine, płaski 50mm, Happy Color</t>
  </si>
  <si>
    <t>Pędzel hobby syntetyk, red wine, płaski 60mm, Happy Color</t>
  </si>
  <si>
    <t>Pędzel hobby syntetyk, red wine, płaski 70mm, Happy Color</t>
  </si>
  <si>
    <t>Pędzel hobby syntetyk, red wine, płaski 80mm, Happy Color</t>
  </si>
  <si>
    <t>Pędzel hobby syntetyk, red wine, płaski 85mm, Happy Color</t>
  </si>
  <si>
    <t>Pędzel hobby syntetyk, red wine, płaski 100mm, Happy Color</t>
  </si>
  <si>
    <t>HA 4223 1020-XM01</t>
  </si>
  <si>
    <t>018095</t>
  </si>
  <si>
    <t>Naklejki EFFECT-Xmas, 10x20cm, Happy Color</t>
  </si>
  <si>
    <t>HA 4223 1020-XM02</t>
  </si>
  <si>
    <t>018097</t>
  </si>
  <si>
    <t>HA 4223 1020-XM03</t>
  </si>
  <si>
    <t>018105</t>
  </si>
  <si>
    <t>HA 4223 1020-XM04</t>
  </si>
  <si>
    <t>018107</t>
  </si>
  <si>
    <t>HA 4223 1020-XM05</t>
  </si>
  <si>
    <t>018099</t>
  </si>
  <si>
    <t>HA 4223 1020-XM06</t>
  </si>
  <si>
    <t>018101</t>
  </si>
  <si>
    <t>HA 4223 1020-XM07</t>
  </si>
  <si>
    <t>018109</t>
  </si>
  <si>
    <t>HA 4223 1020-XM08</t>
  </si>
  <si>
    <t>018111</t>
  </si>
  <si>
    <t>HA 4223 1020-XM09</t>
  </si>
  <si>
    <t>018103</t>
  </si>
  <si>
    <t>HA 4223 1020-XM10</t>
  </si>
  <si>
    <t>018104</t>
  </si>
  <si>
    <t xml:space="preserve">Tatuaże zmywalne PINK SKULLS, rozm. 150x200 mm, Happy Color </t>
  </si>
  <si>
    <t xml:space="preserve">Tatuaże zmywalne BLUE SKULLS, rozm. 150x200 mm, Happy Color </t>
  </si>
  <si>
    <t xml:space="preserve">Naklejki EFFECT, BOX 1, 50 szt, 10x20cm, Happy Color </t>
  </si>
  <si>
    <t xml:space="preserve">Naklejki EFFECT-Xmas- BOX1, 50 szt, 10x20cm, Happy Color </t>
  </si>
  <si>
    <t>Naklejki EFFECT-Xmas- BOX2, 50 szt, 10x20cm, Happy Color</t>
  </si>
  <si>
    <t xml:space="preserve">Naklejki 3D PUFFY, BOX 2-KIDS , 50 szt, 10x20cm, Happy Color </t>
  </si>
  <si>
    <t xml:space="preserve">Naklejki 3D PUFFY, BOX 1-UNI , 50 szt, 10x20cm, Happy Color </t>
  </si>
  <si>
    <t>Naklejki EFFECT-Xmas Stamp, 10x20cm, Happy Color</t>
  </si>
  <si>
    <t>Naklejki EFFECT-Elfs , 10x20cm, Happy Color</t>
  </si>
  <si>
    <t>Naklejki EFFECT-Merry Xmas, 10x20cm, Happy Color</t>
  </si>
  <si>
    <t>Naklejki EFFECT-Gnome, 10x20cm, Happy Color</t>
  </si>
  <si>
    <t>Naklejki EFFECT-Xmas Joy, 10x20cm, Happy Color</t>
  </si>
  <si>
    <t>Naklejki EFFECT-Xmas Blue, 10x20cm, Happy Color</t>
  </si>
  <si>
    <t>Naklejki EFFECT-Xmas Animals, 10x20cm, Happy Color</t>
  </si>
  <si>
    <t>Naklejki EFFECT-Xmas Toys, 10x20cm, Happy Color</t>
  </si>
  <si>
    <t>Naklejki EFFECT-Xmas tree, 10x20cm, Happy Color</t>
  </si>
  <si>
    <t>HA 4223 1020-XM11</t>
  </si>
  <si>
    <t>018096</t>
  </si>
  <si>
    <t>HA 4223 1020-XM12</t>
  </si>
  <si>
    <t>018113</t>
  </si>
  <si>
    <t>HA 4223 1020-XM13</t>
  </si>
  <si>
    <t>018114</t>
  </si>
  <si>
    <t>HA 4223 1020-XM21</t>
  </si>
  <si>
    <t>018098</t>
  </si>
  <si>
    <t>HA 4223 1020-XM31</t>
  </si>
  <si>
    <t>018106</t>
  </si>
  <si>
    <t>HA 4223 1020-XM41</t>
  </si>
  <si>
    <t>018108</t>
  </si>
  <si>
    <t>HA 4223 1020-XM51</t>
  </si>
  <si>
    <t>018100</t>
  </si>
  <si>
    <t>HA 4223 1020-XM61</t>
  </si>
  <si>
    <t>018102</t>
  </si>
  <si>
    <t>HA 4223 1020-XM71</t>
  </si>
  <si>
    <t>018110</t>
  </si>
  <si>
    <t>HA 4223 1020-XM81</t>
  </si>
  <si>
    <t>018112</t>
  </si>
  <si>
    <t>Naklejki EFFECT-Xmas Tag, 10x20cm, Happy Color</t>
  </si>
  <si>
    <t>Naklejki EFFECT-Snowman, 10x20cm, Happy Color</t>
  </si>
  <si>
    <t>Naklejki EFFECT-Santa, 10x20cm, Happy Color</t>
  </si>
  <si>
    <t>Naklejki EFFECT-Xmas Stamp Tag, 10x20cm, Happy Color</t>
  </si>
  <si>
    <t>Naklejki EFFECT-Elfs Tag, 10x20cm, Happy Color</t>
  </si>
  <si>
    <t>Naklejki EFFECT-Merry Xmas Tag, 10x20cm, Happy Color</t>
  </si>
  <si>
    <t>Naklejki EFFECT-Gnome Tag, 10x20cm, Happy Color</t>
  </si>
  <si>
    <t>Naklejki EFFECT-Xmas Joy Tag, 10x20cm, Happy Color</t>
  </si>
  <si>
    <t>Naklejki EFFECT-Xmas Blue Tag, 10x20cm, Happy Color</t>
  </si>
  <si>
    <t>Naklejki EFFECT-Xmas Animals Tag, 10x20cm, Happy Color</t>
  </si>
  <si>
    <t>HA 4241 1020-UE1</t>
  </si>
  <si>
    <t>018148</t>
  </si>
  <si>
    <t>HA 4241 1020-UF2</t>
  </si>
  <si>
    <t>018126</t>
  </si>
  <si>
    <t>HA 4241 1020-UF3</t>
  </si>
  <si>
    <t>018127</t>
  </si>
  <si>
    <t>HA 4241 1020-UF4</t>
  </si>
  <si>
    <t>018128</t>
  </si>
  <si>
    <t>HA 4241 1020-UF5</t>
  </si>
  <si>
    <t>018129</t>
  </si>
  <si>
    <t>HA 4241 1020-UN1</t>
  </si>
  <si>
    <t>018130</t>
  </si>
  <si>
    <t>HA 4241 1020-US1</t>
  </si>
  <si>
    <t>018131</t>
  </si>
  <si>
    <t>HA 4241 1020-UW1</t>
  </si>
  <si>
    <t>018132</t>
  </si>
  <si>
    <t>HA 4241 1020-UW2</t>
  </si>
  <si>
    <t>018133</t>
  </si>
  <si>
    <t>HA 4241 1020-UF1</t>
  </si>
  <si>
    <t>018125</t>
  </si>
  <si>
    <t>Naklejki 3D PUFFY-Emoticon, 10x20cm, Happy Color</t>
  </si>
  <si>
    <t>Naklejki 3D PUFFY-Funky Sweet, 10x20cm, Happy Color</t>
  </si>
  <si>
    <t>Naklejki 3D PUFFY-Funky Hobby, 10x20cm, Happy Color</t>
  </si>
  <si>
    <t>Naklejki 3D PUFFY-Funky Text, 10x20cm, Happy Color</t>
  </si>
  <si>
    <t>Naklejki 3D PUFFY-Funky Pink, 10x20cm, Happy Color</t>
  </si>
  <si>
    <t>Naklejki 3D PUFFY-Funky USA, 10x20cm, Happy Color</t>
  </si>
  <si>
    <t>Naklejki 3D PUFFY-Sea, 10x20cm, Happy Color</t>
  </si>
  <si>
    <t>Naklejki 3D PUFFY-Sweets, 10x20cm, Happy Color</t>
  </si>
  <si>
    <t>Naklejki 3D PUFFY-Hearts, 10x20cm, Happy Color</t>
  </si>
  <si>
    <t>Naklejki 3D PUFFY-Valentines, 10x20cm, Happy Color</t>
  </si>
  <si>
    <t>HA 4241 1020-UP3</t>
  </si>
  <si>
    <t>018138</t>
  </si>
  <si>
    <t>HA 4241 1020-UP4</t>
  </si>
  <si>
    <t>018139</t>
  </si>
  <si>
    <t>Naklejki 3D PUFFY-Numbers, 10x20cm, Happy Color</t>
  </si>
  <si>
    <t>Naklejki 3D PUFFY-Letters, 10x20cm, Happy Color</t>
  </si>
  <si>
    <t>HA 4241 1020-KA1</t>
  </si>
  <si>
    <t>018134</t>
  </si>
  <si>
    <t>HA 4241 1020-KA2</t>
  </si>
  <si>
    <t>018137</t>
  </si>
  <si>
    <t>HA 4241 1020-KA3</t>
  </si>
  <si>
    <t>018142</t>
  </si>
  <si>
    <t>HA 4241 1020-KA4</t>
  </si>
  <si>
    <t>018143</t>
  </si>
  <si>
    <t>HA 4241 1020-KA5</t>
  </si>
  <si>
    <t>018140</t>
  </si>
  <si>
    <t>HA 4241 1020-KP1</t>
  </si>
  <si>
    <t>018135</t>
  </si>
  <si>
    <t>HA 4241 1020-KP2</t>
  </si>
  <si>
    <t>018136</t>
  </si>
  <si>
    <t>HA 4241 1020-KP3</t>
  </si>
  <si>
    <t>018141</t>
  </si>
  <si>
    <t>Naklejki 3D PUFFY-Animals, 10x20cm, Happy Color</t>
  </si>
  <si>
    <t>Naklejki 3D PUFFY-Unicorns, 10x20cm, Happy Color</t>
  </si>
  <si>
    <t>Naklejki 3D PUFFY-Wildlife, 10x20cm, Happy Color</t>
  </si>
  <si>
    <t>Naklejki 3D PUFFY-Dino, 10x20cm, Happy Color</t>
  </si>
  <si>
    <t>Naklejki 3D PUFFY-Fishes, 10x20cm, Happy Color</t>
  </si>
  <si>
    <t>Naklejki 3D PUFFY-Aircraft, 10x20cm, Happy Color</t>
  </si>
  <si>
    <t>Naklejki 3D PUFFY-Cars, 10x20cm, Happy Color</t>
  </si>
  <si>
    <t>Naklejki 3D PUFFY-Vehicles, 10x20cm, Happy Color</t>
  </si>
  <si>
    <t>HA 4223 1020-UA01</t>
  </si>
  <si>
    <t>018115</t>
  </si>
  <si>
    <t>Naklejki EFFECT -Leniwce, 10x20cm, Happy Color</t>
  </si>
  <si>
    <t>HA 4223 1020-KA01</t>
  </si>
  <si>
    <t>018117</t>
  </si>
  <si>
    <t>HA 4223 1020-KA02</t>
  </si>
  <si>
    <t>018118</t>
  </si>
  <si>
    <t>HA 4223 1020-KA03</t>
  </si>
  <si>
    <t>018120</t>
  </si>
  <si>
    <t>HA 4223 1020-KA04</t>
  </si>
  <si>
    <t>018122</t>
  </si>
  <si>
    <t>HA 4223 1020-KD01</t>
  </si>
  <si>
    <t>018124</t>
  </si>
  <si>
    <t>HA 4223 1020-KP01</t>
  </si>
  <si>
    <t>018116</t>
  </si>
  <si>
    <t>HA 4223 1020-KP02</t>
  </si>
  <si>
    <t>018119</t>
  </si>
  <si>
    <t>HA 4223 1020-KP03</t>
  </si>
  <si>
    <t>018121</t>
  </si>
  <si>
    <t>HA 4223 1020-KP04</t>
  </si>
  <si>
    <t>018123</t>
  </si>
  <si>
    <t>Naklejki EFFECT -Zoo, 10x20cm, Happy Color</t>
  </si>
  <si>
    <t>Naklejki EFFECT -Dogs, 10x20cm, Happy Color</t>
  </si>
  <si>
    <t>Naklejki EFFECT -Cats, 10x20cm, Happy Color</t>
  </si>
  <si>
    <t>Naklejki EFFECT -Horses, 10x20cm, Happy Color</t>
  </si>
  <si>
    <t>Naklejki EFFECT -Dino baby, 10x20cm, Happy Color</t>
  </si>
  <si>
    <t>Naklejki EFFECT -Monsters, 10x20cm, Happy Color</t>
  </si>
  <si>
    <t>Naklejki EFFECT -Ballet, 10x20cm, Happy Color</t>
  </si>
  <si>
    <t>Naklejki EFFECT -Planets, 10x20cm, Happy Color</t>
  </si>
  <si>
    <t>Naklejki EFFECT -Gymnastics, 10x20cm, Happy Color</t>
  </si>
  <si>
    <t xml:space="preserve">Gumka do ołówka Halloween, nakręcana, TO </t>
  </si>
  <si>
    <t xml:space="preserve">Gumko temperówka pojedyncza, Lucky, TO </t>
  </si>
  <si>
    <t xml:space="preserve">Gumka do ołówka Juice, TO </t>
  </si>
  <si>
    <t>Gumka do ołówka Happy, 3szt, TO</t>
  </si>
  <si>
    <t>Gumka do ołówka Macaron, 2szt, TO</t>
  </si>
  <si>
    <t>Gumka do ołówka Donut, 2szt, TO</t>
  </si>
  <si>
    <t xml:space="preserve">Gumka do ołówka Cats Diary, wykręcana, TO </t>
  </si>
  <si>
    <t xml:space="preserve">Gumka do ołówka Kitty, 24x19x55mm, TO </t>
  </si>
  <si>
    <t>Temperówka pojedyncza Merry Christmas, TO</t>
  </si>
  <si>
    <t>Temperówka pojedyncza Gummy Bear, crystal, TO</t>
  </si>
  <si>
    <t>Temperówka pojedyncza Bunny Girl, crystal, TO</t>
  </si>
  <si>
    <t>Gumka do ołówka Crystal Rabbit, TO</t>
  </si>
  <si>
    <t>Gumka do ołówka Panda, wykręcana, TO</t>
  </si>
  <si>
    <t>MG ABP629R3 KP40</t>
  </si>
  <si>
    <t>017040</t>
  </si>
  <si>
    <t>Długopis żelowy Semi-Gel, 0,5mm, niebieski, 40szt display, MG</t>
  </si>
  <si>
    <t>HA 3912 0160 BK</t>
  </si>
  <si>
    <t>014941</t>
  </si>
  <si>
    <t>HA 3912 0210 BK</t>
  </si>
  <si>
    <t>014942</t>
  </si>
  <si>
    <t>HA 3912 0255 BK</t>
  </si>
  <si>
    <t>014943</t>
  </si>
  <si>
    <t>Nożyczki biurowe 16cm, Happy Color</t>
  </si>
  <si>
    <t>Nożyczki biurowe 21cm, Happy Color</t>
  </si>
  <si>
    <t>Nożyczki biurowe 25,5cm, Happy Color</t>
  </si>
  <si>
    <t>25</t>
  </si>
  <si>
    <t>32</t>
  </si>
  <si>
    <t>HA 7120 2030-5</t>
  </si>
  <si>
    <t>016861</t>
  </si>
  <si>
    <t>Filc dekoracyjny, 20x30 cm, 1,5 mm, 10 ark., zielony, Happy Color</t>
  </si>
  <si>
    <t>HA 7130 5070-MIXAP1</t>
  </si>
  <si>
    <t>017616</t>
  </si>
  <si>
    <t>Arkusze piankowe 50x70, 5 ark, MIX A1, Happy Color</t>
  </si>
  <si>
    <t>HA 3523 2030-11M</t>
  </si>
  <si>
    <t>018236</t>
  </si>
  <si>
    <t>Karton metaliz. lustro 230g, A4, 10ark, złoty, Happy Color</t>
  </si>
  <si>
    <t>HA 3523 2030-27M</t>
  </si>
  <si>
    <t>018237</t>
  </si>
  <si>
    <t>Karton metaliz. lustro 230g, A4, 10ark, miedziany, Happy Color</t>
  </si>
  <si>
    <t>HA 3523 2030-81M</t>
  </si>
  <si>
    <t>018235</t>
  </si>
  <si>
    <t>Karton metaliz. lustro 230g, A4, 10ark, srebrny, Happy Color</t>
  </si>
  <si>
    <t>Kolumna1</t>
  </si>
  <si>
    <t>Cennik 2025</t>
  </si>
  <si>
    <t>HA 2323 15KK K12</t>
  </si>
  <si>
    <t>017909</t>
  </si>
  <si>
    <t>Kredki drewniane, szkolne Jumbo, trójkątne, 12 kol. + temperówka, KOLOR2, Happy Color</t>
  </si>
  <si>
    <t>HA 3130 01PF-2B</t>
  </si>
  <si>
    <t>017995</t>
  </si>
  <si>
    <t>Ołówek trójkątny, 2B, Pearl Flower, Happy Color</t>
  </si>
  <si>
    <t>HA 3130 01PF-2B KP72</t>
  </si>
  <si>
    <t>018313</t>
  </si>
  <si>
    <t>Ołówek trójkątny, 2B, Pearl Flower, 72 szt. w kubku, Happy Color</t>
  </si>
  <si>
    <t>HA 3131 01PO-2B</t>
  </si>
  <si>
    <t>017996</t>
  </si>
  <si>
    <t>HA 3131 01PO-2B KP72</t>
  </si>
  <si>
    <t>018314</t>
  </si>
  <si>
    <t>Ołówek trójkątny, z gumką, 2B, POP, Happy Color</t>
  </si>
  <si>
    <t>Ołówek trójkątny, z gumką, 2B, POP, 72 szt. w kubku, Happy Color</t>
  </si>
  <si>
    <t>HA 4120 01ML-3</t>
  </si>
  <si>
    <t>018145</t>
  </si>
  <si>
    <t>HA 4120 01ML-3 KP40</t>
  </si>
  <si>
    <t>018146</t>
  </si>
  <si>
    <t>Długopis wymazywalny My Love, 0,5 mm, niebieski, Happy Color</t>
  </si>
  <si>
    <t>Display - Długopis wymazywalny My Love, 0.5mm, niebieski, 40 szt., Happy Color</t>
  </si>
  <si>
    <t>HA 4120 01KI-3</t>
  </si>
  <si>
    <t>018253</t>
  </si>
  <si>
    <t>HA 4120 01KI-3 KP40</t>
  </si>
  <si>
    <t>018317</t>
  </si>
  <si>
    <t>Długopis wymazywalny Kitty, 0,5 mm, niebieski, Happy Color</t>
  </si>
  <si>
    <t>Display - Długopis wymazywalny Kitty, 0,5 mm, niebieski, 40 szt., Happy Color</t>
  </si>
  <si>
    <t>HA 3808 2030-LM</t>
  </si>
  <si>
    <t>018326</t>
  </si>
  <si>
    <t>Blok z motywami LOVE ME, 80g/m2, A4, 15 ark, 30 motyw, Happy Color</t>
  </si>
  <si>
    <t>017646</t>
  </si>
  <si>
    <t>014974</t>
  </si>
  <si>
    <t>MG APL976P4 WP6</t>
  </si>
  <si>
    <t>018467</t>
  </si>
  <si>
    <t>Markery akrylowe Pastelowe set 1, 1-2mm, mix kolorów, zestaw 6 szt, MG</t>
  </si>
  <si>
    <t>MG AKPU8471 D24</t>
  </si>
  <si>
    <t>018383</t>
  </si>
  <si>
    <t>Długopis żelowy usuwalny Cha Cha, 0,5mm, niebieski, display 24szt, MG</t>
  </si>
  <si>
    <t>MG HACT2559</t>
  </si>
  <si>
    <t>018381</t>
  </si>
  <si>
    <t>Korektor w taśmie Love, 2x10m x 5mm, MG</t>
  </si>
  <si>
    <t>MG ADM945S4</t>
  </si>
  <si>
    <t>MG ADM945S3</t>
  </si>
  <si>
    <t>018384</t>
  </si>
  <si>
    <t>018385</t>
  </si>
  <si>
    <t>Teczka z suwakiem Manga Pink Fantasy, A4, MG</t>
  </si>
  <si>
    <t>Teczka z suwakiem Manga Pink Fantasy, B5, MG</t>
  </si>
  <si>
    <t>HA 4120 01TM-3</t>
  </si>
  <si>
    <t>017997</t>
  </si>
  <si>
    <t>HA 4120 01TM-3 KP40</t>
  </si>
  <si>
    <t>018318</t>
  </si>
  <si>
    <t>Długopis wymazywalny, Tabliczka mnożenia, 0.5mm, niebieski, Happy Color</t>
  </si>
  <si>
    <t>Display - Długopis wymazywalny Tabliczka mnożenia, 0,5 mm, niebieski, 40 szt., Happy Color</t>
  </si>
  <si>
    <t>HA 7621 2431-ML1</t>
  </si>
  <si>
    <t>018338</t>
  </si>
  <si>
    <t>HA 7621 2431-ML2</t>
  </si>
  <si>
    <t>018339</t>
  </si>
  <si>
    <t>Teczka kartonowa z gumką, My Love, czarna, 24x31cm, Happy Color</t>
  </si>
  <si>
    <t>Teczka kartonowa z gumką, My Love, biała, 24x31cm, Happy Color</t>
  </si>
  <si>
    <t>HA 3808 2030-MW</t>
  </si>
  <si>
    <t>018461</t>
  </si>
  <si>
    <t>Blok z motywami ANIMALS WILD, 80g/m2, A4, 15 ark, 30 motyw, Happy Color</t>
  </si>
  <si>
    <t>Cena hurtowa netto od 13.01.2025</t>
  </si>
  <si>
    <t>HA 4129 21P2-3</t>
  </si>
  <si>
    <t>017719</t>
  </si>
  <si>
    <t>Wkłady do długopisu automatycznego Hello Bears, wymazywalne, 0.4 mm, niebieskie, 3 szt., Happy Color</t>
  </si>
  <si>
    <t>HA 7120 2030-SPRING</t>
  </si>
  <si>
    <t>017339</t>
  </si>
  <si>
    <t>Filc dekoracyjny, 20x30 cm, 1,5 mm, 5ark, SPRING, Happy Color</t>
  </si>
  <si>
    <t>HA 3720 2030-A20</t>
  </si>
  <si>
    <t>016744</t>
  </si>
  <si>
    <t>Blok do malowania Mix Media, A4, 20 ark, 200g, Happy Color</t>
  </si>
  <si>
    <t>Nożyczki szkolne 18,5cm, Happy Color</t>
  </si>
  <si>
    <t>Nożyczki szkolne 20cm, Happy Color</t>
  </si>
  <si>
    <t>Nożyczki szkolne 14,5cm, Happy Color</t>
  </si>
  <si>
    <t>Nożyczki dla dzieci 14 cm, Happy Color</t>
  </si>
  <si>
    <t>HA 4120 01HW-3</t>
  </si>
  <si>
    <t>018332</t>
  </si>
  <si>
    <t>Długopis wymazywalny, Holo Wave, z gripem, 0,5 mm, niebieski, Happy color</t>
  </si>
  <si>
    <t>HA 4120 01AL-3</t>
  </si>
  <si>
    <t>018265</t>
  </si>
  <si>
    <t>Długopis wymazywalny Go Alien, 0.5mm, niebieski, Happy Color</t>
  </si>
  <si>
    <t>HA 4120 01AL-3 KP40</t>
  </si>
  <si>
    <t>018319</t>
  </si>
  <si>
    <t>Display - Długopis wymazywalny Go Alien, 0,5 mm, niebieski, 40 szt., Happy Color</t>
  </si>
  <si>
    <t>HA 4120 02MS-3 KP40</t>
  </si>
  <si>
    <t>018335</t>
  </si>
  <si>
    <t>Display - Długopis wymazywalny Magic Sky (Uszaki), 0.5mm, niebieski, 40 szt, Happy Color</t>
  </si>
  <si>
    <t>HA 4120 02PT-3</t>
  </si>
  <si>
    <t>018282</t>
  </si>
  <si>
    <t>HA 4129 20A6-3</t>
  </si>
  <si>
    <t>018333</t>
  </si>
  <si>
    <t>Wkłady wymazywalne, 0.6 mm, niebieskie, 3 szt. w etui, Happy Color</t>
  </si>
  <si>
    <t>HA 3130 02PI-2B</t>
  </si>
  <si>
    <t>018249</t>
  </si>
  <si>
    <t>Ołówek trójkątny, 2B, Pixi Planet, Happy Color</t>
  </si>
  <si>
    <t>HA 3130 02PI-2B KP72</t>
  </si>
  <si>
    <t>018315</t>
  </si>
  <si>
    <t>Ołówek trójkątny, 2B, Pixi Planet, 72 szt. w kubku, Happy Color</t>
  </si>
  <si>
    <t>HA 4133 01BL-WP5</t>
  </si>
  <si>
    <t>018323</t>
  </si>
  <si>
    <t>Zakreślacze Blocks, 5 kolorów fluo, Happy color</t>
  </si>
  <si>
    <t>HA 3808 2030-CF</t>
  </si>
  <si>
    <t>018534</t>
  </si>
  <si>
    <t>Blok z motywami COLORS FUN, 80g/m2, A4, 16 ark, 29 motyw, Happy Color</t>
  </si>
  <si>
    <t>HA 4415 0705</t>
  </si>
  <si>
    <t>018510</t>
  </si>
  <si>
    <t>Folia do pakowania prezentów 70cm/5m, PP,  Happy Color</t>
  </si>
  <si>
    <t>FOLIA DO PREZENTÓW</t>
  </si>
  <si>
    <t>S 334 C10</t>
  </si>
  <si>
    <t>018447</t>
  </si>
  <si>
    <t>Cienkopis triplus, 0.3 mm, zestaw 10 kol, Staedtler</t>
  </si>
  <si>
    <t>S 334 C6</t>
  </si>
  <si>
    <t>018449</t>
  </si>
  <si>
    <t>Cienkopis triplus, 0.3 mm, zestaw 6 kol, Staedtler</t>
  </si>
  <si>
    <t>S 4230 C8E2-1</t>
  </si>
  <si>
    <t>018442</t>
  </si>
  <si>
    <t>S 4230 C8E2-2</t>
  </si>
  <si>
    <t>018443</t>
  </si>
  <si>
    <t>YR</t>
  </si>
  <si>
    <t>YR DB 36H24</t>
  </si>
  <si>
    <t>018552</t>
  </si>
  <si>
    <t>YR DB 36J24</t>
  </si>
  <si>
    <t>018553</t>
  </si>
  <si>
    <t>YR DB 36I24</t>
  </si>
  <si>
    <t>018554</t>
  </si>
  <si>
    <t>YR DB 36L24</t>
  </si>
  <si>
    <t>018555</t>
  </si>
  <si>
    <t>YR DB 36G24</t>
  </si>
  <si>
    <t>018556</t>
  </si>
  <si>
    <t>YR DB 36K24</t>
  </si>
  <si>
    <t>018557</t>
  </si>
  <si>
    <t>YR DBL 36H24</t>
  </si>
  <si>
    <t>018558</t>
  </si>
  <si>
    <t>YR DBL 36J24</t>
  </si>
  <si>
    <t>018559</t>
  </si>
  <si>
    <t>YR DBL 36I24</t>
  </si>
  <si>
    <t>018560</t>
  </si>
  <si>
    <t>YR DBL 36G24</t>
  </si>
  <si>
    <t>018562</t>
  </si>
  <si>
    <t>YR DBL 36K24</t>
  </si>
  <si>
    <t>018563</t>
  </si>
  <si>
    <t>GDD News 2/83</t>
  </si>
  <si>
    <t>GDD News 2/84</t>
  </si>
  <si>
    <t>GDD News 2/85</t>
  </si>
  <si>
    <t>GDD News 2/86</t>
  </si>
  <si>
    <t>GDD News 2/87</t>
  </si>
  <si>
    <t>Pamiętnik Butterfly, 14 x 18cm, 80 kartek</t>
  </si>
  <si>
    <t>Pamiętnik Doggy, 14 x 18cm, 80 kartek</t>
  </si>
  <si>
    <t>Pamiętnik Horse, 14 x 18cm, 80 kartek</t>
  </si>
  <si>
    <t>Pamiętnik Monster Truck Team, 14 x 18cm, 80 kartek</t>
  </si>
  <si>
    <t>Pamiętnik Unicorn, 14 x 18cm, 80 kartek</t>
  </si>
  <si>
    <t>Pamiętnik z kłódką Butterfly, 14 x 18cm, 80 kartek</t>
  </si>
  <si>
    <t>Pamiętnik z kłódką Doggy, 14 x 18cm, 80 kartek</t>
  </si>
  <si>
    <t>Pamiętnik z kłódką Horse, 14 x 18cm, 80 kartek</t>
  </si>
  <si>
    <t>Pamiętnik z kłódką Princess, 14 x 18cm, 80 kartek</t>
  </si>
  <si>
    <t>Pamiętnik z kłódką Unicorn, 14 x 18cm, 80 kartek</t>
  </si>
  <si>
    <t>PAMIĘTNIKI</t>
  </si>
  <si>
    <t>S 175 C12E2-1</t>
  </si>
  <si>
    <t>018438</t>
  </si>
  <si>
    <t>S 175 C12E2-2</t>
  </si>
  <si>
    <t>018439</t>
  </si>
  <si>
    <t>MG AGPA9271</t>
  </si>
  <si>
    <t>018386</t>
  </si>
  <si>
    <t>Długopis żelowy Manga Pink Fantasy, 0,5mm, niebieski, MG</t>
  </si>
  <si>
    <t>MG ABPK5472</t>
  </si>
  <si>
    <t>018469</t>
  </si>
  <si>
    <t>Długopis automatyczny Manga Pink Fantasy, 0,7, niebieski, MG</t>
  </si>
  <si>
    <t>MG AMPK4571</t>
  </si>
  <si>
    <t>018470</t>
  </si>
  <si>
    <t>Ołówek automatyczny Manga Pink Fantasy, 0,5mm, MG</t>
  </si>
  <si>
    <t>MG ACT52376</t>
  </si>
  <si>
    <t>018472</t>
  </si>
  <si>
    <t>Korektor w taśmie Manga Pink Fantasy, 20m x x5mm, MG</t>
  </si>
  <si>
    <t>MG ARL960EA</t>
  </si>
  <si>
    <t>018471</t>
  </si>
  <si>
    <t>Linijka plastikowa Manga Pink Fantasy, 15cm, MG</t>
  </si>
  <si>
    <t>MG AKPC52R2</t>
  </si>
  <si>
    <t>018473</t>
  </si>
  <si>
    <t>Długopis wymazywalny Soft Animals Sowa, 0,7mm, niebieski, MG</t>
  </si>
  <si>
    <t>MG AKPA3174</t>
  </si>
  <si>
    <t>018474</t>
  </si>
  <si>
    <t>Długopis wymazywalny Soft Animals Lew, 0,7mm, niebieski, MG</t>
  </si>
  <si>
    <t>Cena hurtowa netto od 10.03.2025</t>
  </si>
  <si>
    <t>HA 3708 2030-0PP</t>
  </si>
  <si>
    <t>018518</t>
  </si>
  <si>
    <t>Blok rysunkowy Pixi Planet, biały, 80 g/m2, A4, 20 ark., Happy Color</t>
  </si>
  <si>
    <t>HA 3708 2030-0YU</t>
  </si>
  <si>
    <t>018517</t>
  </si>
  <si>
    <t>Blok rysunkowy Yummy Yum, biały, 80 g/m2, A4, 20 ark., Happy Color</t>
  </si>
  <si>
    <t>HA 7712 2029-K04</t>
  </si>
  <si>
    <t>013180</t>
  </si>
  <si>
    <t>Papiery ozdobne KRAFT Zygzaki, 20x29cm, 10 ark, Happy Color</t>
  </si>
  <si>
    <t>GDD 112| Kreatywny 10</t>
  </si>
  <si>
    <t>48201091</t>
  </si>
  <si>
    <t>GDD 112| Kreatywny 11</t>
  </si>
  <si>
    <t>48201092</t>
  </si>
  <si>
    <t>WYPRZEDAŻ 2025</t>
  </si>
  <si>
    <t>HA 4120 30ST SBK4</t>
  </si>
  <si>
    <t>HA 4120 34SP SBK3</t>
  </si>
  <si>
    <t>M MCH-000125</t>
  </si>
  <si>
    <t>M MCH-000126</t>
  </si>
  <si>
    <t>M MCH-000128</t>
  </si>
  <si>
    <t>M PD-000501</t>
  </si>
  <si>
    <t>MG ABP46479 KP40</t>
  </si>
  <si>
    <t>MG ABP86172</t>
  </si>
  <si>
    <t>MG ABP87572-3 S</t>
  </si>
  <si>
    <t>MG ABPAWP CB-BK2</t>
  </si>
  <si>
    <t>MG AMPY1371 05 S</t>
  </si>
  <si>
    <t>S 4320 MC10E1</t>
  </si>
  <si>
    <t>UXM 111-7</t>
  </si>
  <si>
    <t>YR 50984</t>
  </si>
  <si>
    <t>YR 50986</t>
  </si>
  <si>
    <t>YR 50987</t>
  </si>
  <si>
    <t>YR 50989</t>
  </si>
  <si>
    <t>LA ST2-2</t>
  </si>
  <si>
    <t>LA ST2-9</t>
  </si>
  <si>
    <t>M MKK-000101</t>
  </si>
  <si>
    <t>018037</t>
  </si>
  <si>
    <t>Kolorowanka "Kicia Kocia i Nunuś", Normal, Monumi</t>
  </si>
  <si>
    <t>AUREO</t>
  </si>
  <si>
    <t>AU AKPS201</t>
  </si>
  <si>
    <t>018328</t>
  </si>
  <si>
    <t>Zestaw do malowania 8 el. podobrazie na ramie 15x20cm, farby akrylowe 6 kol, pędzel, Aureuo</t>
  </si>
  <si>
    <t>AU AKPS202</t>
  </si>
  <si>
    <t>018329</t>
  </si>
  <si>
    <t>Zestaw do malowania 13 el. podobrazie 25x25cm, farby akrylowe 9 kol., 2 pędzle, Aureuo</t>
  </si>
  <si>
    <t>AU AKPS203</t>
  </si>
  <si>
    <t>018327</t>
  </si>
  <si>
    <t>Zestaw do malowania 9 el. podobrazie 20x20cm, farby akrylowe 6 kol., sztaluga, pędzel, Aureuo</t>
  </si>
  <si>
    <t>ZESTAWY DO MALOWANIA</t>
  </si>
  <si>
    <t>HA 3640 2521-INT 8</t>
  </si>
  <si>
    <t>017507</t>
  </si>
  <si>
    <t>Bibuła marszczona 25x200cm - INTENSIVE 8 kolorów, 8 rolek, Happy Color</t>
  </si>
  <si>
    <t>HA 3640 2521-PAST 8</t>
  </si>
  <si>
    <t>017508</t>
  </si>
  <si>
    <t>Bibuła marszczona 25x200cm - PASTEL 8 kolorów, 8 rolek, Happy Color</t>
  </si>
  <si>
    <t>HA 3640 2521-TECZA_C</t>
  </si>
  <si>
    <t>018565</t>
  </si>
  <si>
    <t>Bibuła marszczona, 25x200 cm, 10 kolorów, miks TECZA (cegiełka), Happy Color</t>
  </si>
  <si>
    <t>HA 3708 2030-0A40</t>
  </si>
  <si>
    <t>017282</t>
  </si>
  <si>
    <t>Blok rysunkowy XL, A4, 40 ark, 80/90g, Happy Color</t>
  </si>
  <si>
    <t>HA 4120 01BW-3 BK4</t>
  </si>
  <si>
    <t>017638</t>
  </si>
  <si>
    <t>Długopis wymazywalny Black&amp;white, 0.5mm, niebieski, 4 szt. na blistrze, Happy Color</t>
  </si>
  <si>
    <t>HA 4120 01PI-3 BK2</t>
  </si>
  <si>
    <t>017106</t>
  </si>
  <si>
    <t>Długopis wymazywalny PIXI, 0.5mm, niebieski, 2 szt. na blistrze, Happy Color</t>
  </si>
  <si>
    <t>HA 4120 01SK-3 BK2</t>
  </si>
  <si>
    <t>017204</t>
  </si>
  <si>
    <t>Długopis wymazywalny Skate, 0.5mm, niebieski, 2 szt. na blistrze, Happy Color</t>
  </si>
  <si>
    <t>HA 4120 02MS-3</t>
  </si>
  <si>
    <t>018281</t>
  </si>
  <si>
    <t>Długopis wymazywalny Magic Sky (Uszaki), 0.5mm, niebieski, Happy Color</t>
  </si>
  <si>
    <t>HA 4120 02PT-3 KP40</t>
  </si>
  <si>
    <t>018336</t>
  </si>
  <si>
    <t>Display - Długopis wymazywalny Pastel Twist (Uszaki), 0.5mm, niebieski, 40 szt, Happy Color</t>
  </si>
  <si>
    <t>HA 4121 XM01-3</t>
  </si>
  <si>
    <t>018072</t>
  </si>
  <si>
    <t>Długopis wymazywalny XMAS 1, automatyczny, 0.5mm, niebieski,  Happy Color</t>
  </si>
  <si>
    <t>HA 4121 XM02-3</t>
  </si>
  <si>
    <t>018075</t>
  </si>
  <si>
    <t>Długopis wymazywalny XMAS 2, automatyczny, 0.5mm, niebieski,  Happy Color</t>
  </si>
  <si>
    <t>HA 3522 5070-81</t>
  </si>
  <si>
    <t>HA 3808 1520-P50</t>
  </si>
  <si>
    <t>HA 3808 2030-P50</t>
  </si>
  <si>
    <t>003790</t>
  </si>
  <si>
    <t>Karton kolorowy 220 g/m2, 50x70 cm, srebrny, Happy Color</t>
  </si>
  <si>
    <t>016653</t>
  </si>
  <si>
    <t>Szkicownik na spirali PLENEROWY A5, 50 ark, 3 kolory, 80/90g, Happy Color</t>
  </si>
  <si>
    <t>016652</t>
  </si>
  <si>
    <t>Szkicownik na spirali PLENEROWY A4, 50 ark, 3 kolory, 80/90g, Happy Color</t>
  </si>
  <si>
    <t>017917</t>
  </si>
  <si>
    <t>Długopis wymazywalny 2 szt. Story2 + mini zakreślacze 2 szt, blister, Happy Color</t>
  </si>
  <si>
    <t>017918</t>
  </si>
  <si>
    <t>Długopis wymazywalny 2 szt. Space2 + klej 8 g, blister, Happy Color</t>
  </si>
  <si>
    <t>5902979023521</t>
  </si>
  <si>
    <t>5902979023538</t>
  </si>
  <si>
    <t>012179</t>
  </si>
  <si>
    <t>Poduszka do pieczątek nasączona, 7x11 cm, czerwony, Laco</t>
  </si>
  <si>
    <t>012177</t>
  </si>
  <si>
    <t>Poduszka do pieczątek nasączona, 7x11 cm, czarny, Laco</t>
  </si>
  <si>
    <t>4024526001576</t>
  </si>
  <si>
    <t>4024526001552</t>
  </si>
  <si>
    <t>016124</t>
  </si>
  <si>
    <t>Kolorowanka CubeHead, 3D MINI, "Princess" (Księżniczka), Monumi</t>
  </si>
  <si>
    <t>016125</t>
  </si>
  <si>
    <t>Kolorowanka CubeHead, 3D MINI, "Unicorn" (Jednorożec), Monumi</t>
  </si>
  <si>
    <t>5903041010654</t>
  </si>
  <si>
    <t>5903041010661</t>
  </si>
  <si>
    <t>016127</t>
  </si>
  <si>
    <t>Kolorowanka CubeHead, 3D MINI, "Dragon" (Smok), Monumi</t>
  </si>
  <si>
    <t>5903041010685</t>
  </si>
  <si>
    <t>016120</t>
  </si>
  <si>
    <t>Kolorowanka składana MINI 32 cm, Domek "Ul. Różana 8", Monumi</t>
  </si>
  <si>
    <t>5903041010746</t>
  </si>
  <si>
    <t>015058</t>
  </si>
  <si>
    <t>Długopis automatyczny Lemon 2, 0,5 mm, niebieski, różne motywy, 40szt w displayu, MG</t>
  </si>
  <si>
    <t>6941255144320</t>
  </si>
  <si>
    <t>014423</t>
  </si>
  <si>
    <t>Długopis automatyczny Sweeties, 0.5mm, niebieski, MG</t>
  </si>
  <si>
    <t>014285</t>
  </si>
  <si>
    <t>Długopis automatyczny Serce, 0.5mm, niebieski, MG</t>
  </si>
  <si>
    <t>6941458330360</t>
  </si>
  <si>
    <t>6925282245083</t>
  </si>
  <si>
    <t>017290</t>
  </si>
  <si>
    <t>Długopis automatyczny 0,7mm, niebieski + ołówek HB, Cold Braw, blister,  MG</t>
  </si>
  <si>
    <t>5902979016615</t>
  </si>
  <si>
    <t>013893</t>
  </si>
  <si>
    <t>Ołówek automatyczny 0,5 mm HB, trójkątny, mix 5 kolorów w display-u, MG</t>
  </si>
  <si>
    <t>6941025152050</t>
  </si>
  <si>
    <t>017817</t>
  </si>
  <si>
    <t>Długopis jednorazowy, trójkątny 4320, M, 10 kol, Trend line, Staedtler</t>
  </si>
  <si>
    <t>4007817160473</t>
  </si>
  <si>
    <t>016948</t>
  </si>
  <si>
    <t>Zawieszki do prezentów TO YOU złoty, 5x10cm,  papier 300g, 15szt, Edycja Limitowana</t>
  </si>
  <si>
    <t>016946</t>
  </si>
  <si>
    <t>Zawieszki do prezentów TO YOU zielony, 5x10cm,  papier 300g, 15szt, Edycja Limitowana</t>
  </si>
  <si>
    <t>016947</t>
  </si>
  <si>
    <t>Zawieszki do prezentów TO YOU srebrny, 5x10cm,  papier 300g, 15szt, Edycja Limitowana</t>
  </si>
  <si>
    <t>016949</t>
  </si>
  <si>
    <t>Zawieszki do prezentów TO YOU perłowy, 5x10cm,  papier 300g, 15szt, Edycja Limitowana</t>
  </si>
  <si>
    <t>5712854143967</t>
  </si>
  <si>
    <t>5712854144001</t>
  </si>
  <si>
    <t>5712854144025</t>
  </si>
  <si>
    <t>5712854144063</t>
  </si>
  <si>
    <t>48211010</t>
  </si>
  <si>
    <t>48219090</t>
  </si>
  <si>
    <t>ZAWIESZKI DO PREZENTÓW</t>
  </si>
  <si>
    <t>009472</t>
  </si>
  <si>
    <t>Długopis metalowy Sterling, niebieski pozłacany, Luxor</t>
  </si>
  <si>
    <t>LUXOR</t>
  </si>
  <si>
    <t>8901069065271</t>
  </si>
  <si>
    <t>HA 2313 13YU K12</t>
  </si>
  <si>
    <t>018491</t>
  </si>
  <si>
    <t>HA 2313 23KK K12</t>
  </si>
  <si>
    <t>017910</t>
  </si>
  <si>
    <t>Kredki drewniane, podwójne, trójkątne, 12szt, 24 kol, KOLOR2, Happy Color</t>
  </si>
  <si>
    <t>HA 3130 01MA-2B</t>
  </si>
  <si>
    <t>018284</t>
  </si>
  <si>
    <t>HA 3130 01MA-2B KP72</t>
  </si>
  <si>
    <t>018334</t>
  </si>
  <si>
    <t>Ołówek trójkątny, 2B, Miaow!, Happy Color</t>
  </si>
  <si>
    <t>Ołówek trójkątny, 2B, Miaow!, 72 szt w kubku, Happy Color</t>
  </si>
  <si>
    <t>HA 3132 01YU-2B</t>
  </si>
  <si>
    <t>018321</t>
  </si>
  <si>
    <t>Ołówek do nauki pisania, jumbo, z gumką, trójkątny, 2B, Yummy Yum, Happy Color</t>
  </si>
  <si>
    <t>HA 3132 01YU-2B KP24</t>
  </si>
  <si>
    <t>018322</t>
  </si>
  <si>
    <t>Ołówek do nauki pisania, jumbo, z gumką, trójkątny, 2B, Yummy Yum, 24 szt. w kubku, Happy Color</t>
  </si>
  <si>
    <t>S 3280 C6E2-1</t>
  </si>
  <si>
    <t>018440</t>
  </si>
  <si>
    <t>S 3280 C6E2-2</t>
  </si>
  <si>
    <t>018441</t>
  </si>
  <si>
    <t>PRODUKTY SZKOLNE MULIVERSE</t>
  </si>
  <si>
    <t>S 557 11</t>
  </si>
  <si>
    <t>017818</t>
  </si>
  <si>
    <t>HA 4120 01MC-3</t>
  </si>
  <si>
    <t>014871</t>
  </si>
  <si>
    <t>Długopis wymazywalny ME&amp;CITY, 0.5mm, niebieski,  Happy Color</t>
  </si>
  <si>
    <t>HA AGP10872-3</t>
  </si>
  <si>
    <t>014373</t>
  </si>
  <si>
    <t>Długopis Feelingi CATS, 0.5 mm, niebieski, Happy color</t>
  </si>
  <si>
    <t>S 110-5H</t>
  </si>
  <si>
    <t>006402</t>
  </si>
  <si>
    <t>Ołówek TRADITION tw.5H</t>
  </si>
  <si>
    <t>S 250 03-2H</t>
  </si>
  <si>
    <t>006664</t>
  </si>
  <si>
    <t>Grafity Mars micro carbon, 0,3 mm, na papier, 2H, Staedtler</t>
  </si>
  <si>
    <t>S 250 03-H</t>
  </si>
  <si>
    <t>006666</t>
  </si>
  <si>
    <t>Grafity 0,3 mm, na papier, H, Staedtler</t>
  </si>
  <si>
    <t>S 334 SB6CS2</t>
  </si>
  <si>
    <t>007010</t>
  </si>
  <si>
    <t>Cienkopis Triplus, 0,3 mm, 6 szt., w opakowaniu, kolory naturalne, Staedtler</t>
  </si>
  <si>
    <t>S 334 SB6CS8</t>
  </si>
  <si>
    <t>014134</t>
  </si>
  <si>
    <t>Cienkopis Triplus, 0.3 mm, kolory botanical, 6 szt. w etui, Staedtler</t>
  </si>
  <si>
    <t>S 338-3</t>
  </si>
  <si>
    <t>013079</t>
  </si>
  <si>
    <t>S 338-34</t>
  </si>
  <si>
    <t>013080</t>
  </si>
  <si>
    <t>S 338-4</t>
  </si>
  <si>
    <t>013081</t>
  </si>
  <si>
    <t>S 338-5</t>
  </si>
  <si>
    <t>013082</t>
  </si>
  <si>
    <t>S 338-51</t>
  </si>
  <si>
    <t>013083</t>
  </si>
  <si>
    <t>Pisak broadliner triplus, 0.8 mm, niebieski, Staedtler</t>
  </si>
  <si>
    <t>Pisak broadliner triplus, 0.8 mm, lazur, Staedtler</t>
  </si>
  <si>
    <t>Pisak broadliner triplus, 0.8 mm, pomarańczowy, Staedtler</t>
  </si>
  <si>
    <t>Pisak broadliner triplus, 0.8 mm, zielony, Staedtler</t>
  </si>
  <si>
    <t>Pisak broadliner triplus, 0.8 mm, jasnozielony, Staedtler</t>
  </si>
  <si>
    <t>S 338-9</t>
  </si>
  <si>
    <t>013085</t>
  </si>
  <si>
    <t>Pisak broadliner triplus, 0.8 mm, czarny, Staedtler</t>
  </si>
  <si>
    <t>S 34 SB4B</t>
  </si>
  <si>
    <t>010887</t>
  </si>
  <si>
    <t>Zestaw Triplus (334-9, 431M-9, 774 25, 362-1), Staedtler</t>
  </si>
  <si>
    <t>S 432 F-3</t>
  </si>
  <si>
    <t>007429</t>
  </si>
  <si>
    <t>Długopis jednorazowy, trójkątny 432, F, niebieski, przezroczysta obudowa, Staedtler</t>
  </si>
  <si>
    <t>S 432 F-9</t>
  </si>
  <si>
    <t>007433</t>
  </si>
  <si>
    <t>Długopis jednorazowy, trójkątny 432, F, czarny, przezroczysta obudowa, Staedtler</t>
  </si>
  <si>
    <t>4007817804933</t>
  </si>
  <si>
    <t>4007817804964</t>
  </si>
  <si>
    <t>S 8030-212</t>
  </si>
  <si>
    <t>S 8030-312</t>
  </si>
  <si>
    <t>Fimo® kids, masa termoutwardzalna, 42 g, czerwony brokatowy, Staedtler</t>
  </si>
  <si>
    <t>Fimo® kids, masa termoutwardzalna, 42 g, niebieski brokatowy, Staedtler</t>
  </si>
  <si>
    <t>011393</t>
  </si>
  <si>
    <t>011399</t>
  </si>
  <si>
    <t>TEMPERÓWKI</t>
  </si>
  <si>
    <t>HA 4120 01HW-3 KP40</t>
  </si>
  <si>
    <t>018578</t>
  </si>
  <si>
    <t>Długopis wymazywalny, Holo Wave, z gripem, 0,5 mm, niebieski, 40 szt display Happy color</t>
  </si>
  <si>
    <t>HA 4120 01UB-3</t>
  </si>
  <si>
    <t>018451</t>
  </si>
  <si>
    <t>HA 4120 01UB-3 KP40</t>
  </si>
  <si>
    <t>018577</t>
  </si>
  <si>
    <t>S 960 20P NCA12</t>
  </si>
  <si>
    <t>018436</t>
  </si>
  <si>
    <t>Klej w sztyfcie Noris 20g, display 12 szt, Staedtler</t>
  </si>
  <si>
    <t>MG AGPT0502</t>
  </si>
  <si>
    <t>017114</t>
  </si>
  <si>
    <t>MG AHMU1675</t>
  </si>
  <si>
    <t>018468</t>
  </si>
  <si>
    <t>MG AKP611R3</t>
  </si>
  <si>
    <t>018475</t>
  </si>
  <si>
    <t>MG APMV09E8 D324</t>
  </si>
  <si>
    <t>018480</t>
  </si>
  <si>
    <t>MG AS33B135</t>
  </si>
  <si>
    <t>018479</t>
  </si>
  <si>
    <t>MG ASG971G9</t>
  </si>
  <si>
    <t>018476</t>
  </si>
  <si>
    <t>MG HABP2569</t>
  </si>
  <si>
    <t>018478</t>
  </si>
  <si>
    <t>017061</t>
  </si>
  <si>
    <t>017814</t>
  </si>
  <si>
    <t>017642</t>
  </si>
  <si>
    <t>014550</t>
  </si>
  <si>
    <t>017640</t>
  </si>
  <si>
    <t>017873</t>
  </si>
  <si>
    <t>017062</t>
  </si>
  <si>
    <t>014969</t>
  </si>
  <si>
    <t>014551</t>
  </si>
  <si>
    <t>017063</t>
  </si>
  <si>
    <t>017064</t>
  </si>
  <si>
    <t>017874</t>
  </si>
  <si>
    <t>017812</t>
  </si>
  <si>
    <t>014557</t>
  </si>
  <si>
    <t>017069</t>
  </si>
  <si>
    <t>017876</t>
  </si>
  <si>
    <t>017566</t>
  </si>
  <si>
    <t>017813</t>
  </si>
  <si>
    <t>017877</t>
  </si>
  <si>
    <t>017070</t>
  </si>
  <si>
    <t>014558</t>
  </si>
  <si>
    <t>014559</t>
  </si>
  <si>
    <t>017815</t>
  </si>
  <si>
    <t>014560</t>
  </si>
  <si>
    <t>017071</t>
  </si>
  <si>
    <t>017072</t>
  </si>
  <si>
    <t>017816</t>
  </si>
  <si>
    <t>014561</t>
  </si>
  <si>
    <t>017567</t>
  </si>
  <si>
    <t>017449</t>
  </si>
  <si>
    <t>017450</t>
  </si>
  <si>
    <t>HA 2313 13PP K12</t>
  </si>
  <si>
    <t>HA 3140 01MO-HB</t>
  </si>
  <si>
    <t>HA 3140 01MO-HB KP72</t>
  </si>
  <si>
    <t>HA 3430 3000</t>
  </si>
  <si>
    <t>HA 4422 3066-B10</t>
  </si>
  <si>
    <t>HA 7114 2030-02 S</t>
  </si>
  <si>
    <t>HA 7114 2030-809 S</t>
  </si>
  <si>
    <t>HA 7114 2030-889 S</t>
  </si>
  <si>
    <t>HA 7261 1022-01 PB8</t>
  </si>
  <si>
    <t>HA 7262 1022-6</t>
  </si>
  <si>
    <t>HA 7511 7728-10</t>
  </si>
  <si>
    <t>HA 7816 2030-A24</t>
  </si>
  <si>
    <t>HA AGPB4474-3 BK4</t>
  </si>
  <si>
    <t>MG ABP20174 S</t>
  </si>
  <si>
    <t>MG ABP20176</t>
  </si>
  <si>
    <t>MG ABP20178</t>
  </si>
  <si>
    <t>MG ABP20179</t>
  </si>
  <si>
    <t>MG ABP464R6</t>
  </si>
  <si>
    <t>MG ABP629R3</t>
  </si>
  <si>
    <t>MG ABP82774</t>
  </si>
  <si>
    <t>MG ABP82776</t>
  </si>
  <si>
    <t>MG ABP827R1</t>
  </si>
  <si>
    <t>MG ABP827R3</t>
  </si>
  <si>
    <t>MG ABP827R5</t>
  </si>
  <si>
    <t>MG ABP86171</t>
  </si>
  <si>
    <t>MG ABP87575</t>
  </si>
  <si>
    <t>MG ABP88477</t>
  </si>
  <si>
    <t>MG ABP888S2</t>
  </si>
  <si>
    <t>MG ABP888S2 KP40</t>
  </si>
  <si>
    <t>MG ABPH4571</t>
  </si>
  <si>
    <t>MG ABPH98712</t>
  </si>
  <si>
    <t>MG ABPU8171</t>
  </si>
  <si>
    <t>MG ABPU8173</t>
  </si>
  <si>
    <t>MG ABPU8174</t>
  </si>
  <si>
    <t>MG ABPU8177</t>
  </si>
  <si>
    <t>MG ACT52373</t>
  </si>
  <si>
    <t>MG ACT52571</t>
  </si>
  <si>
    <t>MG AGP82971</t>
  </si>
  <si>
    <t>MG AGPC52712</t>
  </si>
  <si>
    <t>MG AGPT0571</t>
  </si>
  <si>
    <t>MG AKPB75R1</t>
  </si>
  <si>
    <t>MG AKPB75R2</t>
  </si>
  <si>
    <t>MG AKPH3371</t>
  </si>
  <si>
    <t>MG AKPH3373</t>
  </si>
  <si>
    <t>MG AKPH3376 KP36</t>
  </si>
  <si>
    <t>MG AKPJ2606</t>
  </si>
  <si>
    <t>MG AKPU8471</t>
  </si>
  <si>
    <t>MG APL976P5 WP6</t>
  </si>
  <si>
    <t>MG AWP308E7</t>
  </si>
  <si>
    <t>MG AWP308E7 CB12</t>
  </si>
  <si>
    <t>MG HAHM2296 D192</t>
  </si>
  <si>
    <t>MG MPYJQW29 SET1</t>
  </si>
  <si>
    <t>S 305F WP4-1</t>
  </si>
  <si>
    <t>S 338-76</t>
  </si>
  <si>
    <t>S 641 YP-1 25</t>
  </si>
  <si>
    <t>S 700 M05</t>
  </si>
  <si>
    <t>S 8010 01 VS</t>
  </si>
  <si>
    <t>S 8013 C12-4</t>
  </si>
  <si>
    <t>S 8013 C12-5</t>
  </si>
  <si>
    <t>S 8030-106</t>
  </si>
  <si>
    <t>S 8040-0</t>
  </si>
  <si>
    <t>S 8040-02</t>
  </si>
  <si>
    <t>S 8040-100</t>
  </si>
  <si>
    <t>S 8040-17</t>
  </si>
  <si>
    <t>S 8040-20</t>
  </si>
  <si>
    <t>S 8040-200</t>
  </si>
  <si>
    <t>S 8040-210</t>
  </si>
  <si>
    <t>S 8040-23</t>
  </si>
  <si>
    <t>S 8040-29</t>
  </si>
  <si>
    <t>S 8040-3</t>
  </si>
  <si>
    <t>S 8040-300</t>
  </si>
  <si>
    <t>S 8040-34</t>
  </si>
  <si>
    <t>S 8040-36</t>
  </si>
  <si>
    <t>S 8040-4</t>
  </si>
  <si>
    <t>S 8040-500</t>
  </si>
  <si>
    <t>S 8040-51</t>
  </si>
  <si>
    <t>S 8040-57</t>
  </si>
  <si>
    <t>S 8040-6</t>
  </si>
  <si>
    <t>S 8040-61</t>
  </si>
  <si>
    <t>S 8040-74</t>
  </si>
  <si>
    <t>S 8040-77</t>
  </si>
  <si>
    <t>S 8040-80</t>
  </si>
  <si>
    <t>S 8040-87</t>
  </si>
  <si>
    <t>S 8040-9</t>
  </si>
  <si>
    <t>S 8042-03</t>
  </si>
  <si>
    <t>S 8042-435</t>
  </si>
  <si>
    <t>S 8042-44</t>
  </si>
  <si>
    <t>S 8042-45</t>
  </si>
  <si>
    <t>S 8042-9</t>
  </si>
  <si>
    <t>YR 190350</t>
  </si>
  <si>
    <t>YR 22593</t>
  </si>
  <si>
    <t>YR 25339</t>
  </si>
  <si>
    <t>YR 25341</t>
  </si>
  <si>
    <t>YR 25342</t>
  </si>
  <si>
    <t>YR 25343</t>
  </si>
  <si>
    <t>YR 25344</t>
  </si>
  <si>
    <t>YR 25345</t>
  </si>
  <si>
    <t>YR 27696</t>
  </si>
  <si>
    <t>YR 28483</t>
  </si>
  <si>
    <t>YR 28499</t>
  </si>
  <si>
    <t>YR 55322</t>
  </si>
  <si>
    <t>HA 4261 1020-KA01</t>
  </si>
  <si>
    <t>HA 4261 1020-KP03</t>
  </si>
  <si>
    <t>HA 4261 1020-KP04</t>
  </si>
  <si>
    <t>HA 4261 1020-UR03</t>
  </si>
  <si>
    <t>HA 4261 1520-KA03</t>
  </si>
  <si>
    <t>HA 4261 1520-KA04</t>
  </si>
  <si>
    <t>HA 4261 1520-KP03</t>
  </si>
  <si>
    <t>HA 4261 1520-KP04</t>
  </si>
  <si>
    <t>HA 4261 1520-UR03</t>
  </si>
  <si>
    <t>S 8042-0</t>
  </si>
  <si>
    <t>S 8041-9</t>
  </si>
  <si>
    <t>018490</t>
  </si>
  <si>
    <t>Kredki drewniane, szkolne, trójkątne, 12 kol. Pixi Planet, Happy Color</t>
  </si>
  <si>
    <t>Kredki drewniane, szkolne, trójkątne, 12 kol. Yummy Yum, Happy Color</t>
  </si>
  <si>
    <t>5902979031250</t>
  </si>
  <si>
    <t>018268</t>
  </si>
  <si>
    <t>Ołówek kwadratowy Morandi, HB, Happy Color</t>
  </si>
  <si>
    <t>018316</t>
  </si>
  <si>
    <t>Ołówek kwadratowy Morandi, HB, 72 szt. w kubku, Happy Color</t>
  </si>
  <si>
    <t>5902979028854</t>
  </si>
  <si>
    <t>5902979029233</t>
  </si>
  <si>
    <t>013854</t>
  </si>
  <si>
    <t>Klej do papieru PVA, opakowanie 3000g, Happy Color</t>
  </si>
  <si>
    <t>5905130034787</t>
  </si>
  <si>
    <t>014287</t>
  </si>
  <si>
    <t>Długopis pstrykany Simple Me, 0,5mm, niebieski, MG</t>
  </si>
  <si>
    <t>6941025187380</t>
  </si>
  <si>
    <t>015053</t>
  </si>
  <si>
    <t>Długopis automatyczny So Many Cats, 0,7mm, niebieski, różne motywy, MG</t>
  </si>
  <si>
    <t>6941255143354</t>
  </si>
  <si>
    <t>017037</t>
  </si>
  <si>
    <t>Długopis automatyczny Natural, 0,5mm, niebieski, MG</t>
  </si>
  <si>
    <t>6936965463717</t>
  </si>
  <si>
    <t>017039</t>
  </si>
  <si>
    <t>Długopis żelowy Semi-Gel, 0,5mm, niebieski, MG</t>
  </si>
  <si>
    <t>6936965452278</t>
  </si>
  <si>
    <t>017445</t>
  </si>
  <si>
    <t>Długopis automatyczny Warm Braw II, niebieski, motywy kwiatowe, 0.5mm, MG</t>
  </si>
  <si>
    <t>6941458377280</t>
  </si>
  <si>
    <t>017955</t>
  </si>
  <si>
    <t>Długopis automatyczny Cha Cha, 0,7mm, niebieski, MG</t>
  </si>
  <si>
    <t>6942109520567</t>
  </si>
  <si>
    <t>017687</t>
  </si>
  <si>
    <t>Długopis automatyczny Hello Mars , 0,5mm, niebieski, MG</t>
  </si>
  <si>
    <t>6942109520703</t>
  </si>
  <si>
    <t>014767</t>
  </si>
  <si>
    <t>Długopis pstrykany Lavender, niebieski, różne motywy, 0.38mm, MG</t>
  </si>
  <si>
    <t>6941458330346</t>
  </si>
  <si>
    <t>017447</t>
  </si>
  <si>
    <t>Długopis pstrykany G COLOR, 0,7mm; niebieski, MG</t>
  </si>
  <si>
    <t>6936965452247</t>
  </si>
  <si>
    <t>017690</t>
  </si>
  <si>
    <t>Długopis automatyczny Cats&amp;Dogs 0,7mm, niebieski, MG</t>
  </si>
  <si>
    <t>017689</t>
  </si>
  <si>
    <t>Długopis automatyczny Cats&amp;Dogs 0,7mm, niebieski, display 40szt, MG</t>
  </si>
  <si>
    <t>6936965475314</t>
  </si>
  <si>
    <t>6936965475321</t>
  </si>
  <si>
    <t>016443</t>
  </si>
  <si>
    <t>Długopis automatyczny Kotek, gumowy uchwyt, 0,7mm, niebieski, MG</t>
  </si>
  <si>
    <t>6931747121649</t>
  </si>
  <si>
    <t>018302</t>
  </si>
  <si>
    <t>Długopis automatyczny So Many Cats, 6 kolorów, 0.7, MG</t>
  </si>
  <si>
    <t>6942109558461</t>
  </si>
  <si>
    <t>018303</t>
  </si>
  <si>
    <t>Długopis automatyczny Party Lunch, 6 kolorów, 0.7, MG</t>
  </si>
  <si>
    <t>6942109563748</t>
  </si>
  <si>
    <t>018304</t>
  </si>
  <si>
    <t>Długopis automatyczny Pumpkin Party, 6 kolorów, 0.7, MG</t>
  </si>
  <si>
    <t>6942109563762</t>
  </si>
  <si>
    <t>017899</t>
  </si>
  <si>
    <t>Korektor w taśmie 20mx5mm, Cha Cha, MG</t>
  </si>
  <si>
    <t>014121</t>
  </si>
  <si>
    <t>Korektor w taśmie Mini, 5m x 5mm, MG</t>
  </si>
  <si>
    <t>6942109520062</t>
  </si>
  <si>
    <t>6947503784119</t>
  </si>
  <si>
    <t>016445</t>
  </si>
  <si>
    <t>Długopis żelowy Polar, 0,5mm, niebieski, MG</t>
  </si>
  <si>
    <t>6931747121045</t>
  </si>
  <si>
    <t>017130</t>
  </si>
  <si>
    <t>Długopis żelowy SAKURA z ozdobnym kwiatem, niebieski, 0,5, MG</t>
  </si>
  <si>
    <t>6936965483586</t>
  </si>
  <si>
    <t>017041</t>
  </si>
  <si>
    <t>Długopis wymazywalny Ergo Girls, 0,7mm, niebieski, MG</t>
  </si>
  <si>
    <t>6936965446246</t>
  </si>
  <si>
    <t>017043</t>
  </si>
  <si>
    <t>Długopis wymazywalny Ergo Boys, 0,7mm, niebieski, MG</t>
  </si>
  <si>
    <t>6936965446260</t>
  </si>
  <si>
    <t>017744</t>
  </si>
  <si>
    <t>Długopis wymazywalny Sakura Time, automatyczny, 0.5mm, niebieski, display 36szt, MG</t>
  </si>
  <si>
    <t>6942109546109</t>
  </si>
  <si>
    <t>017564</t>
  </si>
  <si>
    <t>Długopis usuwalny automatyczny, 0,5mm, niebieski, Korean Flower Manga, MG</t>
  </si>
  <si>
    <t>6936965499303</t>
  </si>
  <si>
    <t>018382</t>
  </si>
  <si>
    <t>Długopis żelowy wymazywalny  Cha Cha, 0,7mm, niebieski, MG</t>
  </si>
  <si>
    <t>6942109573457</t>
  </si>
  <si>
    <t>018481</t>
  </si>
  <si>
    <t>Markery akrylowe Pastelowe set 2, 1-2mm, mix kolorów,  zestaw 6 szt, MG</t>
  </si>
  <si>
    <t>017581</t>
  </si>
  <si>
    <t>Ołówek sześciokątny z gumką, HB, Cha Cha, MG</t>
  </si>
  <si>
    <t>5902979022708</t>
  </si>
  <si>
    <t>017797</t>
  </si>
  <si>
    <t>Ołówek sześciokątny z gumką, HB, Cha Cha, opk 12szt,  MG</t>
  </si>
  <si>
    <t>6936965499129</t>
  </si>
  <si>
    <t>017895</t>
  </si>
  <si>
    <t>Zakreślacze Lip, 16 kolorów, 192szt w displayu, MG</t>
  </si>
  <si>
    <t>6942109538944</t>
  </si>
  <si>
    <t>017009</t>
  </si>
  <si>
    <t>Zestaw Cherry Blossom: Notatnik A5, długopis oraz karteczki samoprzylepne, MG</t>
  </si>
  <si>
    <t>5902979014574</t>
  </si>
  <si>
    <t>016890</t>
  </si>
  <si>
    <t>Pisak usuwalny Lumocolor, F, 4 kol. w etui, Staedtler</t>
  </si>
  <si>
    <t>4007817305171</t>
  </si>
  <si>
    <t>018272</t>
  </si>
  <si>
    <t>Planner STEADTLER Lumocolor 2025</t>
  </si>
  <si>
    <t>0004007817641149</t>
  </si>
  <si>
    <t>007706</t>
  </si>
  <si>
    <t>Pisak techniczny Marsmatic 700, 0,5 mm, Staedtler</t>
  </si>
  <si>
    <t>4007817700228</t>
  </si>
  <si>
    <t>017806</t>
  </si>
  <si>
    <t>Zestaw FIMO effect, Sparkle,12 kostek x 25g, Staedtler</t>
  </si>
  <si>
    <t>017807</t>
  </si>
  <si>
    <t>Zestaw FIMO effect, Boho,12 kostek x 25g, Staedtler</t>
  </si>
  <si>
    <t>4007817096543</t>
  </si>
  <si>
    <t>4007817153086</t>
  </si>
  <si>
    <t>018399</t>
  </si>
  <si>
    <t>Fimo® professional, masa termoutwardzalna, 57 g, biały, Staedtler</t>
  </si>
  <si>
    <t>018400</t>
  </si>
  <si>
    <t>Fimo® professional, masa termoutwardzalna, 57 g, champagne, Staedtler</t>
  </si>
  <si>
    <t>018401</t>
  </si>
  <si>
    <t>Fimo® professional, masa termoutwardzalna, 57 g, złocisty, Staedtler</t>
  </si>
  <si>
    <t>018402</t>
  </si>
  <si>
    <t>Fimo® professional, masa termoutwardzalna, 57 g, ochra, Staedtler</t>
  </si>
  <si>
    <t>018404</t>
  </si>
  <si>
    <t>Fimo® professional, masa termoutwardzalna, 57 g, brudny róż, Staedtler</t>
  </si>
  <si>
    <t>018403</t>
  </si>
  <si>
    <t>Fimo® professional, masa termoutwardzalna, 57 g, czerwony, Staedtler</t>
  </si>
  <si>
    <t>018405</t>
  </si>
  <si>
    <t>Fimo® professional, masa termoutwardzalna, 57 g, magenta, Staedtler</t>
  </si>
  <si>
    <t>018406</t>
  </si>
  <si>
    <t>Fimo® professional, masa termoutwardzalna, 57 g, bordowy, Staedtler</t>
  </si>
  <si>
    <t>018407</t>
  </si>
  <si>
    <t>Fimo® professional, masa termoutwardzalna, 57 g, karminowy, Staedtler</t>
  </si>
  <si>
    <t>018409</t>
  </si>
  <si>
    <t>Fimo® professional, masa termoutwardzalna, 57 g, królewski niebieski, Staedtler</t>
  </si>
  <si>
    <t>018408</t>
  </si>
  <si>
    <t>Fimo® professional, masa termoutwardzalna, 57 g, niebieski, Staedtler</t>
  </si>
  <si>
    <t>018410</t>
  </si>
  <si>
    <t>Fimo® professional, masa termoutwardzalna, 57 g, granatowy, Staedtler</t>
  </si>
  <si>
    <t>018411</t>
  </si>
  <si>
    <t>Fimo® professional, masa termoutwardzalna, 57 g, turkusowy, Staedtler</t>
  </si>
  <si>
    <t>018412</t>
  </si>
  <si>
    <t>Fimo® professional, masa termoutwardzalna, 57 g, pomarańczowy, Staedtler</t>
  </si>
  <si>
    <t>018413</t>
  </si>
  <si>
    <t>Fimo® professional, masa termoutwardzalna, 57 g, zieleń morska, Staedtler</t>
  </si>
  <si>
    <t>018414</t>
  </si>
  <si>
    <t>Fimo® professional, masa termoutwardzalna, 57 g, jasny zielony, Staedtler</t>
  </si>
  <si>
    <t>018415</t>
  </si>
  <si>
    <t>Fimo® professional, masa termoutwardzalna, 57 g, zieleń liści, Staedtler</t>
  </si>
  <si>
    <t>018416</t>
  </si>
  <si>
    <t>Fimo® professional, masa termoutwardzalna, 57 g, liliowy, Staedtler</t>
  </si>
  <si>
    <t>018417</t>
  </si>
  <si>
    <t>Fimo® professional, masa termoutwardzalna, 57 g, fioletowy, Staedtler</t>
  </si>
  <si>
    <t>018418</t>
  </si>
  <si>
    <t>Fimo® professional, masa termoutwardzalna, 57 g, terracota, Staedtler</t>
  </si>
  <si>
    <t>018419</t>
  </si>
  <si>
    <t>Fimo® professional, masa termoutwardzalna, 57 g, czekoladowy, Staedtler</t>
  </si>
  <si>
    <t>018420</t>
  </si>
  <si>
    <t>Fimo® professional, masa termoutwardzalna, 57 g, jasnoszary, Staedtler</t>
  </si>
  <si>
    <t>018421</t>
  </si>
  <si>
    <t>Fimo® professional, masa termoutwardzalna, 57 g, ciemnoszary, Staedtler</t>
  </si>
  <si>
    <t>018422</t>
  </si>
  <si>
    <t>Fimo® professional, masa termoutwardzalna, 57 g, czarny, Staedtler</t>
  </si>
  <si>
    <t>4007817163535</t>
  </si>
  <si>
    <t>4007817163542</t>
  </si>
  <si>
    <t>4007817163412</t>
  </si>
  <si>
    <t>4007817163559</t>
  </si>
  <si>
    <t>4007817163566</t>
  </si>
  <si>
    <t>4007817163429</t>
  </si>
  <si>
    <t>4007817163436</t>
  </si>
  <si>
    <t>4007817163573</t>
  </si>
  <si>
    <t>4007817163443</t>
  </si>
  <si>
    <t>4007817163511</t>
  </si>
  <si>
    <t>4007817163450</t>
  </si>
  <si>
    <t>4007817163580</t>
  </si>
  <si>
    <t>4007817163467</t>
  </si>
  <si>
    <t>4007817163474</t>
  </si>
  <si>
    <t>4007817163481</t>
  </si>
  <si>
    <t>4007817163498</t>
  </si>
  <si>
    <t>4007817163597</t>
  </si>
  <si>
    <t>4007817163504</t>
  </si>
  <si>
    <t>4007817163528</t>
  </si>
  <si>
    <t>4007817163603</t>
  </si>
  <si>
    <t>4007817163610</t>
  </si>
  <si>
    <t>4007817163627</t>
  </si>
  <si>
    <t>4007817163634</t>
  </si>
  <si>
    <t>4007817163641</t>
  </si>
  <si>
    <t>018424</t>
  </si>
  <si>
    <t>Fimo® professional doll art, masa termoutwardzalna, 226 g, porcelanowy, Staedtler</t>
  </si>
  <si>
    <t>018425</t>
  </si>
  <si>
    <t>Fimo® professional doll art, masa termoutwardzalna, 226 g, kość słoniowa, Staedtler</t>
  </si>
  <si>
    <t>018426</t>
  </si>
  <si>
    <t>Fimo® professional doll art, masa termoutwardzalna, 226 g, beżowy, Staedtler</t>
  </si>
  <si>
    <t>018427</t>
  </si>
  <si>
    <t>Fimo® professional doll art, masa termoutwardzalna, 226 g, cielisty ciemny, Staedtler</t>
  </si>
  <si>
    <t>018428</t>
  </si>
  <si>
    <t>Fimo® professional doll art, masa termoutwardzalna, 226 g, czarny, Staedtler</t>
  </si>
  <si>
    <t>4007817165317</t>
  </si>
  <si>
    <t>4007817165331</t>
  </si>
  <si>
    <t>4007817165324</t>
  </si>
  <si>
    <t>4007817165348</t>
  </si>
  <si>
    <t>4007817165300</t>
  </si>
  <si>
    <t>017487</t>
  </si>
  <si>
    <t>Papier do pakowania prezentów, srebrny, perłowy , 80g, 50cmx3m, edycja limitowana</t>
  </si>
  <si>
    <t>017478</t>
  </si>
  <si>
    <t>Papier ozdobny Merry Christmas, scrapbooking, 30,5x30,5cm, 180g, 3 ark, edycja limitowana</t>
  </si>
  <si>
    <t>017479</t>
  </si>
  <si>
    <t>Papier ozdobny Doodles and texts, scrapbooking, 30,5x30,5cm, 180g, 5 ark, edycja limitowana</t>
  </si>
  <si>
    <t>017480</t>
  </si>
  <si>
    <t>Papier ozdobny Balls and trees, 30,5x30,5cm, 180g, 5 ark, edycja limitowana</t>
  </si>
  <si>
    <t>017481</t>
  </si>
  <si>
    <t>Papier ozdobny Deer and dots, 30,5x30,5cm, 180g, 3 ark, edycja limitowana</t>
  </si>
  <si>
    <t>017482</t>
  </si>
  <si>
    <t>Papier ozdobny Christmas , 30,5x30,5cm, 180g, 3 ark, edycja limitowana</t>
  </si>
  <si>
    <t>017483</t>
  </si>
  <si>
    <t>Papier ozdobny Silver angels, 30,5x30,5cm, 180g, 3 ark, edycja limitowana</t>
  </si>
  <si>
    <t>017476</t>
  </si>
  <si>
    <t>Naklejki świąteczne na prezenty, srebrno białe, różne formaty, 4 ark, edycja limitowana</t>
  </si>
  <si>
    <t>5712854146241</t>
  </si>
  <si>
    <t>5712854189682</t>
  </si>
  <si>
    <t>5712854189729</t>
  </si>
  <si>
    <t>5712854189743</t>
  </si>
  <si>
    <t>5712854189767</t>
  </si>
  <si>
    <t>5712854189781</t>
  </si>
  <si>
    <t>5712854189804</t>
  </si>
  <si>
    <t>5712854189989</t>
  </si>
  <si>
    <t>PAPIER OZDOBNY</t>
  </si>
  <si>
    <t>016025</t>
  </si>
  <si>
    <t>Zawieszki do prezentów Botanic, kwadrat, 10 szt, ze sznurkiem</t>
  </si>
  <si>
    <t>5902979006708</t>
  </si>
  <si>
    <t>013024</t>
  </si>
  <si>
    <t>Filc dekoracyjny impregnowany, 4 mm, 20x30 cm, ecru, Happy Color</t>
  </si>
  <si>
    <t>013030</t>
  </si>
  <si>
    <t>Filc dekoracyjny impregnowany, 4 mm, 20x30 cm, szary melanż, Happy Color</t>
  </si>
  <si>
    <t>013031</t>
  </si>
  <si>
    <t>Filc dekoracyjny impregnowany, 4 mm, 20x30 cm, grafitowy melanż, Happy Color</t>
  </si>
  <si>
    <t>5905130008382</t>
  </si>
  <si>
    <t>014389</t>
  </si>
  <si>
    <t>Zestaw pędzli artystycznych, syntetyk, płaskie, 8szt, Happy Color</t>
  </si>
  <si>
    <t>5905130036637</t>
  </si>
  <si>
    <t>012745</t>
  </si>
  <si>
    <t>Woreczek juta na butelkę 0.5L, 7x7x28cm, Happy Color</t>
  </si>
  <si>
    <t>016441</t>
  </si>
  <si>
    <t>Blok do pasteli  A4, 24 ark, 3 kol, 160g, Happy Color</t>
  </si>
  <si>
    <t>5902979010866</t>
  </si>
  <si>
    <t>014538</t>
  </si>
  <si>
    <t>Długopis Feelingi ELEPHANTS, 0.5 mm, niebieski, 4 szt. na blistrze, Happy color</t>
  </si>
  <si>
    <t>5905130036798</t>
  </si>
  <si>
    <t>016235</t>
  </si>
  <si>
    <t>Długopis automatyczny Cheri, 0,7mm, niebieski, MG</t>
  </si>
  <si>
    <t>6941600170646</t>
  </si>
  <si>
    <t>017827</t>
  </si>
  <si>
    <t>Długopis automatyczny Sakura Spring, 0,5mm, niebieski, MG</t>
  </si>
  <si>
    <t>6942109546161</t>
  </si>
  <si>
    <t>6925282249449</t>
  </si>
  <si>
    <t>015059</t>
  </si>
  <si>
    <t>Długopis automatyczny Lemon 1, 0,5mm, niebieski, różne motywy, MG</t>
  </si>
  <si>
    <t>6941255144351</t>
  </si>
  <si>
    <t>017035</t>
  </si>
  <si>
    <t>Długopis automatyczny Army, 0,7mm, niebieski, MG</t>
  </si>
  <si>
    <t>6936965463670</t>
  </si>
  <si>
    <t>016033</t>
  </si>
  <si>
    <t>Długopis automatyczny So Many Cats, 0,7mm, niebieski, klips kotek, MG</t>
  </si>
  <si>
    <t>6941600170431</t>
  </si>
  <si>
    <t>018396</t>
  </si>
  <si>
    <t>Długopis automatyczny Love, 6 kolorów, 0.7, mm, MG</t>
  </si>
  <si>
    <t>6927036711790</t>
  </si>
  <si>
    <t>016755</t>
  </si>
  <si>
    <t>Długopis żelowy automatyczny Light Year Away, 0,5mm, niebieski, MG</t>
  </si>
  <si>
    <t>6931747168101</t>
  </si>
  <si>
    <t>017454</t>
  </si>
  <si>
    <t>Długopis wymazywalny Top Speed, automatyczny, 0.5mm, niebieski, MG</t>
  </si>
  <si>
    <t>6941600145798</t>
  </si>
  <si>
    <t>017685</t>
  </si>
  <si>
    <t>Długopis usuwalny automatyczny Hello Mars, 0,5mm, MG</t>
  </si>
  <si>
    <t>6942109520741</t>
  </si>
  <si>
    <t>013319</t>
  </si>
  <si>
    <t>Fimo® effect, 72 szt. x 57 g, 6 kolorów po 12 szt., display, Staedtler</t>
  </si>
  <si>
    <t>4007817023471</t>
  </si>
  <si>
    <t>011390</t>
  </si>
  <si>
    <t>Fimo® kids, masa termoutwardzalna, 42 g, żółty perłowy, Staedtler</t>
  </si>
  <si>
    <t>015722</t>
  </si>
  <si>
    <t>Pędzel hobby, syntetyk, wachlarz nr 6, Happy Color</t>
  </si>
  <si>
    <t>5902979001673</t>
  </si>
  <si>
    <t>018452</t>
  </si>
  <si>
    <t>Tatuaże zmywalne CUTE ANIMALS, rozm. 100x200 mm, Happy Color</t>
  </si>
  <si>
    <t>018453</t>
  </si>
  <si>
    <t>Tatuaże zmywalne PIXI PLANET, rozm. 100x200 mm, Happy Color</t>
  </si>
  <si>
    <t>018454</t>
  </si>
  <si>
    <t>Tatuaże zmywalne MONSTERS, rozm. 100x200 mm, Happy Color</t>
  </si>
  <si>
    <t>018455</t>
  </si>
  <si>
    <t>Tatuaże zmywalne DRAGONS, rozm. 100x200 mm, Happy Color</t>
  </si>
  <si>
    <t>5902979030802</t>
  </si>
  <si>
    <t>5902979030833</t>
  </si>
  <si>
    <t>5902979030864</t>
  </si>
  <si>
    <t>5902979030895</t>
  </si>
  <si>
    <t>018456</t>
  </si>
  <si>
    <t>Tatuaże zmywalne FUNNY DOGS, rozm. 150x200 mm, Happy Color</t>
  </si>
  <si>
    <t>018457</t>
  </si>
  <si>
    <t>Tatuaże zmywalne SPORTS ANIMALS, rozm. 150x200 mm, Happy Color</t>
  </si>
  <si>
    <t>018458</t>
  </si>
  <si>
    <t>Tatuaże zmywalne YUMMY YUM, rozm. 150x200 mm, Happy Color</t>
  </si>
  <si>
    <t>018459</t>
  </si>
  <si>
    <t>Tatuaże zmywalne BUTERFLIES, rozm. 150x200 mm, Happy Color</t>
  </si>
  <si>
    <t>018460</t>
  </si>
  <si>
    <t>Tatuaże zmywalne BE COOL, rozm. 150x200 mm, Happy Color</t>
  </si>
  <si>
    <t>5902979030925</t>
  </si>
  <si>
    <t>5902979030956</t>
  </si>
  <si>
    <t>5902979030987</t>
  </si>
  <si>
    <t>5902979031014</t>
  </si>
  <si>
    <t>5902979031045</t>
  </si>
  <si>
    <t>018423</t>
  </si>
  <si>
    <t>Fimo® professional, masa termoutwardzalna, 226 g, biały, Staedtler</t>
  </si>
  <si>
    <t>4007817165294</t>
  </si>
  <si>
    <t>018429</t>
  </si>
  <si>
    <t>Fimo® professional doll art, masa termoutwardzalna, 454 g, czarny, Staedtler</t>
  </si>
  <si>
    <t>5905130007163</t>
  </si>
  <si>
    <t>014895</t>
  </si>
  <si>
    <t>Długopis automatyczny Serce v.2, 0.5mm, niebieski, MG</t>
  </si>
  <si>
    <t>6941458364150</t>
  </si>
  <si>
    <t>013084</t>
  </si>
  <si>
    <t>Pisak broadliner triplus, 0.8 mm, ciemnobrązowy, Staedtler</t>
  </si>
  <si>
    <t>4007817338087</t>
  </si>
  <si>
    <t>016938</t>
  </si>
  <si>
    <t>Ozdoba z papieru 300g Dziadek do orzechów, wys 110cm, szer 30cm, złote zdobienia, 1szt, Edycja Limit</t>
  </si>
  <si>
    <t>017485</t>
  </si>
  <si>
    <t>Naklejki 3D Polar, 11szt, 1 arkusz, edycja limitowana</t>
  </si>
  <si>
    <t>017486</t>
  </si>
  <si>
    <t>Naklejki shaker gold, Nutracker, 6szt, 1 ark, edycja limitowana</t>
  </si>
  <si>
    <t>017488</t>
  </si>
  <si>
    <t>Ozdoba świąteczna 8x22cm, zawieszana, edycja limitowana</t>
  </si>
  <si>
    <t>5712854333771</t>
  </si>
  <si>
    <t>5712854242264</t>
  </si>
  <si>
    <t>OZDOBY ŚWIĄTECZNE</t>
  </si>
  <si>
    <t>5712854189903</t>
  </si>
  <si>
    <t>5712854206013</t>
  </si>
  <si>
    <t>Długopis żelowy Happy Cats, niebieski, 0,5mm, 40 szt. w displayu, Happy Color</t>
  </si>
  <si>
    <t>Karton kolorowy 220 g/m2, 50x70 cm, pomarańczowy, Happy Color</t>
  </si>
  <si>
    <t>Filc dekoracyjny impregnowany, 4 mm, 20x30 cm, 5 ark., fioletowy, Happy Color</t>
  </si>
  <si>
    <t>Flamaster Triplus, 1 mm, 6 szt. w etui, kolory pastelowe, Staedtler</t>
  </si>
  <si>
    <t>Flamaster Triplus, 1 mm, 6 kolorów neon, w etui, Staedtler</t>
  </si>
  <si>
    <t>Flamastry Jumbo Noris Club, 3mm, 12 kolorów, w etui, Staedtler</t>
  </si>
  <si>
    <t>Długopis triplus ball 437, XB, 6 kol. w etui, Staedtler</t>
  </si>
  <si>
    <t>Fimo® kids, masa termoutwardzalna, 42 g, fuksja, Staedtler</t>
  </si>
  <si>
    <t>Fimo® kids, masa termoutwardzalna, 42 g, jasnoszary, Staedtler</t>
  </si>
  <si>
    <t>Fimo® kids, masa termoutwardzalna, 42 g, srebrny brokatowy, Staedtler</t>
  </si>
  <si>
    <t>5902979007064</t>
  </si>
  <si>
    <t>4007817032978</t>
  </si>
  <si>
    <t>5902979007019</t>
  </si>
  <si>
    <t>5902979007088</t>
  </si>
  <si>
    <t>FILC</t>
  </si>
  <si>
    <t>48114190</t>
  </si>
  <si>
    <t>382499969</t>
  </si>
  <si>
    <t>84729080</t>
  </si>
  <si>
    <t>95030099</t>
  </si>
  <si>
    <t>44201900</t>
  </si>
  <si>
    <t>CYRKIEL</t>
  </si>
  <si>
    <t>HA 3812 2030-MAPP</t>
  </si>
  <si>
    <t>018596</t>
  </si>
  <si>
    <t>Blok Małego Artysty PIXI PLANET, 120g/m2, A4, 8 ark, Happy Color</t>
  </si>
  <si>
    <t>HA 3812 2030-MAYU</t>
  </si>
  <si>
    <t>018595</t>
  </si>
  <si>
    <t>Kredki sześciokątne, 12 kol, Multiverse, ciemne opk, Staedtler</t>
  </si>
  <si>
    <t>Kredki sześciokątne, 12 kol, Multiverse, jasne opk, Staedtler</t>
  </si>
  <si>
    <t>Flamastry dwustronne, 6 szt, 12 kol, Multiverse, ciemne opk, Staedtler</t>
  </si>
  <si>
    <t>Flamastry dwustronne, 6 szt, 12 kol, Multiverse, jasne opk, Staedtler</t>
  </si>
  <si>
    <t>Długopis automatyczny, trójkątny, Multiverse, 8 szt, miks kol., ciemne opk, Staedtler</t>
  </si>
  <si>
    <t>Długopis automatyczny, trójkątny, Multiverse, 8 szt, miks kol., jasne opk, Staedtler</t>
  </si>
  <si>
    <t>Długopis triplus ball 437, M, 4 kol. w etui, Staedtler</t>
  </si>
  <si>
    <t>MM 1211640219</t>
  </si>
  <si>
    <t>018584</t>
  </si>
  <si>
    <t>MM 1211640220</t>
  </si>
  <si>
    <t>018585</t>
  </si>
  <si>
    <t>MM 1211640221</t>
  </si>
  <si>
    <t>018586</t>
  </si>
  <si>
    <t>MM 1211640222</t>
  </si>
  <si>
    <t>018587</t>
  </si>
  <si>
    <t>HA 3808 2030-SB</t>
  </si>
  <si>
    <t>018588</t>
  </si>
  <si>
    <t>Blok z motywami BLOOM SPRING, 80g/m2, A4, 16 ark,28 motyw, Happy Color</t>
  </si>
  <si>
    <t>HA 2110 YUK10</t>
  </si>
  <si>
    <t>018497</t>
  </si>
  <si>
    <t>HA 2110 YUK6</t>
  </si>
  <si>
    <t>018496</t>
  </si>
  <si>
    <t>HA 3310 0025-PP12</t>
  </si>
  <si>
    <t>018503</t>
  </si>
  <si>
    <t>HA 3310 0025-PP6</t>
  </si>
  <si>
    <t>018502</t>
  </si>
  <si>
    <t>HA 3485 0009 PP</t>
  </si>
  <si>
    <t>018505</t>
  </si>
  <si>
    <t>Klej w pisaku 9mm, Pixi Planet, happy color</t>
  </si>
  <si>
    <t>HA 7621 2431-YU1</t>
  </si>
  <si>
    <t>HA 7621 2431-PP1</t>
  </si>
  <si>
    <t>HA 7621 2431-MS1</t>
  </si>
  <si>
    <t>HA 7621 2431-PT1</t>
  </si>
  <si>
    <t>Teczka kartonowa z gumką, Yummy Yum, Piknik, 24x31cm, Happy Color</t>
  </si>
  <si>
    <t>018494</t>
  </si>
  <si>
    <t>018492</t>
  </si>
  <si>
    <t>Teczka kartonowa z gumką, Pixi Planet, Statki, 24x31cm, Happy Color</t>
  </si>
  <si>
    <t>018275</t>
  </si>
  <si>
    <t>Teczka kartonowa z gumką, Magic Sky, 24x31cm, Happy Color</t>
  </si>
  <si>
    <t>018276</t>
  </si>
  <si>
    <t>Teczka kartonowa z gumką, Pastel Twist, 24x31cm, Happy Color</t>
  </si>
  <si>
    <t>S 526 50-SMA</t>
  </si>
  <si>
    <t>018437</t>
  </si>
  <si>
    <t>Gumka Mars plastic, 125 lat, edycja limitowana, display 20 szt, Staedtler</t>
  </si>
  <si>
    <t>S 320 C10</t>
  </si>
  <si>
    <t>018433</t>
  </si>
  <si>
    <t>Flamastry dwustronne 10 kol, Staedtler</t>
  </si>
  <si>
    <t>S 320 C12</t>
  </si>
  <si>
    <t>018434</t>
  </si>
  <si>
    <t>Flamastry dwustronne 12 kol, Staedtler</t>
  </si>
  <si>
    <t>S 334 C12</t>
  </si>
  <si>
    <t>018448</t>
  </si>
  <si>
    <t>Cienkopis triplus, 0.3 mm, zestaw 12 kol, Staedtler</t>
  </si>
  <si>
    <t>S 8043 C6-1</t>
  </si>
  <si>
    <t>018430</t>
  </si>
  <si>
    <t>Zestaw FIMO professional, True Colors, 6 kol. po 57 g, Staedtler</t>
  </si>
  <si>
    <t>Farby plakatowe 12 kol., Pixi Planet, Happy Color</t>
  </si>
  <si>
    <t xml:space="preserve">Farby plakatowe 6 kol., Pixi Planet, Happy Color </t>
  </si>
  <si>
    <t>Zakreślacze Manga Pink Fantasy, 5 kolorów, 5szt, MG</t>
  </si>
  <si>
    <t>Klej w sztyfcie Manga Pink Fantasy, PVP, 15g, MG</t>
  </si>
  <si>
    <t xml:space="preserve">Długopis żelowy Sakura, niebieski, 0,5, MG </t>
  </si>
  <si>
    <t>Długopis automatyczny dwukolorowy Soft Animals Miś i Królik, 07mm, niebieski i czerwony, MG</t>
  </si>
  <si>
    <t>Karteczki samoprzylepne transparent gradient kolor, folia CPP, 7,6mm x 7,6mm, 50 ark, MG</t>
  </si>
  <si>
    <t>Zeszyt A5 Polish Footbal Icon, 40k, kratka, Mar Mar</t>
  </si>
  <si>
    <t>Zeszyt A5 Fashion Animals 60k, kratka, Mar Mar</t>
  </si>
  <si>
    <t xml:space="preserve">Zeszyt A5 Meme, 60k, kratka, Mar Mar </t>
  </si>
  <si>
    <t>Zakreślacze zapachowe, brokatowe, 12 kolorów, display 324 szt, MG</t>
  </si>
  <si>
    <t>Zeszyt A5 Footbal Icons, 40k, mix 6 postaci, kratka, Mar Mar</t>
  </si>
  <si>
    <t>S 120 SBK3P120</t>
  </si>
  <si>
    <t>R</t>
  </si>
  <si>
    <t>HA 7220 1022-1</t>
  </si>
  <si>
    <t>HA 7220 1022-10</t>
  </si>
  <si>
    <t>HA 7220 1022-12</t>
  </si>
  <si>
    <t>HA 7220 1022-14</t>
  </si>
  <si>
    <t>HA 7220 1022-16</t>
  </si>
  <si>
    <t>HA 7220 1022-18</t>
  </si>
  <si>
    <t>HA 7220 1022-2</t>
  </si>
  <si>
    <t>HA 7220 1022-20</t>
  </si>
  <si>
    <t>HA 7220 1022-22</t>
  </si>
  <si>
    <t>HA 7220 1022-3</t>
  </si>
  <si>
    <t>HA 7220 1022-4</t>
  </si>
  <si>
    <t>HA 7220 1022-5</t>
  </si>
  <si>
    <t>HA 7220 1022-6</t>
  </si>
  <si>
    <t>HA 7220 1022-7</t>
  </si>
  <si>
    <t>HA 7220 1022-8</t>
  </si>
  <si>
    <t>HA 7220 1022-9</t>
  </si>
  <si>
    <t>018363</t>
  </si>
  <si>
    <t>018372</t>
  </si>
  <si>
    <t>018373</t>
  </si>
  <si>
    <t>018374</t>
  </si>
  <si>
    <t>018375</t>
  </si>
  <si>
    <t>018376</t>
  </si>
  <si>
    <t>018364</t>
  </si>
  <si>
    <t>018377</t>
  </si>
  <si>
    <t>018378</t>
  </si>
  <si>
    <t>018365</t>
  </si>
  <si>
    <t>018366</t>
  </si>
  <si>
    <t>018367</t>
  </si>
  <si>
    <t>018368</t>
  </si>
  <si>
    <t>018369</t>
  </si>
  <si>
    <t>018370</t>
  </si>
  <si>
    <t>018371</t>
  </si>
  <si>
    <t>Pędzel hobby naturalny, biała koza, okrągły, nr 1 Happy Color</t>
  </si>
  <si>
    <t>Pędzel hobby naturalny, biała koza, okrągły, nr 10 Happy Color</t>
  </si>
  <si>
    <t>Pędzel hobby naturalny, biała koza, okrągły, nr 12 Happy Color</t>
  </si>
  <si>
    <t>Pędzel hobby naturalny, biała koza, okrągły, nr 14 Happy Color</t>
  </si>
  <si>
    <t>Pędzel hobby naturalny, biała koza, okrągły, nr 16 Happy Color</t>
  </si>
  <si>
    <t>Pędzel hobby naturalny, biała koza, okrągły, nr 18 Happy Color</t>
  </si>
  <si>
    <t>Pędzel hobby naturalny, biała koza, okrągły, nr 2 Happy Color</t>
  </si>
  <si>
    <t>Pędzel hobby naturalny, biała koza, okrągły, nr 20 Happy Color</t>
  </si>
  <si>
    <t>Pędzel hobby naturalny, biała koza, okrągły, nr 22 Happy Color</t>
  </si>
  <si>
    <t>Pędzel hobby naturalny, biała koza, okrągły, nr 3 Happy Color</t>
  </si>
  <si>
    <t>Pędzel hobby naturalny, biała koza, okrągły, nr 4 Happy Color</t>
  </si>
  <si>
    <t>Pędzel hobby naturalny, biała koza, okrągły, nr 5 Happy Color</t>
  </si>
  <si>
    <t>Pędzel hobby naturalny, biała koza, okrągły, nr 6 Happy Color</t>
  </si>
  <si>
    <t>Pędzel hobby naturalny, biała koza, okrągły, nr 7 Happy Color</t>
  </si>
  <si>
    <t>Pędzel hobby naturalny, biała koza, okrągły, nr 8 Happy Color</t>
  </si>
  <si>
    <t>Pędzel hobby naturalny, biała koza, okrągły, nr 9 Happy Color</t>
  </si>
  <si>
    <t>HA 7221 1022-2</t>
  </si>
  <si>
    <t>018351</t>
  </si>
  <si>
    <t>Pędzel hobby naturalny, biała koza, płaski, nr 2  Happy Color</t>
  </si>
  <si>
    <t>HA 7221 1022-4</t>
  </si>
  <si>
    <t>018352</t>
  </si>
  <si>
    <t>HA 7221 1022-6</t>
  </si>
  <si>
    <t>018353</t>
  </si>
  <si>
    <t>HA 7221 1022-8</t>
  </si>
  <si>
    <t>018354</t>
  </si>
  <si>
    <t>Pędzel hobby naturalny, biała koza, płaski, nr 4  Happy Color</t>
  </si>
  <si>
    <t>Pędzel hobby naturalny, biała koza, płaski, nr 6 Happy Color</t>
  </si>
  <si>
    <t>Pędzel hobby naturalny, biała koza, płaski, nr 8  Happy Color</t>
  </si>
  <si>
    <t>HA 7221 1022-10</t>
  </si>
  <si>
    <t>018355</t>
  </si>
  <si>
    <t>HA 7221 1022-12</t>
  </si>
  <si>
    <t>018356</t>
  </si>
  <si>
    <t>HA 7221 1022-14</t>
  </si>
  <si>
    <t>018357</t>
  </si>
  <si>
    <t>HA 7221 1022-16</t>
  </si>
  <si>
    <t>018358</t>
  </si>
  <si>
    <t>HA 7221 1022-18</t>
  </si>
  <si>
    <t>018359</t>
  </si>
  <si>
    <t>HA 7221 1022-20</t>
  </si>
  <si>
    <t>018360</t>
  </si>
  <si>
    <t>HA 7221 1022-22</t>
  </si>
  <si>
    <t>018361</t>
  </si>
  <si>
    <t>HA 7221 1022-24</t>
  </si>
  <si>
    <t>018362</t>
  </si>
  <si>
    <t>Pędzel hobby naturalny, biała koza, płaski, nr 10 Happy Color</t>
  </si>
  <si>
    <t>Pędzel hobby naturalny, biała koza, płaski, nr 12  Happy Color</t>
  </si>
  <si>
    <t>Pędzel hobby naturalny, biała koza, płaski, nr 14 Happy Color</t>
  </si>
  <si>
    <t>Pędzel hobby naturalny, biała koza, płaski, nr 16 Happy Color</t>
  </si>
  <si>
    <t>Pędzel hobby naturalny, biała koza, płaski, nr 18  Happy Color</t>
  </si>
  <si>
    <t>Pędzel hobby naturalny, biała koza, płaski, nr 20 Happy Color</t>
  </si>
  <si>
    <t>Pędzel hobby naturalny, biała koza, płaski, nr 22 Happy Color</t>
  </si>
  <si>
    <t>Pędzel hobby naturalny, biała koza, płaski, nr 24 Happy Color</t>
  </si>
  <si>
    <t>HA 7621 2431-PI05</t>
  </si>
  <si>
    <t>018580</t>
  </si>
  <si>
    <t>Teczka kartonowa z gumką, PIXI, disco, 24x31cm, Happy Color</t>
  </si>
  <si>
    <t>S 512 003</t>
  </si>
  <si>
    <t>018444</t>
  </si>
  <si>
    <t>Podwójna temperówka, z pojemnikiem, Staedtler</t>
  </si>
  <si>
    <t xml:space="preserve">                 10,32 zł</t>
  </si>
  <si>
    <t xml:space="preserve">                   9,92 zł</t>
  </si>
  <si>
    <t>S 8010-770</t>
  </si>
  <si>
    <t>018605</t>
  </si>
  <si>
    <t>Fimo® effect, masa termoutwardzalna, 57 g, dzika różna, botanical, Staedtler</t>
  </si>
  <si>
    <t>HA 4132 11ST-053</t>
  </si>
  <si>
    <t>016148</t>
  </si>
  <si>
    <t>Zakreślacz Feelingi - Lolly, zapachowy, 2w1: zielony, niebieski, Happy Color</t>
  </si>
  <si>
    <t>Długopis wymazywalny Uszaki Babe, 0.5mm, niebieski, Happy Color</t>
  </si>
  <si>
    <t>Długopis wymazywalny Uszaki Babe, 0.5mm, niebieski, 40 szt display, Happy Color</t>
  </si>
  <si>
    <t>HA 3808 2030-FD</t>
  </si>
  <si>
    <t>018646</t>
  </si>
  <si>
    <t>Blok z motywami FOOD, 80g/m2, A4, 16 ark,27 motyw, Happy Color</t>
  </si>
  <si>
    <t>HA 3808 2030-ST</t>
  </si>
  <si>
    <t>018647</t>
  </si>
  <si>
    <t>Blok z motywami SPORTS, 80g/m2, A4, 16 ark,30 motywów, Happy Color</t>
  </si>
  <si>
    <t>Blok Małego Artysty Kapibara, Yummy Yum, 120g/m2, A4, 8 ark, Happy Color</t>
  </si>
  <si>
    <t>HA 3310 0025-YU12</t>
  </si>
  <si>
    <t>018501</t>
  </si>
  <si>
    <t>HA 3310 0025-YU6</t>
  </si>
  <si>
    <t>018500</t>
  </si>
  <si>
    <t>Farby plakatowe 12 kol., Kapibara, Yummy Yum, Happy Color</t>
  </si>
  <si>
    <t>Farby plakatowe 6 kol., Kapibara, Yummy Yum, Happy Color</t>
  </si>
  <si>
    <t>BIURO - SZKOŁA - HOBBY (aktualizacja na dzień 09.06.2025)</t>
  </si>
  <si>
    <t>HA 4261 1020-KP05</t>
  </si>
  <si>
    <t>018659</t>
  </si>
  <si>
    <t>HA 4261 1020-KP06</t>
  </si>
  <si>
    <t>018681</t>
  </si>
  <si>
    <t>HA 4261 1020-KP07</t>
  </si>
  <si>
    <t>018682</t>
  </si>
  <si>
    <t>Tatuaże zmywalne Kapibara, KAPI FUN, rozm. 100x200 mm, Happy Color</t>
  </si>
  <si>
    <t>Tatuaże zmywalne FLOWER UNICORNS, rozm. 100x200 mm, Happy Color</t>
  </si>
  <si>
    <t>Tatuaże zmywalne DINO, rozm. 100x200 mm, Happy Color</t>
  </si>
  <si>
    <t>MG ABP20174 BK4</t>
  </si>
  <si>
    <t>018640</t>
  </si>
  <si>
    <t>MG ABP20176 BK4</t>
  </si>
  <si>
    <t>018639</t>
  </si>
  <si>
    <t>MG ABP827R3 BK4</t>
  </si>
  <si>
    <t>018637</t>
  </si>
  <si>
    <t>MG ABP88477 BK4</t>
  </si>
  <si>
    <t>018636</t>
  </si>
  <si>
    <t>MG ABP888S2 BK4</t>
  </si>
  <si>
    <t>018638</t>
  </si>
  <si>
    <t>MG ABPW30R2-3 BK4</t>
  </si>
  <si>
    <t>018635</t>
  </si>
  <si>
    <t>MG AGPB6371 BK4</t>
  </si>
  <si>
    <t>018641</t>
  </si>
  <si>
    <t>MG AKPB75R1 BK4</t>
  </si>
  <si>
    <t>018643</t>
  </si>
  <si>
    <t>MG AKPB75R2 BK4</t>
  </si>
  <si>
    <t>018642</t>
  </si>
  <si>
    <t>MG AKPJ2606 BK4</t>
  </si>
  <si>
    <t>018644</t>
  </si>
  <si>
    <t>Długopis pstrykany Simple Me, 0,5mm, niebieski, 4szt, MG</t>
  </si>
  <si>
    <t>Długopis automatyczny So Many Cats, 0,7mm, niebieski, różne motywy, 4szt, MG</t>
  </si>
  <si>
    <t>Długopis automatyczny Cha Cha, 0,7mm, niebieski, 4szt, MG</t>
  </si>
  <si>
    <t>Długopis pstrykany G COLOR, 0,7mm; niebieski, 4szt, MG</t>
  </si>
  <si>
    <t>Długopis automatyczny Cats&amp;Dogs 0,7mm, niebieski, 4szt, MG</t>
  </si>
  <si>
    <t>Długopis żelowy TR3s Pastel, 0.7mm, niebieski, 4szt,  MG</t>
  </si>
  <si>
    <t>Długopis żelowy Manga 12 konstelacji, 0,5mm, niebieski, 4szt, MG</t>
  </si>
  <si>
    <t>Długopis wymazywalny Ergo Girls, 0,7mm, niebieski, 4szt, MG</t>
  </si>
  <si>
    <t>Długopis wymazywalny Ergo Boys, 0,7mm, niebieski, 4szt, MG</t>
  </si>
  <si>
    <t>Długopis usuwalny automatyczny, 0,5mm, niebieski, Korean Flower Manga, 4szt, MG</t>
  </si>
  <si>
    <t>014552</t>
  </si>
  <si>
    <t>014970</t>
  </si>
  <si>
    <t>017066</t>
  </si>
  <si>
    <t>017808</t>
  </si>
  <si>
    <t>017065</t>
  </si>
  <si>
    <t>014553</t>
  </si>
  <si>
    <t>014554</t>
  </si>
  <si>
    <t>017094</t>
  </si>
  <si>
    <t>017875</t>
  </si>
  <si>
    <t>014555</t>
  </si>
  <si>
    <t>017809</t>
  </si>
  <si>
    <t>017067</t>
  </si>
  <si>
    <t>017810</t>
  </si>
  <si>
    <t>014556</t>
  </si>
  <si>
    <t>017068</t>
  </si>
  <si>
    <t>014972</t>
  </si>
  <si>
    <t>017811</t>
  </si>
  <si>
    <t>014973</t>
  </si>
  <si>
    <t>Filc dekoracyjny, 30x40 cm, 1,5 mm, 10 ark., czarny, Happy Color</t>
  </si>
  <si>
    <t xml:space="preserve">Filc dekoracyjny, 30x40 cm, 1,5 mm, 10 ark., czerwony, Happy Color </t>
  </si>
  <si>
    <t>Filc dekoracyjny, 30x40 cm, 1,5 mm, 10 ark., biały mleczny, Happy Color</t>
  </si>
  <si>
    <t>ND</t>
  </si>
  <si>
    <t>Cena hurtowa netto od 01.06.2025</t>
  </si>
  <si>
    <t>Długopis wymazywalny Manga Pink Fantasy, 0,7mm, niebieski, MG</t>
  </si>
  <si>
    <t>Plastelina okrągła 10 kol., Yummy Yum, Happy Color</t>
  </si>
  <si>
    <t>Plastelina okrągła 6 kol., Yummy Yum, Happy Color</t>
  </si>
  <si>
    <t>MG APYSD40U</t>
  </si>
  <si>
    <t>017081</t>
  </si>
  <si>
    <t>MG APYSL40U</t>
  </si>
  <si>
    <t>017080</t>
  </si>
  <si>
    <t>Notatnik A5 w kratkę, 60 kartek, plastikowa okładka, Manga evo 1, MG</t>
  </si>
  <si>
    <t>Notatnik B5 w kratkę, 70 kartek, plastikowa okładka, Manga evo 1,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</si>
</sst>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7" formatCode="#,##0.00\ &quot;zł&quot;;\-#,##0.00\ &quot;zł&quot;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0.00\ &quot;zł&quot;"/>
    <numFmt numFmtId="165" formatCode="_-* #,##0.00\ _z_ł_-;\-* #,##0.00\ _z_ł_-;_-* &quot;-&quot;??\ _z_ł_-;_-@_-"/>
  </numFmts>
  <fonts count="7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8"/>
      <color rgb="FF000000"/>
      <name val="Segoe UI"/>
      <family val="2"/>
      <charset val="238"/>
    </font>
    <font>
      <b/>
      <sz val="11"/>
      <color theme="1"/>
      <name val="Calibri"/>
      <family val="2"/>
      <charset val="238"/>
    </font>
    <font>
      <sz val="14"/>
      <color rgb="FF0D2F6C"/>
      <name val="Arial"/>
      <family val="2"/>
      <charset val="238"/>
    </font>
    <font>
      <i/>
      <sz val="10"/>
      <color rgb="FF0D2F6C"/>
      <name val="Tahoma"/>
      <family val="2"/>
      <charset val="238"/>
    </font>
    <font>
      <sz val="11"/>
      <color rgb="FF0D2F6C"/>
      <name val="Calibri"/>
      <family val="2"/>
      <charset val="238"/>
      <scheme val="minor"/>
    </font>
    <font>
      <b/>
      <sz val="11"/>
      <color rgb="FF0D2F6C"/>
      <name val="Arial"/>
      <family val="2"/>
      <charset val="238"/>
    </font>
    <font>
      <sz val="10"/>
      <color rgb="FF0D2F6C"/>
      <name val="Arial"/>
      <family val="2"/>
      <charset val="238"/>
    </font>
    <font>
      <sz val="10"/>
      <color rgb="FF0D2F6C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color rgb="FF0D2F6C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i/>
      <sz val="10"/>
      <color rgb="FF0D2F6C"/>
      <name val="Tahoma"/>
      <family val="2"/>
      <charset val="238"/>
    </font>
    <font>
      <b/>
      <sz val="10"/>
      <color rgb="FF0D2F6C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0" tint="-0.34998626667073579"/>
      <name val="Calibri"/>
      <family val="2"/>
      <charset val="238"/>
      <scheme val="minor"/>
    </font>
    <font>
      <i/>
      <sz val="12"/>
      <color theme="0" tint="-0.34998626667073579"/>
      <name val="Tahoma"/>
      <family val="2"/>
      <charset val="238"/>
    </font>
    <font>
      <u/>
      <sz val="9"/>
      <color theme="0" tint="-0.34998626667073579"/>
      <name val="Calibri"/>
      <family val="2"/>
      <charset val="238"/>
      <scheme val="minor"/>
    </font>
    <font>
      <sz val="10"/>
      <color rgb="FF0D2F6C"/>
      <name val="Tahoma"/>
      <family val="2"/>
      <charset val="238"/>
    </font>
    <font>
      <i/>
      <sz val="8"/>
      <color theme="0" tint="-0.34998626667073579"/>
      <name val="Tahoma"/>
      <family val="2"/>
      <charset val="238"/>
    </font>
    <font>
      <b/>
      <i/>
      <sz val="12"/>
      <color theme="0" tint="-0.34998626667073579"/>
      <name val="Tahoma"/>
      <family val="2"/>
      <charset val="238"/>
    </font>
    <font>
      <sz val="14"/>
      <name val="Arial"/>
      <family val="2"/>
      <charset val="238"/>
    </font>
    <font>
      <b/>
      <i/>
      <sz val="8"/>
      <color rgb="FF0D2F6C"/>
      <name val="Tahoma"/>
      <family val="2"/>
      <charset val="238"/>
    </font>
    <font>
      <b/>
      <i/>
      <sz val="10"/>
      <name val="Tahoma"/>
      <family val="2"/>
      <charset val="238"/>
    </font>
    <font>
      <sz val="10"/>
      <color rgb="FF0D2F6C"/>
      <name val="Calibri Light"/>
      <family val="2"/>
      <charset val="238"/>
      <scheme val="major"/>
    </font>
    <font>
      <sz val="30"/>
      <name val="Arial"/>
      <family val="2"/>
      <charset val="238"/>
    </font>
    <font>
      <b/>
      <u/>
      <sz val="14"/>
      <color rgb="FF0D2F6C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002060"/>
      <name val="Arial"/>
      <family val="2"/>
      <charset val="238"/>
    </font>
    <font>
      <sz val="8"/>
      <color rgb="FF00206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宋体"/>
      <family val="2"/>
    </font>
    <font>
      <sz val="10"/>
      <name val="Arial"/>
      <family val="2"/>
    </font>
    <font>
      <sz val="10"/>
      <name val="Arial CE"/>
      <charset val="134"/>
    </font>
    <font>
      <sz val="12"/>
      <name val="宋体"/>
      <charset val="134"/>
    </font>
    <font>
      <sz val="12"/>
      <name val="宋体"/>
      <family val="3"/>
      <charset val="134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9" tint="-0.249977111117893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indexed="8"/>
      <name val="宋体"/>
      <family val="3"/>
      <charset val="134"/>
    </font>
    <font>
      <b/>
      <u/>
      <sz val="14"/>
      <color rgb="FFFF0000"/>
      <name val="Arial"/>
      <family val="2"/>
      <charset val="238"/>
    </font>
  </fonts>
  <fills count="29">
    <fill>
      <patternFill patternType="none"/>
    </fill>
    <fill>
      <patternFill patternType="gray125"/>
    </fill>
    <fill>
      <patternFill patternType="solid">
        <fgColor rgb="FF9BB431"/>
        <bgColor indexed="64"/>
      </patternFill>
    </fill>
    <fill>
      <patternFill patternType="solid">
        <fgColor rgb="FFD3D80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13"/>
      </patternFill>
    </fill>
    <fill>
      <patternFill patternType="solid">
        <fgColor indexed="26"/>
        <bgColor indexed="9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498496"/>
      </left>
      <right/>
      <top/>
      <bottom/>
      <diagonal/>
    </border>
    <border>
      <left/>
      <right/>
      <top/>
      <bottom style="medium">
        <color rgb="FF498496"/>
      </bottom>
      <diagonal/>
    </border>
    <border>
      <left/>
      <right/>
      <top style="medium">
        <color rgb="FF498496"/>
      </top>
      <bottom style="medium">
        <color rgb="FF498496"/>
      </bottom>
      <diagonal/>
    </border>
    <border>
      <left/>
      <right style="dotted">
        <color rgb="FF498496"/>
      </right>
      <top/>
      <bottom/>
      <diagonal/>
    </border>
    <border>
      <left style="dotted">
        <color rgb="FF498496"/>
      </left>
      <right/>
      <top/>
      <bottom style="dotted">
        <color rgb="FF498496"/>
      </bottom>
      <diagonal/>
    </border>
    <border>
      <left style="dotted">
        <color rgb="FF498496"/>
      </left>
      <right/>
      <top style="dotted">
        <color rgb="FF498496"/>
      </top>
      <bottom style="dotted">
        <color rgb="FF498496"/>
      </bottom>
      <diagonal/>
    </border>
    <border>
      <left style="dotted">
        <color rgb="FF498496"/>
      </left>
      <right/>
      <top style="medium">
        <color rgb="FF498496"/>
      </top>
      <bottom style="dotted">
        <color rgb="FF498496"/>
      </bottom>
      <diagonal/>
    </border>
    <border>
      <left style="dotted">
        <color rgb="FF498496"/>
      </left>
      <right style="thin">
        <color rgb="FF498496"/>
      </right>
      <top style="thin">
        <color rgb="FF498496"/>
      </top>
      <bottom style="medium">
        <color rgb="FF498496"/>
      </bottom>
      <diagonal/>
    </border>
    <border>
      <left/>
      <right/>
      <top style="thin">
        <color rgb="FF498496"/>
      </top>
      <bottom style="medium">
        <color rgb="FF498496"/>
      </bottom>
      <diagonal/>
    </border>
    <border>
      <left style="dotted">
        <color rgb="FF498496"/>
      </left>
      <right style="thin">
        <color rgb="FF498496"/>
      </right>
      <top style="thin">
        <color rgb="FF498496"/>
      </top>
      <bottom style="thin">
        <color rgb="FF498496"/>
      </bottom>
      <diagonal/>
    </border>
    <border>
      <left/>
      <right/>
      <top style="thin">
        <color rgb="FF498496"/>
      </top>
      <bottom style="thin">
        <color rgb="FF498496"/>
      </bottom>
      <diagonal/>
    </border>
    <border>
      <left style="dotted">
        <color rgb="FF498496"/>
      </left>
      <right/>
      <top style="dotted">
        <color rgb="FF49849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9BB431"/>
      </left>
      <right/>
      <top/>
      <bottom/>
      <diagonal/>
    </border>
    <border>
      <left/>
      <right/>
      <top style="medium">
        <color rgb="FF498496"/>
      </top>
      <bottom/>
      <diagonal/>
    </border>
    <border>
      <left/>
      <right style="thin">
        <color rgb="FF498496"/>
      </right>
      <top style="dotted">
        <color rgb="FF498496"/>
      </top>
      <bottom style="dotted">
        <color rgb="FF498496"/>
      </bottom>
      <diagonal/>
    </border>
    <border>
      <left/>
      <right style="thin">
        <color rgb="FF498496"/>
      </right>
      <top style="dotted">
        <color rgb="FF498496"/>
      </top>
      <bottom/>
      <diagonal/>
    </border>
    <border>
      <left style="thin">
        <color rgb="FF498496"/>
      </left>
      <right style="thin">
        <color rgb="FF498496"/>
      </right>
      <top style="thin">
        <color rgb="FF498496"/>
      </top>
      <bottom/>
      <diagonal/>
    </border>
    <border>
      <left style="thin">
        <color rgb="FF498496"/>
      </left>
      <right style="thin">
        <color rgb="FF498496"/>
      </right>
      <top/>
      <bottom style="medium">
        <color rgb="FF498496"/>
      </bottom>
      <diagonal/>
    </border>
    <border>
      <left/>
      <right style="thin">
        <color rgb="FF498496"/>
      </right>
      <top style="medium">
        <color rgb="FF498496"/>
      </top>
      <bottom style="dotted">
        <color rgb="FF498496"/>
      </bottom>
      <diagonal/>
    </border>
    <border>
      <left style="thin">
        <color rgb="FF498496"/>
      </left>
      <right/>
      <top style="medium">
        <color rgb="FF498496"/>
      </top>
      <bottom/>
      <diagonal/>
    </border>
    <border>
      <left style="thin">
        <color rgb="FF498496"/>
      </left>
      <right style="medium">
        <color rgb="FF498496"/>
      </right>
      <top style="medium">
        <color rgb="FF498496"/>
      </top>
      <bottom/>
      <diagonal/>
    </border>
    <border>
      <left style="thin">
        <color rgb="FF498496"/>
      </left>
      <right style="medium">
        <color rgb="FF498496"/>
      </right>
      <top/>
      <bottom/>
      <diagonal/>
    </border>
    <border>
      <left style="thin">
        <color rgb="FF498496"/>
      </left>
      <right style="medium">
        <color rgb="FF498496"/>
      </right>
      <top/>
      <bottom style="medium">
        <color rgb="FF49849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165" fontId="3" fillId="0" borderId="0" applyFont="0" applyFill="0" applyBorder="0" applyAlignment="0" applyProtection="0"/>
    <xf numFmtId="0" fontId="16" fillId="0" borderId="0"/>
    <xf numFmtId="44" fontId="1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" fillId="0" borderId="0"/>
    <xf numFmtId="0" fontId="39" fillId="0" borderId="0"/>
    <xf numFmtId="9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1" fillId="0" borderId="0"/>
    <xf numFmtId="0" fontId="42" fillId="0" borderId="0"/>
    <xf numFmtId="0" fontId="43" fillId="0" borderId="0"/>
    <xf numFmtId="0" fontId="44" fillId="0" borderId="0">
      <alignment vertical="center"/>
    </xf>
    <xf numFmtId="0" fontId="42" fillId="0" borderId="0"/>
    <xf numFmtId="0" fontId="45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" fillId="0" borderId="0"/>
    <xf numFmtId="0" fontId="46" fillId="5" borderId="0" applyNumberFormat="0" applyBorder="0" applyAlignment="0" applyProtection="0"/>
    <xf numFmtId="0" fontId="46" fillId="6" borderId="0" applyNumberFormat="0" applyBorder="0" applyAlignment="0" applyProtection="0"/>
    <xf numFmtId="0" fontId="46" fillId="7" borderId="0" applyNumberFormat="0" applyBorder="0" applyAlignment="0" applyProtection="0"/>
    <xf numFmtId="0" fontId="46" fillId="8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13" borderId="0" applyNumberFormat="0" applyBorder="0" applyAlignment="0" applyProtection="0"/>
    <xf numFmtId="0" fontId="46" fillId="8" borderId="0" applyNumberFormat="0" applyBorder="0" applyAlignment="0" applyProtection="0"/>
    <xf numFmtId="0" fontId="46" fillId="11" borderId="0" applyNumberFormat="0" applyBorder="0" applyAlignment="0" applyProtection="0"/>
    <xf numFmtId="0" fontId="46" fillId="14" borderId="0" applyNumberFormat="0" applyBorder="0" applyAlignment="0" applyProtection="0"/>
    <xf numFmtId="0" fontId="47" fillId="15" borderId="0" applyNumberFormat="0" applyBorder="0" applyAlignment="0" applyProtection="0"/>
    <xf numFmtId="0" fontId="47" fillId="12" borderId="0" applyNumberFormat="0" applyBorder="0" applyAlignment="0" applyProtection="0"/>
    <xf numFmtId="0" fontId="47" fillId="13" borderId="0" applyNumberFormat="0" applyBorder="0" applyAlignment="0" applyProtection="0"/>
    <xf numFmtId="0" fontId="47" fillId="16" borderId="0" applyNumberFormat="0" applyBorder="0" applyAlignment="0" applyProtection="0"/>
    <xf numFmtId="0" fontId="47" fillId="17" borderId="0" applyNumberFormat="0" applyBorder="0" applyAlignment="0" applyProtection="0"/>
    <xf numFmtId="0" fontId="47" fillId="18" borderId="0" applyNumberFormat="0" applyBorder="0" applyAlignment="0" applyProtection="0"/>
    <xf numFmtId="0" fontId="47" fillId="19" borderId="0" applyNumberFormat="0" applyBorder="0" applyAlignment="0" applyProtection="0"/>
    <xf numFmtId="0" fontId="47" fillId="20" borderId="0" applyNumberFormat="0" applyBorder="0" applyAlignment="0" applyProtection="0"/>
    <xf numFmtId="0" fontId="47" fillId="21" borderId="0" applyNumberFormat="0" applyBorder="0" applyAlignment="0" applyProtection="0"/>
    <xf numFmtId="0" fontId="47" fillId="16" borderId="0" applyNumberFormat="0" applyBorder="0" applyAlignment="0" applyProtection="0"/>
    <xf numFmtId="0" fontId="47" fillId="17" borderId="0" applyNumberFormat="0" applyBorder="0" applyAlignment="0" applyProtection="0"/>
    <xf numFmtId="0" fontId="47" fillId="22" borderId="0" applyNumberFormat="0" applyBorder="0" applyAlignment="0" applyProtection="0"/>
    <xf numFmtId="0" fontId="48" fillId="10" borderId="26" applyNumberFormat="0" applyAlignment="0" applyProtection="0"/>
    <xf numFmtId="0" fontId="49" fillId="23" borderId="27" applyNumberFormat="0" applyAlignment="0" applyProtection="0"/>
    <xf numFmtId="0" fontId="50" fillId="7" borderId="0" applyNumberFormat="0" applyBorder="0" applyAlignment="0" applyProtection="0"/>
    <xf numFmtId="0" fontId="51" fillId="0" borderId="28" applyNumberFormat="0" applyFill="0" applyAlignment="0" applyProtection="0"/>
    <xf numFmtId="0" fontId="52" fillId="24" borderId="29" applyNumberFormat="0" applyAlignment="0" applyProtection="0"/>
    <xf numFmtId="0" fontId="53" fillId="0" borderId="30" applyNumberFormat="0" applyFill="0" applyAlignment="0" applyProtection="0"/>
    <xf numFmtId="0" fontId="54" fillId="0" borderId="31" applyNumberFormat="0" applyFill="0" applyAlignment="0" applyProtection="0"/>
    <xf numFmtId="0" fontId="55" fillId="0" borderId="32" applyNumberFormat="0" applyFill="0" applyAlignment="0" applyProtection="0"/>
    <xf numFmtId="0" fontId="55" fillId="0" borderId="0" applyNumberFormat="0" applyFill="0" applyBorder="0" applyAlignment="0" applyProtection="0"/>
    <xf numFmtId="0" fontId="56" fillId="25" borderId="0" applyNumberFormat="0" applyBorder="0" applyAlignment="0" applyProtection="0"/>
    <xf numFmtId="0" fontId="16" fillId="0" borderId="0"/>
    <xf numFmtId="0" fontId="57" fillId="23" borderId="26" applyNumberFormat="0" applyAlignment="0" applyProtection="0"/>
    <xf numFmtId="0" fontId="2" fillId="0" borderId="0"/>
    <xf numFmtId="0" fontId="58" fillId="0" borderId="33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" fillId="26" borderId="34" applyNumberFormat="0" applyAlignment="0" applyProtection="0"/>
    <xf numFmtId="0" fontId="62" fillId="6" borderId="0" applyNumberFormat="0" applyBorder="0" applyAlignment="0" applyProtection="0"/>
    <xf numFmtId="0" fontId="44" fillId="0" borderId="0"/>
    <xf numFmtId="0" fontId="1" fillId="0" borderId="0"/>
    <xf numFmtId="0" fontId="63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5" fillId="0" borderId="0"/>
    <xf numFmtId="0" fontId="70" fillId="0" borderId="0">
      <alignment vertical="center"/>
    </xf>
  </cellStyleXfs>
  <cellXfs count="232">
    <xf numFmtId="0" fontId="0" fillId="0" borderId="0" xfId="0"/>
    <xf numFmtId="0" fontId="7" fillId="0" borderId="0" xfId="0" applyFont="1" applyAlignment="1">
      <alignment horizontal="left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8" fillId="0" borderId="0" xfId="0" applyFont="1"/>
    <xf numFmtId="0" fontId="0" fillId="0" borderId="0" xfId="0" applyAlignment="1">
      <alignment wrapText="1"/>
    </xf>
    <xf numFmtId="44" fontId="19" fillId="2" borderId="9" xfId="1" applyFont="1" applyFill="1" applyBorder="1" applyAlignment="1">
      <alignment horizontal="right" vertical="center"/>
    </xf>
    <xf numFmtId="0" fontId="20" fillId="2" borderId="10" xfId="3" applyFont="1" applyFill="1" applyBorder="1" applyAlignment="1">
      <alignment horizontal="right" vertical="center"/>
    </xf>
    <xf numFmtId="0" fontId="22" fillId="2" borderId="10" xfId="0" applyFont="1" applyFill="1" applyBorder="1"/>
    <xf numFmtId="0" fontId="23" fillId="0" borderId="0" xfId="0" applyFont="1"/>
    <xf numFmtId="0" fontId="24" fillId="0" borderId="0" xfId="3" applyFont="1" applyAlignment="1">
      <alignment horizontal="center" vertical="center"/>
    </xf>
    <xf numFmtId="0" fontId="25" fillId="0" borderId="0" xfId="0" applyFont="1" applyAlignment="1">
      <alignment vertical="center"/>
    </xf>
    <xf numFmtId="44" fontId="8" fillId="2" borderId="11" xfId="1" applyFont="1" applyFill="1" applyBorder="1" applyAlignment="1">
      <alignment horizontal="right" vertical="center"/>
    </xf>
    <xf numFmtId="0" fontId="26" fillId="2" borderId="12" xfId="3" applyFont="1" applyFill="1" applyBorder="1" applyAlignment="1">
      <alignment horizontal="right" vertical="center"/>
    </xf>
    <xf numFmtId="0" fontId="22" fillId="2" borderId="12" xfId="0" applyFont="1" applyFill="1" applyBorder="1"/>
    <xf numFmtId="0" fontId="26" fillId="3" borderId="0" xfId="3" applyFont="1" applyFill="1" applyAlignment="1">
      <alignment horizontal="right" vertical="center"/>
    </xf>
    <xf numFmtId="0" fontId="26" fillId="3" borderId="5" xfId="3" applyFont="1" applyFill="1" applyBorder="1" applyAlignment="1">
      <alignment horizontal="right" vertical="center"/>
    </xf>
    <xf numFmtId="0" fontId="27" fillId="0" borderId="0" xfId="3" applyFont="1" applyAlignment="1">
      <alignment horizontal="left" vertical="top"/>
    </xf>
    <xf numFmtId="0" fontId="23" fillId="0" borderId="0" xfId="0" applyFont="1" applyAlignment="1">
      <alignment vertical="top"/>
    </xf>
    <xf numFmtId="0" fontId="28" fillId="0" borderId="0" xfId="3" applyFont="1" applyAlignment="1">
      <alignment horizontal="center" vertical="top"/>
    </xf>
    <xf numFmtId="0" fontId="29" fillId="0" borderId="0" xfId="0" applyFont="1" applyAlignment="1">
      <alignment horizontal="left"/>
    </xf>
    <xf numFmtId="0" fontId="30" fillId="0" borderId="0" xfId="3" applyFont="1" applyAlignment="1">
      <alignment horizontal="left"/>
    </xf>
    <xf numFmtId="0" fontId="9" fillId="4" borderId="3" xfId="3" applyFont="1" applyFill="1" applyBorder="1" applyAlignment="1" applyProtection="1">
      <alignment vertical="center"/>
      <protection locked="0"/>
    </xf>
    <xf numFmtId="0" fontId="9" fillId="4" borderId="0" xfId="3" applyFont="1" applyFill="1" applyAlignment="1" applyProtection="1">
      <alignment vertical="center"/>
      <protection locked="0"/>
    </xf>
    <xf numFmtId="0" fontId="33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Continuous"/>
    </xf>
    <xf numFmtId="0" fontId="20" fillId="2" borderId="4" xfId="3" applyFont="1" applyFill="1" applyBorder="1" applyAlignment="1">
      <alignment horizontal="centerContinuous" vertical="center"/>
    </xf>
    <xf numFmtId="0" fontId="21" fillId="2" borderId="4" xfId="0" applyFont="1" applyFill="1" applyBorder="1" applyAlignment="1">
      <alignment horizontal="centerContinuous"/>
    </xf>
    <xf numFmtId="0" fontId="17" fillId="0" borderId="0" xfId="0" applyFont="1" applyAlignment="1" applyProtection="1">
      <alignment vertical="center"/>
      <protection locked="0"/>
    </xf>
    <xf numFmtId="7" fontId="11" fillId="0" borderId="1" xfId="0" applyNumberFormat="1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0" fillId="0" borderId="0" xfId="0" applyProtection="1">
      <protection locked="0"/>
    </xf>
    <xf numFmtId="49" fontId="0" fillId="0" borderId="0" xfId="0" applyNumberFormat="1"/>
    <xf numFmtId="0" fontId="15" fillId="0" borderId="1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49" fontId="10" fillId="2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right"/>
    </xf>
    <xf numFmtId="49" fontId="29" fillId="0" borderId="0" xfId="0" applyNumberFormat="1" applyFont="1" applyAlignment="1">
      <alignment horizontal="right"/>
    </xf>
    <xf numFmtId="49" fontId="23" fillId="0" borderId="0" xfId="0" applyNumberFormat="1" applyFont="1" applyAlignment="1">
      <alignment horizontal="right" vertical="top"/>
    </xf>
    <xf numFmtId="49" fontId="28" fillId="0" borderId="0" xfId="3" applyNumberFormat="1" applyFont="1" applyAlignment="1">
      <alignment horizontal="right" vertical="top"/>
    </xf>
    <xf numFmtId="49" fontId="24" fillId="0" borderId="0" xfId="3" applyNumberFormat="1" applyFont="1" applyAlignment="1">
      <alignment horizontal="right" vertical="center"/>
    </xf>
    <xf numFmtId="1" fontId="0" fillId="0" borderId="0" xfId="0" applyNumberFormat="1"/>
    <xf numFmtId="1" fontId="10" fillId="2" borderId="0" xfId="0" applyNumberFormat="1" applyFont="1" applyFill="1" applyAlignment="1">
      <alignment horizontal="center" vertical="center" wrapText="1"/>
    </xf>
    <xf numFmtId="1" fontId="15" fillId="0" borderId="1" xfId="0" applyNumberFormat="1" applyFont="1" applyBorder="1" applyAlignment="1">
      <alignment horizontal="left" vertical="center" wrapText="1"/>
    </xf>
    <xf numFmtId="1" fontId="15" fillId="0" borderId="14" xfId="0" applyNumberFormat="1" applyFont="1" applyBorder="1" applyAlignment="1">
      <alignment horizontal="left" vertical="center" wrapText="1"/>
    </xf>
    <xf numFmtId="164" fontId="0" fillId="0" borderId="0" xfId="0" applyNumberFormat="1"/>
    <xf numFmtId="164" fontId="21" fillId="2" borderId="4" xfId="0" applyNumberFormat="1" applyFont="1" applyFill="1" applyBorder="1" applyAlignment="1">
      <alignment horizontal="centerContinuous"/>
    </xf>
    <xf numFmtId="164" fontId="21" fillId="2" borderId="12" xfId="0" applyNumberFormat="1" applyFont="1" applyFill="1" applyBorder="1"/>
    <xf numFmtId="164" fontId="21" fillId="2" borderId="10" xfId="0" applyNumberFormat="1" applyFont="1" applyFill="1" applyBorder="1"/>
    <xf numFmtId="0" fontId="11" fillId="0" borderId="1" xfId="0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righ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0" fillId="0" borderId="15" xfId="0" applyBorder="1"/>
    <xf numFmtId="49" fontId="8" fillId="4" borderId="7" xfId="3" applyNumberFormat="1" applyFont="1" applyFill="1" applyBorder="1" applyAlignment="1" applyProtection="1">
      <alignment horizontal="right" vertical="center"/>
      <protection locked="0"/>
    </xf>
    <xf numFmtId="49" fontId="8" fillId="4" borderId="13" xfId="3" applyNumberFormat="1" applyFont="1" applyFill="1" applyBorder="1" applyAlignment="1" applyProtection="1">
      <alignment horizontal="right" vertical="center"/>
      <protection locked="0"/>
    </xf>
    <xf numFmtId="49" fontId="8" fillId="4" borderId="6" xfId="3" applyNumberFormat="1" applyFont="1" applyFill="1" applyBorder="1" applyAlignment="1" applyProtection="1">
      <alignment horizontal="right" vertical="center"/>
      <protection locked="0"/>
    </xf>
    <xf numFmtId="14" fontId="8" fillId="4" borderId="8" xfId="3" applyNumberFormat="1" applyFont="1" applyFill="1" applyBorder="1" applyAlignment="1" applyProtection="1">
      <alignment horizontal="right" vertical="center"/>
      <protection locked="0"/>
    </xf>
    <xf numFmtId="1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26" fillId="4" borderId="2" xfId="3" applyFont="1" applyFill="1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2" xfId="0" applyBorder="1" applyAlignment="1" applyProtection="1">
      <alignment vertical="top"/>
      <protection locked="0"/>
    </xf>
    <xf numFmtId="0" fontId="15" fillId="0" borderId="14" xfId="0" applyFont="1" applyBorder="1" applyAlignment="1">
      <alignment vertical="center" wrapText="1"/>
    </xf>
    <xf numFmtId="49" fontId="11" fillId="0" borderId="14" xfId="0" applyNumberFormat="1" applyFont="1" applyBorder="1" applyAlignment="1">
      <alignment horizontal="center" vertical="center" wrapText="1"/>
    </xf>
    <xf numFmtId="0" fontId="11" fillId="0" borderId="14" xfId="0" applyFont="1" applyBorder="1" applyAlignment="1">
      <alignment vertical="center" wrapText="1"/>
    </xf>
    <xf numFmtId="49" fontId="11" fillId="0" borderId="14" xfId="0" applyNumberFormat="1" applyFont="1" applyBorder="1" applyAlignment="1">
      <alignment horizontal="left" vertical="center" wrapText="1"/>
    </xf>
    <xf numFmtId="9" fontId="36" fillId="0" borderId="14" xfId="2" applyFont="1" applyFill="1" applyBorder="1" applyAlignment="1" applyProtection="1">
      <alignment horizontal="center" vertical="center"/>
    </xf>
    <xf numFmtId="1" fontId="36" fillId="0" borderId="1" xfId="0" applyNumberFormat="1" applyFont="1" applyBorder="1" applyAlignment="1">
      <alignment horizontal="center" vertical="center"/>
    </xf>
    <xf numFmtId="9" fontId="11" fillId="0" borderId="1" xfId="2" applyFont="1" applyFill="1" applyBorder="1" applyAlignment="1" applyProtection="1">
      <alignment horizontal="center" vertical="center"/>
    </xf>
    <xf numFmtId="0" fontId="11" fillId="0" borderId="14" xfId="0" applyFont="1" applyBorder="1" applyAlignment="1">
      <alignment horizontal="left" vertical="center" wrapText="1"/>
    </xf>
    <xf numFmtId="1" fontId="11" fillId="0" borderId="14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0" fontId="31" fillId="3" borderId="0" xfId="3" applyFont="1" applyFill="1" applyAlignment="1">
      <alignment horizontal="center" vertical="center"/>
    </xf>
    <xf numFmtId="0" fontId="22" fillId="3" borderId="0" xfId="0" applyFont="1" applyFill="1"/>
    <xf numFmtId="0" fontId="22" fillId="2" borderId="0" xfId="0" applyFont="1" applyFill="1"/>
    <xf numFmtId="0" fontId="11" fillId="0" borderId="1" xfId="0" applyFont="1" applyBorder="1" applyAlignment="1">
      <alignment horizontal="center" vertical="center"/>
    </xf>
    <xf numFmtId="9" fontId="36" fillId="0" borderId="1" xfId="2" applyFont="1" applyFill="1" applyBorder="1" applyAlignment="1" applyProtection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right" vertical="center" wrapText="1"/>
    </xf>
    <xf numFmtId="0" fontId="37" fillId="0" borderId="1" xfId="0" applyFont="1" applyBorder="1" applyAlignment="1">
      <alignment horizontal="right" vertical="center"/>
    </xf>
    <xf numFmtId="0" fontId="15" fillId="0" borderId="14" xfId="0" applyFont="1" applyBorder="1" applyAlignment="1">
      <alignment horizontal="right" vertical="center" wrapText="1"/>
    </xf>
    <xf numFmtId="1" fontId="11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/>
    </xf>
    <xf numFmtId="1" fontId="11" fillId="0" borderId="14" xfId="0" applyNumberFormat="1" applyFont="1" applyBorder="1" applyAlignment="1" applyProtection="1">
      <alignment horizontal="center" vertical="center" wrapText="1"/>
      <protection locked="0"/>
    </xf>
    <xf numFmtId="10" fontId="36" fillId="0" borderId="1" xfId="0" applyNumberFormat="1" applyFont="1" applyBorder="1" applyAlignment="1">
      <alignment horizontal="right" vertical="center"/>
    </xf>
    <xf numFmtId="49" fontId="8" fillId="4" borderId="17" xfId="3" applyNumberFormat="1" applyFont="1" applyFill="1" applyBorder="1" applyAlignment="1" applyProtection="1">
      <alignment horizontal="right" vertical="center"/>
      <protection locked="0"/>
    </xf>
    <xf numFmtId="10" fontId="8" fillId="4" borderId="13" xfId="2" applyNumberFormat="1" applyFont="1" applyFill="1" applyBorder="1" applyAlignment="1" applyProtection="1">
      <alignment horizontal="right" vertical="center"/>
      <protection locked="0"/>
    </xf>
    <xf numFmtId="10" fontId="8" fillId="4" borderId="18" xfId="2" applyNumberFormat="1" applyFont="1" applyFill="1" applyBorder="1" applyAlignment="1" applyProtection="1">
      <alignment horizontal="right" vertical="center"/>
      <protection locked="0"/>
    </xf>
    <xf numFmtId="44" fontId="8" fillId="2" borderId="19" xfId="1" applyFont="1" applyFill="1" applyBorder="1" applyAlignment="1">
      <alignment horizontal="right" vertical="center"/>
    </xf>
    <xf numFmtId="44" fontId="19" fillId="2" borderId="20" xfId="1" applyFont="1" applyFill="1" applyBorder="1" applyAlignment="1">
      <alignment horizontal="right" vertical="center"/>
    </xf>
    <xf numFmtId="49" fontId="8" fillId="4" borderId="21" xfId="3" applyNumberFormat="1" applyFont="1" applyFill="1" applyBorder="1" applyAlignment="1" applyProtection="1">
      <alignment horizontal="right" vertical="center"/>
      <protection locked="0"/>
    </xf>
    <xf numFmtId="0" fontId="26" fillId="2" borderId="22" xfId="3" applyFont="1" applyFill="1" applyBorder="1" applyAlignment="1">
      <alignment horizontal="centerContinuous" vertical="center"/>
    </xf>
    <xf numFmtId="10" fontId="36" fillId="0" borderId="1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horizontal="left" vertical="center"/>
    </xf>
    <xf numFmtId="49" fontId="32" fillId="4" borderId="3" xfId="3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right" vertical="center" wrapText="1"/>
    </xf>
    <xf numFmtId="0" fontId="11" fillId="0" borderId="14" xfId="0" applyFont="1" applyBorder="1" applyAlignment="1">
      <alignment horizontal="right" vertical="center" wrapText="1"/>
    </xf>
    <xf numFmtId="49" fontId="63" fillId="0" borderId="1" xfId="82" applyNumberFormat="1" applyBorder="1" applyAlignment="1">
      <alignment horizontal="right" vertical="center" wrapText="1"/>
    </xf>
    <xf numFmtId="0" fontId="0" fillId="0" borderId="0" xfId="0" applyAlignment="1">
      <alignment horizontal="left" vertical="center" indent="15"/>
    </xf>
    <xf numFmtId="0" fontId="0" fillId="0" borderId="0" xfId="0" applyAlignment="1">
      <alignment horizontal="left" vertical="center" indent="1"/>
    </xf>
    <xf numFmtId="0" fontId="13" fillId="0" borderId="0" xfId="0" applyFont="1"/>
    <xf numFmtId="0" fontId="65" fillId="0" borderId="0" xfId="0" applyFont="1" applyAlignment="1">
      <alignment vertical="center"/>
    </xf>
    <xf numFmtId="0" fontId="66" fillId="0" borderId="0" xfId="0" applyFont="1" applyAlignment="1">
      <alignment vertical="center"/>
    </xf>
    <xf numFmtId="0" fontId="66" fillId="0" borderId="0" xfId="0" applyFont="1"/>
    <xf numFmtId="49" fontId="63" fillId="0" borderId="1" xfId="82" applyNumberFormat="1" applyBorder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1" fontId="15" fillId="0" borderId="1" xfId="0" applyNumberFormat="1" applyFont="1" applyBorder="1" applyAlignment="1" applyProtection="1">
      <alignment horizontal="left" vertical="center" wrapText="1"/>
      <protection locked="0"/>
    </xf>
    <xf numFmtId="49" fontId="1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2" fillId="2" borderId="16" xfId="0" applyFont="1" applyFill="1" applyBorder="1" applyAlignment="1">
      <alignment horizontal="right"/>
    </xf>
    <xf numFmtId="2" fontId="10" fillId="2" borderId="1" xfId="0" applyNumberFormat="1" applyFont="1" applyFill="1" applyBorder="1" applyAlignment="1">
      <alignment horizontal="right" vertical="center" wrapText="1"/>
    </xf>
    <xf numFmtId="0" fontId="0" fillId="0" borderId="0" xfId="0" applyAlignment="1" applyProtection="1">
      <alignment horizontal="right"/>
      <protection locked="0"/>
    </xf>
    <xf numFmtId="49" fontId="63" fillId="0" borderId="1" xfId="82" quotePrefix="1" applyNumberFormat="1" applyBorder="1" applyAlignment="1">
      <alignment horizontal="right" vertical="center"/>
    </xf>
    <xf numFmtId="44" fontId="0" fillId="0" borderId="0" xfId="1" applyFont="1"/>
    <xf numFmtId="44" fontId="20" fillId="2" borderId="4" xfId="1" applyFont="1" applyFill="1" applyBorder="1" applyAlignment="1">
      <alignment horizontal="centerContinuous" vertical="center"/>
    </xf>
    <xf numFmtId="44" fontId="31" fillId="3" borderId="0" xfId="1" applyFont="1" applyFill="1" applyAlignment="1">
      <alignment horizontal="center" vertical="center"/>
    </xf>
    <xf numFmtId="44" fontId="22" fillId="3" borderId="0" xfId="1" applyFont="1" applyFill="1"/>
    <xf numFmtId="44" fontId="22" fillId="2" borderId="0" xfId="1" applyFont="1" applyFill="1"/>
    <xf numFmtId="44" fontId="22" fillId="2" borderId="10" xfId="1" applyFont="1" applyFill="1" applyBorder="1"/>
    <xf numFmtId="44" fontId="10" fillId="2" borderId="1" xfId="1" applyFont="1" applyFill="1" applyBorder="1" applyAlignment="1">
      <alignment horizontal="center" vertical="center" wrapText="1"/>
    </xf>
    <xf numFmtId="44" fontId="36" fillId="0" borderId="1" xfId="1" applyFont="1" applyBorder="1" applyAlignment="1">
      <alignment horizontal="right" vertical="center"/>
    </xf>
    <xf numFmtId="44" fontId="36" fillId="0" borderId="14" xfId="1" applyFont="1" applyFill="1" applyBorder="1" applyAlignment="1" applyProtection="1">
      <alignment horizontal="right" vertical="center"/>
    </xf>
    <xf numFmtId="44" fontId="36" fillId="0" borderId="1" xfId="1" applyFont="1" applyFill="1" applyBorder="1" applyAlignment="1" applyProtection="1">
      <alignment horizontal="right" vertical="center"/>
    </xf>
    <xf numFmtId="44" fontId="36" fillId="0" borderId="14" xfId="1" applyFont="1" applyBorder="1" applyAlignment="1">
      <alignment horizontal="right" vertical="center"/>
    </xf>
    <xf numFmtId="44" fontId="11" fillId="0" borderId="1" xfId="1" applyFont="1" applyBorder="1" applyAlignment="1">
      <alignment horizontal="right" vertical="center" wrapText="1"/>
    </xf>
    <xf numFmtId="44" fontId="11" fillId="0" borderId="1" xfId="1" applyFont="1" applyBorder="1" applyAlignment="1">
      <alignment horizontal="right" vertical="center"/>
    </xf>
    <xf numFmtId="49" fontId="11" fillId="0" borderId="14" xfId="0" applyNumberFormat="1" applyFont="1" applyBorder="1" applyAlignment="1">
      <alignment horizontal="right" vertical="center" wrapText="1"/>
    </xf>
    <xf numFmtId="0" fontId="11" fillId="0" borderId="14" xfId="0" applyFont="1" applyBorder="1" applyAlignment="1" applyProtection="1">
      <alignment vertical="center" wrapText="1"/>
      <protection locked="0"/>
    </xf>
    <xf numFmtId="49" fontId="63" fillId="0" borderId="14" xfId="82" applyNumberFormat="1" applyBorder="1" applyAlignment="1">
      <alignment horizontal="right" vertical="center" wrapText="1"/>
    </xf>
    <xf numFmtId="1" fontId="15" fillId="0" borderId="14" xfId="0" applyNumberFormat="1" applyFont="1" applyBorder="1" applyAlignment="1" applyProtection="1">
      <alignment horizontal="left" vertical="center" wrapText="1"/>
      <protection locked="0"/>
    </xf>
    <xf numFmtId="44" fontId="11" fillId="0" borderId="14" xfId="1" applyFont="1" applyBorder="1" applyAlignment="1">
      <alignment horizontal="right" vertical="center" wrapText="1"/>
    </xf>
    <xf numFmtId="1" fontId="11" fillId="0" borderId="1" xfId="0" applyNumberFormat="1" applyFont="1" applyBorder="1" applyAlignment="1" applyProtection="1">
      <alignment vertical="center" wrapText="1"/>
      <protection locked="0"/>
    </xf>
    <xf numFmtId="0" fontId="11" fillId="2" borderId="14" xfId="0" applyFont="1" applyFill="1" applyBorder="1" applyAlignment="1">
      <alignment horizontal="right" vertical="center" wrapText="1"/>
    </xf>
    <xf numFmtId="44" fontId="36" fillId="0" borderId="1" xfId="1" applyFont="1" applyFill="1" applyBorder="1" applyAlignment="1">
      <alignment horizontal="right" vertical="center"/>
    </xf>
    <xf numFmtId="44" fontId="0" fillId="0" borderId="0" xfId="1" applyFont="1" applyFill="1"/>
    <xf numFmtId="44" fontId="36" fillId="0" borderId="14" xfId="1" applyFont="1" applyFill="1" applyBorder="1" applyAlignment="1">
      <alignment horizontal="right" vertical="center"/>
    </xf>
    <xf numFmtId="49" fontId="10" fillId="27" borderId="1" xfId="0" applyNumberFormat="1" applyFont="1" applyFill="1" applyBorder="1" applyAlignment="1">
      <alignment horizontal="center" vertical="center" wrapText="1"/>
    </xf>
    <xf numFmtId="0" fontId="10" fillId="27" borderId="1" xfId="0" applyFont="1" applyFill="1" applyBorder="1" applyAlignment="1">
      <alignment horizontal="center" vertical="center" wrapText="1"/>
    </xf>
    <xf numFmtId="44" fontId="10" fillId="27" borderId="1" xfId="1" applyFont="1" applyFill="1" applyBorder="1" applyAlignment="1">
      <alignment horizontal="center" vertical="center" wrapText="1"/>
    </xf>
    <xf numFmtId="1" fontId="10" fillId="27" borderId="1" xfId="0" applyNumberFormat="1" applyFont="1" applyFill="1" applyBorder="1" applyAlignment="1">
      <alignment horizontal="center" vertical="center" wrapText="1"/>
    </xf>
    <xf numFmtId="2" fontId="10" fillId="27" borderId="1" xfId="0" applyNumberFormat="1" applyFont="1" applyFill="1" applyBorder="1" applyAlignment="1">
      <alignment horizontal="center" vertical="center" wrapText="1"/>
    </xf>
    <xf numFmtId="2" fontId="10" fillId="27" borderId="1" xfId="0" applyNumberFormat="1" applyFont="1" applyFill="1" applyBorder="1" applyAlignment="1">
      <alignment horizontal="right" vertical="center" wrapText="1"/>
    </xf>
    <xf numFmtId="49" fontId="10" fillId="27" borderId="0" xfId="0" applyNumberFormat="1" applyFont="1" applyFill="1" applyAlignment="1">
      <alignment horizontal="center" vertical="center" wrapText="1"/>
    </xf>
    <xf numFmtId="1" fontId="10" fillId="27" borderId="0" xfId="0" applyNumberFormat="1" applyFont="1" applyFill="1" applyAlignment="1">
      <alignment horizontal="center" vertical="center" wrapText="1"/>
    </xf>
    <xf numFmtId="0" fontId="20" fillId="27" borderId="4" xfId="3" applyFont="1" applyFill="1" applyBorder="1" applyAlignment="1">
      <alignment horizontal="centerContinuous" vertical="center"/>
    </xf>
    <xf numFmtId="44" fontId="20" fillId="27" borderId="4" xfId="1" applyFont="1" applyFill="1" applyBorder="1" applyAlignment="1">
      <alignment horizontal="centerContinuous" vertical="center"/>
    </xf>
    <xf numFmtId="0" fontId="26" fillId="27" borderId="22" xfId="3" applyFont="1" applyFill="1" applyBorder="1" applyAlignment="1">
      <alignment horizontal="centerContinuous" vertical="center"/>
    </xf>
    <xf numFmtId="0" fontId="26" fillId="27" borderId="12" xfId="3" applyFont="1" applyFill="1" applyBorder="1" applyAlignment="1">
      <alignment horizontal="right" vertical="center"/>
    </xf>
    <xf numFmtId="44" fontId="8" fillId="27" borderId="11" xfId="1" applyFont="1" applyFill="1" applyBorder="1" applyAlignment="1">
      <alignment horizontal="right" vertical="center"/>
    </xf>
    <xf numFmtId="0" fontId="20" fillId="27" borderId="10" xfId="3" applyFont="1" applyFill="1" applyBorder="1" applyAlignment="1">
      <alignment horizontal="right" vertical="center"/>
    </xf>
    <xf numFmtId="44" fontId="19" fillId="27" borderId="9" xfId="1" applyFont="1" applyFill="1" applyBorder="1" applyAlignment="1">
      <alignment horizontal="right" vertical="center"/>
    </xf>
    <xf numFmtId="0" fontId="31" fillId="28" borderId="0" xfId="3" applyFont="1" applyFill="1" applyAlignment="1">
      <alignment horizontal="center" vertical="center"/>
    </xf>
    <xf numFmtId="44" fontId="31" fillId="28" borderId="0" xfId="1" applyFont="1" applyFill="1" applyAlignment="1">
      <alignment horizontal="center" vertical="center"/>
    </xf>
    <xf numFmtId="0" fontId="26" fillId="28" borderId="0" xfId="3" applyFont="1" applyFill="1" applyAlignment="1">
      <alignment horizontal="right" vertical="center"/>
    </xf>
    <xf numFmtId="0" fontId="26" fillId="28" borderId="5" xfId="3" applyFont="1" applyFill="1" applyBorder="1" applyAlignment="1">
      <alignment horizontal="right" vertical="center"/>
    </xf>
    <xf numFmtId="49" fontId="71" fillId="0" borderId="0" xfId="0" applyNumberFormat="1" applyFont="1" applyAlignment="1">
      <alignment horizontal="left" vertical="center"/>
    </xf>
    <xf numFmtId="49" fontId="11" fillId="0" borderId="1" xfId="0" applyNumberFormat="1" applyFont="1" applyBorder="1" applyAlignment="1">
      <alignment horizontal="right"/>
    </xf>
    <xf numFmtId="164" fontId="36" fillId="0" borderId="1" xfId="1" applyNumberFormat="1" applyFont="1" applyFill="1" applyBorder="1" applyAlignment="1" applyProtection="1">
      <alignment horizontal="right" vertical="center"/>
    </xf>
    <xf numFmtId="10" fontId="36" fillId="0" borderId="14" xfId="2" applyNumberFormat="1" applyFont="1" applyFill="1" applyBorder="1" applyAlignment="1" applyProtection="1">
      <alignment horizontal="right" vertical="center"/>
    </xf>
    <xf numFmtId="164" fontId="11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left" vertical="center" wrapText="1"/>
    </xf>
    <xf numFmtId="10" fontId="36" fillId="0" borderId="1" xfId="2" applyNumberFormat="1" applyFont="1" applyFill="1" applyBorder="1" applyAlignment="1" applyProtection="1">
      <alignment horizontal="right" vertical="center"/>
    </xf>
    <xf numFmtId="164" fontId="36" fillId="0" borderId="14" xfId="1" applyNumberFormat="1" applyFont="1" applyFill="1" applyBorder="1" applyAlignment="1" applyProtection="1">
      <alignment horizontal="right" vertical="center"/>
    </xf>
    <xf numFmtId="164" fontId="11" fillId="0" borderId="14" xfId="0" applyNumberFormat="1" applyFont="1" applyBorder="1" applyAlignment="1">
      <alignment horizontal="center" vertical="center" wrapText="1"/>
    </xf>
    <xf numFmtId="49" fontId="15" fillId="0" borderId="14" xfId="0" applyNumberFormat="1" applyFont="1" applyBorder="1" applyAlignment="1">
      <alignment horizontal="left" vertical="center" wrapText="1"/>
    </xf>
    <xf numFmtId="1" fontId="15" fillId="0" borderId="0" xfId="0" applyNumberFormat="1" applyFont="1" applyAlignment="1">
      <alignment horizontal="left" vertical="center" wrapText="1"/>
    </xf>
    <xf numFmtId="44" fontId="36" fillId="0" borderId="14" xfId="1" applyFont="1" applyFill="1" applyBorder="1" applyAlignment="1" applyProtection="1">
      <alignment vertical="center"/>
    </xf>
    <xf numFmtId="44" fontId="36" fillId="0" borderId="1" xfId="1" applyFont="1" applyFill="1" applyBorder="1" applyAlignment="1" applyProtection="1">
      <alignment vertical="center"/>
    </xf>
    <xf numFmtId="44" fontId="36" fillId="0" borderId="14" xfId="1" applyFont="1" applyBorder="1" applyAlignment="1">
      <alignment vertical="center"/>
    </xf>
    <xf numFmtId="44" fontId="11" fillId="0" borderId="1" xfId="1" applyFont="1" applyBorder="1" applyAlignment="1">
      <alignment vertical="center" wrapText="1"/>
    </xf>
    <xf numFmtId="44" fontId="11" fillId="0" borderId="14" xfId="1" applyFont="1" applyBorder="1" applyAlignment="1">
      <alignment vertical="center" wrapText="1"/>
    </xf>
    <xf numFmtId="44" fontId="36" fillId="0" borderId="1" xfId="1" applyFont="1" applyBorder="1" applyAlignment="1">
      <alignment vertical="center"/>
    </xf>
    <xf numFmtId="44" fontId="36" fillId="0" borderId="1" xfId="1" applyFont="1" applyFill="1" applyBorder="1" applyAlignment="1">
      <alignment vertical="center"/>
    </xf>
    <xf numFmtId="44" fontId="11" fillId="0" borderId="1" xfId="1" applyFont="1" applyBorder="1" applyAlignment="1">
      <alignment vertical="center"/>
    </xf>
    <xf numFmtId="44" fontId="11" fillId="0" borderId="14" xfId="1" applyFont="1" applyBorder="1" applyAlignment="1">
      <alignment horizontal="right" vertical="center"/>
    </xf>
    <xf numFmtId="1" fontId="36" fillId="0" borderId="1" xfId="1" applyNumberFormat="1" applyFont="1" applyFill="1" applyBorder="1" applyAlignment="1">
      <alignment horizontal="right" vertical="center"/>
    </xf>
    <xf numFmtId="49" fontId="11" fillId="0" borderId="1" xfId="82" applyNumberFormat="1" applyFont="1" applyFill="1" applyBorder="1" applyAlignment="1" applyProtection="1">
      <alignment horizontal="right" vertical="center"/>
    </xf>
    <xf numFmtId="49" fontId="0" fillId="0" borderId="0" xfId="0" applyNumberFormat="1" applyAlignment="1">
      <alignment horizontal="right" vertical="center"/>
    </xf>
    <xf numFmtId="44" fontId="0" fillId="0" borderId="0" xfId="1" applyFon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0" fontId="21" fillId="27" borderId="4" xfId="0" applyFont="1" applyFill="1" applyBorder="1" applyAlignment="1">
      <alignment horizontal="centerContinuous" vertical="center"/>
    </xf>
    <xf numFmtId="164" fontId="21" fillId="27" borderId="4" xfId="0" applyNumberFormat="1" applyFont="1" applyFill="1" applyBorder="1" applyAlignment="1">
      <alignment horizontal="centerContinuous" vertical="center"/>
    </xf>
    <xf numFmtId="0" fontId="12" fillId="27" borderId="4" xfId="0" applyFont="1" applyFill="1" applyBorder="1" applyAlignment="1">
      <alignment horizontal="centerContinuous" vertical="center"/>
    </xf>
    <xf numFmtId="0" fontId="12" fillId="27" borderId="16" xfId="0" applyFont="1" applyFill="1" applyBorder="1" applyAlignment="1">
      <alignment horizontal="right" vertical="center"/>
    </xf>
    <xf numFmtId="0" fontId="26" fillId="4" borderId="2" xfId="3" applyFont="1" applyFill="1" applyBorder="1" applyAlignment="1" applyProtection="1">
      <alignment vertical="center"/>
      <protection locked="0"/>
    </xf>
    <xf numFmtId="0" fontId="33" fillId="0" borderId="0" xfId="0" applyFont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30" fillId="0" borderId="0" xfId="3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49" fontId="29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22" fillId="28" borderId="0" xfId="0" applyFont="1" applyFill="1" applyAlignment="1">
      <alignment vertical="center"/>
    </xf>
    <xf numFmtId="44" fontId="22" fillId="28" borderId="0" xfId="1" applyFont="1" applyFill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0" fontId="27" fillId="0" borderId="0" xfId="3" applyFont="1" applyAlignment="1">
      <alignment horizontal="left" vertical="center"/>
    </xf>
    <xf numFmtId="0" fontId="23" fillId="0" borderId="0" xfId="0" applyFont="1" applyAlignment="1">
      <alignment vertical="center"/>
    </xf>
    <xf numFmtId="49" fontId="23" fillId="0" borderId="0" xfId="0" applyNumberFormat="1" applyFont="1" applyAlignment="1">
      <alignment horizontal="right" vertical="center"/>
    </xf>
    <xf numFmtId="0" fontId="28" fillId="0" borderId="0" xfId="3" applyFont="1" applyAlignment="1">
      <alignment horizontal="center" vertical="center"/>
    </xf>
    <xf numFmtId="49" fontId="28" fillId="0" borderId="0" xfId="3" applyNumberFormat="1" applyFont="1" applyAlignment="1">
      <alignment horizontal="right" vertical="center"/>
    </xf>
    <xf numFmtId="0" fontId="22" fillId="27" borderId="0" xfId="0" applyFont="1" applyFill="1" applyAlignment="1">
      <alignment vertical="center"/>
    </xf>
    <xf numFmtId="44" fontId="22" fillId="27" borderId="0" xfId="1" applyFont="1" applyFill="1" applyAlignment="1">
      <alignment vertical="center"/>
    </xf>
    <xf numFmtId="0" fontId="22" fillId="27" borderId="12" xfId="0" applyFont="1" applyFill="1" applyBorder="1" applyAlignment="1">
      <alignment vertical="center"/>
    </xf>
    <xf numFmtId="164" fontId="21" fillId="27" borderId="12" xfId="0" applyNumberFormat="1" applyFont="1" applyFill="1" applyBorder="1" applyAlignment="1">
      <alignment vertical="center"/>
    </xf>
    <xf numFmtId="0" fontId="22" fillId="27" borderId="10" xfId="0" applyFont="1" applyFill="1" applyBorder="1" applyAlignment="1">
      <alignment vertical="center"/>
    </xf>
    <xf numFmtId="44" fontId="22" fillId="27" borderId="10" xfId="1" applyFont="1" applyFill="1" applyBorder="1" applyAlignment="1">
      <alignment vertical="center"/>
    </xf>
    <xf numFmtId="164" fontId="21" fillId="27" borderId="10" xfId="0" applyNumberFormat="1" applyFont="1" applyFill="1" applyBorder="1" applyAlignment="1">
      <alignment vertical="center"/>
    </xf>
    <xf numFmtId="0" fontId="11" fillId="0" borderId="1" xfId="0" applyFont="1" applyBorder="1" applyAlignment="1" applyProtection="1">
      <alignment horizontal="right" vertical="center"/>
      <protection locked="0"/>
    </xf>
    <xf numFmtId="0" fontId="11" fillId="0" borderId="14" xfId="0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>
      <alignment horizontal="right" vertical="center"/>
    </xf>
    <xf numFmtId="44" fontId="0" fillId="0" borderId="0" xfId="1" applyFont="1" applyFill="1" applyAlignment="1">
      <alignment vertical="center"/>
    </xf>
    <xf numFmtId="0" fontId="0" fillId="0" borderId="0" xfId="0" applyAlignment="1" applyProtection="1">
      <alignment horizontal="right" vertical="center"/>
      <protection locked="0"/>
    </xf>
    <xf numFmtId="0" fontId="64" fillId="0" borderId="0" xfId="0" applyFont="1" applyAlignment="1">
      <alignment horizontal="center" vertical="center"/>
    </xf>
    <xf numFmtId="0" fontId="64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6" fillId="4" borderId="23" xfId="3" applyFont="1" applyFill="1" applyBorder="1" applyAlignment="1" applyProtection="1">
      <alignment horizontal="center" vertical="top"/>
      <protection locked="0"/>
    </xf>
    <xf numFmtId="0" fontId="26" fillId="4" borderId="24" xfId="3" applyFont="1" applyFill="1" applyBorder="1" applyAlignment="1" applyProtection="1">
      <alignment horizontal="center" vertical="top"/>
      <protection locked="0"/>
    </xf>
    <xf numFmtId="0" fontId="26" fillId="4" borderId="25" xfId="3" applyFont="1" applyFill="1" applyBorder="1" applyAlignment="1" applyProtection="1">
      <alignment horizontal="center" vertical="top"/>
      <protection locked="0"/>
    </xf>
    <xf numFmtId="0" fontId="26" fillId="4" borderId="23" xfId="3" applyFont="1" applyFill="1" applyBorder="1" applyAlignment="1" applyProtection="1">
      <alignment horizontal="center" vertical="center"/>
      <protection locked="0"/>
    </xf>
    <xf numFmtId="0" fontId="26" fillId="4" borderId="24" xfId="3" applyFont="1" applyFill="1" applyBorder="1" applyAlignment="1" applyProtection="1">
      <alignment horizontal="center" vertical="center"/>
      <protection locked="0"/>
    </xf>
    <xf numFmtId="0" fontId="26" fillId="4" borderId="25" xfId="3" applyFont="1" applyFill="1" applyBorder="1" applyAlignment="1" applyProtection="1">
      <alignment horizontal="center" vertical="center"/>
      <protection locked="0"/>
    </xf>
  </cellXfs>
  <cellStyles count="97">
    <cellStyle name="20% — akcent 1 2" xfId="37" xr:uid="{4BA00ACF-004E-482A-9E3D-18B9944B13FD}"/>
    <cellStyle name="20% — akcent 2 2" xfId="38" xr:uid="{865267E6-95B3-4591-9EAE-D01FC6898399}"/>
    <cellStyle name="20% — akcent 3 2" xfId="39" xr:uid="{EC0F9C71-39C9-476C-AC3A-A68089480BF2}"/>
    <cellStyle name="20% — akcent 4 2" xfId="40" xr:uid="{8B929B12-5501-4F03-A915-49F01A639A04}"/>
    <cellStyle name="20% — akcent 5 2" xfId="41" xr:uid="{195F6524-B445-4BEE-88C9-8B1E9ACDA8C3}"/>
    <cellStyle name="20% — akcent 6 2" xfId="42" xr:uid="{36909E71-A30A-462B-A5FE-7B1B094CE1F9}"/>
    <cellStyle name="40% — akcent 1 2" xfId="43" xr:uid="{D99CAECD-8BF3-43D2-BEE1-77F02AB27FDB}"/>
    <cellStyle name="40% — akcent 2 2" xfId="44" xr:uid="{BC2EBFF0-4809-4F66-A309-21B7F7BD2E35}"/>
    <cellStyle name="40% — akcent 3 2" xfId="45" xr:uid="{7F1F1FC6-1A01-4B4B-90D4-82898FDCB466}"/>
    <cellStyle name="40% — akcent 4 2" xfId="46" xr:uid="{4ADD151D-F2DF-4274-85CA-0DE982D30542}"/>
    <cellStyle name="40% — akcent 5 2" xfId="47" xr:uid="{7E2EFDCA-2355-4891-8E95-402EDF0932B9}"/>
    <cellStyle name="40% — akcent 6 2" xfId="48" xr:uid="{C77C2D16-1220-478E-9414-B033D34B6704}"/>
    <cellStyle name="60% — akcent 1 2" xfId="49" xr:uid="{90B8A5AD-5F42-43E6-9336-C37418315276}"/>
    <cellStyle name="60% — akcent 2 2" xfId="50" xr:uid="{1D70CB21-E697-4BC7-A16F-86A3E4665EFE}"/>
    <cellStyle name="60% — akcent 3 2" xfId="51" xr:uid="{EED0D303-C28A-4A53-A9B9-C9B5F9C03510}"/>
    <cellStyle name="60% — akcent 4 2" xfId="52" xr:uid="{9D6BA262-0AFA-4A30-9FD8-5B3967F765F7}"/>
    <cellStyle name="60% — akcent 5 2" xfId="53" xr:uid="{3A1926A0-834A-4073-949F-9AEC63E811AC}"/>
    <cellStyle name="60% — akcent 6 2" xfId="54" xr:uid="{AA3ED2A0-8105-4B5E-B40E-73731F821E50}"/>
    <cellStyle name="Akcent 1 2" xfId="55" xr:uid="{7ADDAEE1-0580-4960-B90E-F838BD4FBCA3}"/>
    <cellStyle name="Akcent 2 2" xfId="56" xr:uid="{1E90D1A2-EEDF-4BA9-820E-338BA1790300}"/>
    <cellStyle name="Akcent 3 2" xfId="57" xr:uid="{441E2E31-5CCB-40C7-B77D-EB670144D850}"/>
    <cellStyle name="Akcent 4 2" xfId="58" xr:uid="{E1FE5DE5-492B-43E8-B1FE-78FC101F8D06}"/>
    <cellStyle name="Akcent 5 2" xfId="59" xr:uid="{C40E6DD2-2C2D-4ABA-9D7E-6959C61ED051}"/>
    <cellStyle name="Akcent 6 2" xfId="60" xr:uid="{60AE0B6E-D605-41A8-BE0F-A0BC3C129596}"/>
    <cellStyle name="Dane wejściowe 2" xfId="61" xr:uid="{CC8A7EAE-45F6-4291-9EAD-58F11E6A9A3A}"/>
    <cellStyle name="Dane wyjściowe 2" xfId="62" xr:uid="{27AB2684-80B8-4EA8-AF73-CBB08131CC7D}"/>
    <cellStyle name="Dobry 2" xfId="63" xr:uid="{EB3DAA81-C098-45B3-B6F3-09B0A03DC361}"/>
    <cellStyle name="Dziesiętny 2" xfId="6" xr:uid="{B6424FE6-93B0-4BC9-BA36-BB3D779643D7}"/>
    <cellStyle name="Dziesiętny 2 2" xfId="11" xr:uid="{3E16AFC3-4691-4E52-8197-9C58376B7DCA}"/>
    <cellStyle name="Dziesiętny 3" xfId="15" xr:uid="{3B10EF9C-E3A1-4D65-99CA-1A2DDC7B1145}"/>
    <cellStyle name="Dziesiętny 3 2" xfId="29" xr:uid="{D301C31D-C024-49A1-94EB-6C2F3D3CD511}"/>
    <cellStyle name="Dziesiętny 3 2 2" xfId="35" xr:uid="{BD7E9B5A-AF62-4EFD-BFF8-247BDB1BFF77}"/>
    <cellStyle name="Dziesiętny 3 2 2 2" xfId="94" xr:uid="{C3157C20-1302-45B1-BA7D-32AD6477A053}"/>
    <cellStyle name="Dziesiętny 3 2 3" xfId="88" xr:uid="{F4656951-177A-4C63-B06B-DBD398180A9F}"/>
    <cellStyle name="Dziesiętny 3 3" xfId="32" xr:uid="{5FCF710F-2F7D-4E1A-AE42-1F831EA14BB7}"/>
    <cellStyle name="Dziesiętny 3 3 2" xfId="91" xr:uid="{21614CF8-546A-4086-9B40-04E93F7A84A8}"/>
    <cellStyle name="Dziesiętny 3 4" xfId="85" xr:uid="{EA5BD0CE-BFF9-4873-BB80-0E85BB65C9E3}"/>
    <cellStyle name="Dziesiętny 4" xfId="18" xr:uid="{5FEDBDC0-5795-42E3-AD13-D8CB952D66B7}"/>
    <cellStyle name="Excel Built-in Normal" xfId="96" xr:uid="{05E6579F-28CF-4862-B4B0-8B69807C7B73}"/>
    <cellStyle name="Hiperłącze" xfId="82" builtinId="8"/>
    <cellStyle name="Komórka połączona 2" xfId="64" xr:uid="{CD400E91-F653-4338-9CE8-5B40DEA30F40}"/>
    <cellStyle name="Komórka zaznaczona 2" xfId="65" xr:uid="{8BD4CF5E-BC56-4A48-8BB7-1C47DBFEF9B1}"/>
    <cellStyle name="Nagłówek 1 2" xfId="66" xr:uid="{6F145AA1-4D61-4F78-956F-32EAFA14FB58}"/>
    <cellStyle name="Nagłówek 2 2" xfId="67" xr:uid="{5E5D722D-9FFF-46E8-B70F-BAD4FF13490D}"/>
    <cellStyle name="Nagłówek 3 2" xfId="68" xr:uid="{EFFB44DD-D263-4178-AFFE-ABC1EF50B373}"/>
    <cellStyle name="Nagłówek 4 2" xfId="69" xr:uid="{01C26579-0CFA-40A5-986A-9B1B72E173BF}"/>
    <cellStyle name="Neutralny 2" xfId="70" xr:uid="{44A20756-CA1B-4798-A96E-15E71CB28C6D}"/>
    <cellStyle name="Normal" xfId="20" xr:uid="{8EABDBB1-ED78-4237-A423-3912D262DF36}"/>
    <cellStyle name="Normal 2" xfId="24" xr:uid="{4E17EF26-E7C9-4E39-8A58-CBE289FE48B6}"/>
    <cellStyle name="Normalny" xfId="0" builtinId="0"/>
    <cellStyle name="Normalny 2" xfId="7" xr:uid="{1D471354-26BF-480E-BB1C-0F1A5F639AF7}"/>
    <cellStyle name="Normalny 2 2" xfId="9" xr:uid="{44FB0978-5AE7-4444-895D-49B22CEF00B5}"/>
    <cellStyle name="Normalny 2 2 2" xfId="71" xr:uid="{26256831-8948-40A8-96B2-B2E6E1174E5D}"/>
    <cellStyle name="Normalny 3" xfId="12" xr:uid="{0AFF5AF7-BADA-4A8C-A9C5-54328F676DAD}"/>
    <cellStyle name="Normalny 3 2" xfId="13" xr:uid="{2036995A-3C2C-4697-B339-F8E4A9193E87}"/>
    <cellStyle name="Normalny 4" xfId="17" xr:uid="{4E79DD4D-A640-4FA2-91CA-A119B1072D60}"/>
    <cellStyle name="Normalny 5" xfId="21" xr:uid="{C2047463-2357-4946-82E0-18C2BEFB58E9}"/>
    <cellStyle name="Normalny 6" xfId="5" xr:uid="{77C5A2AB-1FFA-46EF-B1A8-7DAAF45139EA}"/>
    <cellStyle name="Normalny 6 2" xfId="26" xr:uid="{B68F7BE3-6F6C-43F0-821B-AA3EBC2ED6E1}"/>
    <cellStyle name="Normalny 7" xfId="4" xr:uid="{A403613D-4101-4BB9-9A3E-23A8C21DF051}"/>
    <cellStyle name="Normalny 7 2" xfId="81" xr:uid="{6373EA05-4A7D-45CC-B8CD-F404A7DBE02A}"/>
    <cellStyle name="Normalny 8" xfId="36" xr:uid="{A9D15418-1ACD-476D-9E2B-1B3286F50C45}"/>
    <cellStyle name="Normalny_STAEDTLER NEWS " xfId="3" xr:uid="{612B2A67-D3E3-4F12-8867-DE9DEF14F364}"/>
    <cellStyle name="Obliczenia 2" xfId="72" xr:uid="{855271BC-D996-4B5F-BF12-74716A29EE88}"/>
    <cellStyle name="Procentowy" xfId="2" builtinId="5"/>
    <cellStyle name="Procentowy 2" xfId="10" xr:uid="{2A11D6E2-BD2B-43B9-A133-79FC64834BAF}"/>
    <cellStyle name="Procentowy 3" xfId="14" xr:uid="{58588B9A-5394-40EF-9AD1-2CCE06B69559}"/>
    <cellStyle name="Procentowy 4" xfId="19" xr:uid="{167B878E-D55D-4320-BD09-CB6B470F1CF4}"/>
    <cellStyle name="Procentowy 5" xfId="16" xr:uid="{438AD6DD-6D3B-4AAA-BAEC-96FFCFAF420D}"/>
    <cellStyle name="Styl 1" xfId="73" xr:uid="{6560A437-476F-42FC-9BE3-EA3B56E4B559}"/>
    <cellStyle name="Suma 2" xfId="74" xr:uid="{3E5DEC73-2492-41DF-8B19-CBDF10049397}"/>
    <cellStyle name="Tekst objaśnienia 2" xfId="75" xr:uid="{15690423-6186-46E8-9734-7ABDA66D5CC9}"/>
    <cellStyle name="Tekst ostrzeżenia 2" xfId="76" xr:uid="{83F54E39-3FFA-4588-BDEB-486E3FB9DCCD}"/>
    <cellStyle name="Tytuł 2" xfId="77" xr:uid="{9E7F7CB5-6BD7-44B5-9F5C-84EB5D25F9CE}"/>
    <cellStyle name="Uwaga 2" xfId="78" xr:uid="{2E82DFF7-61EB-4051-9C53-CE66CE8BFECB}"/>
    <cellStyle name="Walutowy" xfId="1" builtinId="4"/>
    <cellStyle name="Walutowy 2" xfId="8" xr:uid="{9F87689C-4D4D-4387-8A3D-E593644047C2}"/>
    <cellStyle name="Walutowy 2 2" xfId="28" xr:uid="{FA186446-27A3-4309-B040-FD893ACF81A9}"/>
    <cellStyle name="Walutowy 2 2 2" xfId="34" xr:uid="{A53F225E-7863-4E4F-B13D-F05EF388967F}"/>
    <cellStyle name="Walutowy 2 2 2 2" xfId="93" xr:uid="{5F989303-2908-414B-8DDC-92BDF43A6605}"/>
    <cellStyle name="Walutowy 2 2 3" xfId="87" xr:uid="{86471EDC-15CB-458D-B9A3-96E298BC84DA}"/>
    <cellStyle name="Walutowy 2 3" xfId="31" xr:uid="{F9DC4779-4954-4E59-9D1D-7257211F0C36}"/>
    <cellStyle name="Walutowy 2 3 2" xfId="90" xr:uid="{BEE6E3A2-E41B-405F-9100-92256E3B49CE}"/>
    <cellStyle name="Walutowy 2 4" xfId="84" xr:uid="{14AA16C7-6B9B-4B91-9B4A-6FC0ACC20592}"/>
    <cellStyle name="Walutowy 3" xfId="27" xr:uid="{04DA107F-A4A3-4D72-9593-174A8F6264F0}"/>
    <cellStyle name="Walutowy 3 2" xfId="33" xr:uid="{3E18307E-48E0-407D-8B6E-3424A1811F82}"/>
    <cellStyle name="Walutowy 3 2 2" xfId="92" xr:uid="{95C4A2ED-D65E-4D3F-BE7B-515F70C1DF9A}"/>
    <cellStyle name="Walutowy 3 3" xfId="86" xr:uid="{E283D349-1511-4199-82A2-2BFEEEF7B77F}"/>
    <cellStyle name="Walutowy 4" xfId="30" xr:uid="{F2F2B3A1-A004-48F8-993C-C70A18BECDC7}"/>
    <cellStyle name="Walutowy 4 2" xfId="89" xr:uid="{AAB6CF95-886E-4BE4-8B71-94637DF538A8}"/>
    <cellStyle name="Walutowy 5" xfId="83" xr:uid="{4CC605E7-69E2-47C2-A84D-A6AB09D4943E}"/>
    <cellStyle name="Zły 2" xfId="79" xr:uid="{CD097B5C-1D2D-4075-9D00-B84DB0C0E0F3}"/>
    <cellStyle name="常规 2" xfId="95" xr:uid="{A9B6365B-E3D2-4687-B126-5C1DA9BF7472}"/>
    <cellStyle name="常规 3" xfId="23" xr:uid="{26C5836D-514D-4A10-B77F-E909B603E2C5}"/>
    <cellStyle name="常规 3 10 8" xfId="25" xr:uid="{3BCBEBB0-4BB4-4091-BFA4-18F5B51EE585}"/>
    <cellStyle name="常规_082-01-1303_16" xfId="80" xr:uid="{A2FCE7CE-F1A2-4D89-B1E2-130927902C0F}"/>
    <cellStyle name="样式 1" xfId="22" xr:uid="{3DD3EE27-965A-40B2-9C01-06BF43C80989}"/>
  </cellStyles>
  <dxfs count="1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D2F6C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D2F6C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D2F6C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D2F6C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D2F6C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D2F6C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D2F6C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D2F6C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F6C"/>
        <name val="Arial"/>
        <family val="2"/>
        <charset val="238"/>
        <scheme val="none"/>
      </font>
      <numFmt numFmtId="0" formatCode="General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F6C"/>
        <name val="Arial"/>
        <family val="2"/>
        <charset val="238"/>
        <scheme val="none"/>
      </font>
      <numFmt numFmtId="11" formatCode="#,##0.00\ &quot;zł&quot;;\-#,##0.00\ &quot;zł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F6C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F6C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family val="2"/>
        <charset val="238"/>
        <scheme val="none"/>
      </font>
      <numFmt numFmtId="34" formatCode="_-* #,##0.00\ &quot;zł&quot;_-;\-* #,##0.00\ &quot;zł&quot;_-;_-* &quot;-&quot;??\ &quot;zł&quot;_-;_-@_-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family val="2"/>
        <charset val="238"/>
        <scheme val="none"/>
      </font>
      <numFmt numFmtId="164" formatCode="#,##0.00\ &quot;zł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F6C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F6C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F6C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F6C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F6C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F6C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F6C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border outline="0">
        <left style="thin">
          <color rgb="FF00000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D2F6C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D2F6C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D2F6C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D2F6C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D2F6C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D2F6C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D2F6C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D2F6C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D2F6C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D2F6C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F6C"/>
        <name val="Arial"/>
        <family val="2"/>
        <charset val="238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F6C"/>
        <name val="Arial"/>
        <family val="2"/>
        <charset val="238"/>
        <scheme val="none"/>
      </font>
      <numFmt numFmtId="11" formatCode="#,##0.00\ &quot;zł&quot;;\-#,##0.00\ &quot;zł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F6C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F6C"/>
        <name val="Arial"/>
        <family val="2"/>
        <charset val="238"/>
        <scheme val="none"/>
      </font>
      <numFmt numFmtId="164" formatCode="#,##0.00\ &quot;zł&quot;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family val="2"/>
        <charset val="238"/>
        <scheme val="none"/>
      </font>
      <numFmt numFmtId="34" formatCode="_-* #,##0.00\ &quot;zł&quot;_-;\-* #,##0.00\ &quot;zł&quot;_-;_-* &quot;-&quot;??\ &quot;zł&quot;_-;_-@_-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family val="2"/>
        <charset val="238"/>
        <scheme val="none"/>
      </font>
      <numFmt numFmtId="164" formatCode="#,##0.00\ &quot;zł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F6C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F6C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F6C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F6C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F6C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F6C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F6C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D2F6C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D2F6C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9BB431"/>
        </patternFill>
      </fill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 patternType="solid">
          <bgColor rgb="FFF9F9F9"/>
        </patternFill>
      </fill>
      <border>
        <top style="medium">
          <color rgb="FF498496"/>
        </top>
      </border>
    </dxf>
    <dxf>
      <font>
        <strike val="0"/>
        <color rgb="FF0D2F6C"/>
      </font>
      <fill>
        <patternFill>
          <bgColor rgb="FF9BB431"/>
        </patternFill>
      </fill>
      <border>
        <left style="medium">
          <color rgb="FF498496"/>
        </left>
        <right style="medium">
          <color rgb="FF498496"/>
        </right>
        <top style="medium">
          <color rgb="FF498496"/>
        </top>
        <bottom style="double">
          <color rgb="FF498496"/>
        </bottom>
        <vertical style="thin">
          <color rgb="FF498496"/>
        </vertical>
        <horizontal style="thin">
          <color rgb="FF498496"/>
        </horizontal>
      </border>
    </dxf>
    <dxf>
      <fill>
        <patternFill>
          <bgColor theme="0"/>
        </patternFill>
      </fill>
    </dxf>
    <dxf>
      <fill>
        <gradientFill degree="90">
          <stop position="0">
            <color rgb="FF9BB431"/>
          </stop>
          <stop position="0.5">
            <color theme="0"/>
          </stop>
          <stop position="1">
            <color rgb="FF9BB431"/>
          </stop>
        </gradientFill>
      </fill>
    </dxf>
    <dxf>
      <font>
        <strike val="0"/>
        <color rgb="FF0D2F6C"/>
      </font>
      <fill>
        <patternFill>
          <bgColor rgb="FF9BB431"/>
        </patternFill>
      </fill>
      <border>
        <left style="medium">
          <color rgb="FF498496"/>
        </left>
        <right style="medium">
          <color rgb="FF498496"/>
        </right>
        <top style="medium">
          <color rgb="FF498496"/>
        </top>
        <bottom style="double">
          <color rgb="FF498496"/>
        </bottom>
        <vertical style="thin">
          <color rgb="FF498496"/>
        </vertical>
        <horizontal style="thin">
          <color rgb="FF498496"/>
        </horizontal>
      </border>
    </dxf>
    <dxf>
      <fill>
        <patternFill>
          <bgColor theme="0"/>
        </patternFill>
      </fill>
    </dxf>
    <dxf>
      <fill>
        <patternFill patternType="solid">
          <bgColor theme="9" tint="0.79998168889431442"/>
        </patternFill>
      </fill>
    </dxf>
    <dxf>
      <font>
        <strike val="0"/>
        <color rgb="FF0D2F6C"/>
      </font>
      <fill>
        <patternFill>
          <bgColor rgb="FF9BB431"/>
        </patternFill>
      </fill>
      <border>
        <left style="medium">
          <color rgb="FF498496"/>
        </left>
        <right style="medium">
          <color rgb="FF498496"/>
        </right>
        <top style="medium">
          <color rgb="FF498496"/>
        </top>
        <bottom style="double">
          <color rgb="FF498496"/>
        </bottom>
        <vertical style="thin">
          <color rgb="FF498496"/>
        </vertical>
        <horizontal style="thin">
          <color rgb="FF498496"/>
        </horizontal>
      </border>
    </dxf>
  </dxfs>
  <tableStyles count="3" defaultTableStyle="TableStyleMedium2" defaultPivotStyle="PivotStyleLight16">
    <tableStyle name="Styl tabeli 1" pivot="0" count="3" xr9:uid="{15DE6B3E-7368-4089-B6B4-DFF1B7DA1830}">
      <tableStyleElement type="wholeTable" dxfId="130"/>
      <tableStyleElement type="firstRowStripe" dxfId="129"/>
      <tableStyleElement type="secondRowStripe" dxfId="128"/>
    </tableStyle>
    <tableStyle name="Styl tabeli 1 2" pivot="0" count="3" xr9:uid="{EA93C3BE-A29B-4C56-8648-2F89BBE9E17C}">
      <tableStyleElement type="wholeTable" dxfId="127"/>
      <tableStyleElement type="firstRowStripe" dxfId="126"/>
      <tableStyleElement type="secondRowStripe" dxfId="125"/>
    </tableStyle>
    <tableStyle name="Styl tabeli 1 3" pivot="0" count="3" xr9:uid="{0EF5D235-830F-4F2A-90B9-83062CE919B4}">
      <tableStyleElement type="wholeTable" dxfId="124"/>
      <tableStyleElement type="firstRowStripe" dxfId="123"/>
      <tableStyleElement type="secondRowStripe" dxfId="122"/>
    </tableStyle>
  </tableStyles>
  <colors>
    <mruColors>
      <color rgb="FFFF7C80"/>
      <color rgb="FF9BB431"/>
      <color rgb="FFCC0000"/>
      <color rgb="FFD3D808"/>
      <color rgb="FF0D2F6C"/>
      <color rgb="FF49849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microsoft.com/office/2007/relationships/slicerCache" Target="slicerCaches/slicerCach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checked="Checked" fmlaLink="rngWylaczPodgladTW" lockText="1" noThreeD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CheckBox" checked="Checked" fmlaLink="rngWylaczPodgladTW" lockText="1" noThreeD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25</xdr:row>
      <xdr:rowOff>66675</xdr:rowOff>
    </xdr:from>
    <xdr:to>
      <xdr:col>15</xdr:col>
      <xdr:colOff>370300</xdr:colOff>
      <xdr:row>50</xdr:row>
      <xdr:rowOff>113699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781550"/>
          <a:ext cx="9400000" cy="48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4</xdr:row>
      <xdr:rowOff>180975</xdr:rowOff>
    </xdr:from>
    <xdr:to>
      <xdr:col>8</xdr:col>
      <xdr:colOff>57799</xdr:colOff>
      <xdr:row>18</xdr:row>
      <xdr:rowOff>9873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0" y="1085850"/>
          <a:ext cx="4648849" cy="2495898"/>
        </a:xfrm>
        <a:prstGeom prst="rect">
          <a:avLst/>
        </a:prstGeom>
      </xdr:spPr>
    </xdr:pic>
    <xdr:clientData/>
  </xdr:twoCellAnchor>
  <xdr:twoCellAnchor>
    <xdr:from>
      <xdr:col>5</xdr:col>
      <xdr:colOff>342900</xdr:colOff>
      <xdr:row>26</xdr:row>
      <xdr:rowOff>161925</xdr:rowOff>
    </xdr:from>
    <xdr:to>
      <xdr:col>6</xdr:col>
      <xdr:colOff>476250</xdr:colOff>
      <xdr:row>30</xdr:row>
      <xdr:rowOff>12573</xdr:rowOff>
    </xdr:to>
    <xdr:sp macro="" textlink="">
      <xdr:nvSpPr>
        <xdr:cNvPr id="6" name="Dymek mowy: prostoką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390900" y="5067300"/>
          <a:ext cx="742950" cy="612648"/>
        </a:xfrm>
        <a:prstGeom prst="wedgeRectCallout">
          <a:avLst>
            <a:gd name="adj1" fmla="val 143750"/>
            <a:gd name="adj2" fmla="val 90485"/>
          </a:avLst>
        </a:prstGeom>
        <a:solidFill>
          <a:schemeClr val="bg1"/>
        </a:solidFill>
        <a:ln w="28575">
          <a:solidFill>
            <a:srgbClr val="9BB43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/>
            <a:t>*1</a:t>
          </a:r>
          <a:endParaRPr lang="pl-PL" sz="1100" b="1"/>
        </a:p>
      </xdr:txBody>
    </xdr:sp>
    <xdr:clientData/>
  </xdr:twoCellAnchor>
  <xdr:twoCellAnchor>
    <xdr:from>
      <xdr:col>10</xdr:col>
      <xdr:colOff>390525</xdr:colOff>
      <xdr:row>38</xdr:row>
      <xdr:rowOff>123825</xdr:rowOff>
    </xdr:from>
    <xdr:to>
      <xdr:col>11</xdr:col>
      <xdr:colOff>523875</xdr:colOff>
      <xdr:row>41</xdr:row>
      <xdr:rowOff>164973</xdr:rowOff>
    </xdr:to>
    <xdr:sp macro="" textlink="">
      <xdr:nvSpPr>
        <xdr:cNvPr id="7" name="Dymek mowy: prostoką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6486525" y="7315200"/>
          <a:ext cx="742950" cy="612648"/>
        </a:xfrm>
        <a:prstGeom prst="wedgeRectCallout">
          <a:avLst>
            <a:gd name="adj1" fmla="val -97275"/>
            <a:gd name="adj2" fmla="val -117848"/>
          </a:avLst>
        </a:prstGeom>
        <a:solidFill>
          <a:schemeClr val="bg1"/>
        </a:solidFill>
        <a:ln w="28575">
          <a:solidFill>
            <a:srgbClr val="9BB43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/>
            <a:t>*2</a:t>
          </a:r>
          <a:endParaRPr lang="pl-PL" sz="1100" b="1"/>
        </a:p>
      </xdr:txBody>
    </xdr:sp>
    <xdr:clientData/>
  </xdr:twoCellAnchor>
  <xdr:twoCellAnchor>
    <xdr:from>
      <xdr:col>10</xdr:col>
      <xdr:colOff>352425</xdr:colOff>
      <xdr:row>25</xdr:row>
      <xdr:rowOff>161925</xdr:rowOff>
    </xdr:from>
    <xdr:to>
      <xdr:col>11</xdr:col>
      <xdr:colOff>485775</xdr:colOff>
      <xdr:row>29</xdr:row>
      <xdr:rowOff>12573</xdr:rowOff>
    </xdr:to>
    <xdr:sp macro="" textlink="">
      <xdr:nvSpPr>
        <xdr:cNvPr id="9" name="Dymek mowy: prostokąt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6448425" y="4876800"/>
          <a:ext cx="742950" cy="612648"/>
        </a:xfrm>
        <a:prstGeom prst="wedgeRectCallout">
          <a:avLst>
            <a:gd name="adj1" fmla="val -90865"/>
            <a:gd name="adj2" fmla="val 174440"/>
          </a:avLst>
        </a:prstGeom>
        <a:solidFill>
          <a:schemeClr val="bg1"/>
        </a:solidFill>
        <a:ln w="28575">
          <a:solidFill>
            <a:srgbClr val="9BB43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/>
            <a:t>*3</a:t>
          </a:r>
          <a:endParaRPr lang="pl-PL" sz="1100" b="1"/>
        </a:p>
      </xdr:txBody>
    </xdr:sp>
    <xdr:clientData/>
  </xdr:twoCellAnchor>
  <xdr:twoCellAnchor>
    <xdr:from>
      <xdr:col>12</xdr:col>
      <xdr:colOff>476250</xdr:colOff>
      <xdr:row>28</xdr:row>
      <xdr:rowOff>142875</xdr:rowOff>
    </xdr:from>
    <xdr:to>
      <xdr:col>14</xdr:col>
      <xdr:colOff>0</xdr:colOff>
      <xdr:row>31</xdr:row>
      <xdr:rowOff>184023</xdr:rowOff>
    </xdr:to>
    <xdr:sp macro="" textlink="">
      <xdr:nvSpPr>
        <xdr:cNvPr id="10" name="Dymek mowy: prostokąt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791450" y="5429250"/>
          <a:ext cx="742950" cy="612648"/>
        </a:xfrm>
        <a:prstGeom prst="wedgeRectCallout">
          <a:avLst>
            <a:gd name="adj1" fmla="val -183173"/>
            <a:gd name="adj2" fmla="val 88930"/>
          </a:avLst>
        </a:prstGeom>
        <a:solidFill>
          <a:schemeClr val="bg1"/>
        </a:solidFill>
        <a:ln w="28575">
          <a:solidFill>
            <a:srgbClr val="9BB43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/>
            <a:t>*4</a:t>
          </a:r>
          <a:endParaRPr lang="pl-PL" sz="1100" b="1"/>
        </a:p>
      </xdr:txBody>
    </xdr:sp>
    <xdr:clientData/>
  </xdr:twoCellAnchor>
  <xdr:twoCellAnchor editAs="oneCell">
    <xdr:from>
      <xdr:col>0</xdr:col>
      <xdr:colOff>145674</xdr:colOff>
      <xdr:row>67</xdr:row>
      <xdr:rowOff>100852</xdr:rowOff>
    </xdr:from>
    <xdr:to>
      <xdr:col>19</xdr:col>
      <xdr:colOff>454422</xdr:colOff>
      <xdr:row>70</xdr:row>
      <xdr:rowOff>145677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4" y="13010028"/>
          <a:ext cx="11805983" cy="616325"/>
        </a:xfrm>
        <a:prstGeom prst="rect">
          <a:avLst/>
        </a:prstGeom>
      </xdr:spPr>
    </xdr:pic>
    <xdr:clientData/>
  </xdr:twoCellAnchor>
  <xdr:twoCellAnchor editAs="oneCell">
    <xdr:from>
      <xdr:col>0</xdr:col>
      <xdr:colOff>212912</xdr:colOff>
      <xdr:row>53</xdr:row>
      <xdr:rowOff>80523</xdr:rowOff>
    </xdr:from>
    <xdr:to>
      <xdr:col>7</xdr:col>
      <xdr:colOff>565471</xdr:colOff>
      <xdr:row>63</xdr:row>
      <xdr:rowOff>147660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912" y="10132199"/>
          <a:ext cx="4588383" cy="1972137"/>
        </a:xfrm>
        <a:prstGeom prst="rect">
          <a:avLst/>
        </a:prstGeom>
      </xdr:spPr>
    </xdr:pic>
    <xdr:clientData/>
  </xdr:twoCellAnchor>
  <xdr:twoCellAnchor editAs="oneCell">
    <xdr:from>
      <xdr:col>8</xdr:col>
      <xdr:colOff>75321</xdr:colOff>
      <xdr:row>52</xdr:row>
      <xdr:rowOff>93253</xdr:rowOff>
    </xdr:from>
    <xdr:to>
      <xdr:col>13</xdr:col>
      <xdr:colOff>549088</xdr:colOff>
      <xdr:row>63</xdr:row>
      <xdr:rowOff>27943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6262" y="9954429"/>
          <a:ext cx="3499355" cy="2030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</xdr:row>
      <xdr:rowOff>95473</xdr:rowOff>
    </xdr:from>
    <xdr:to>
      <xdr:col>1</xdr:col>
      <xdr:colOff>588981</xdr:colOff>
      <xdr:row>82</xdr:row>
      <xdr:rowOff>180078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337253"/>
          <a:ext cx="1213821" cy="99900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114301</xdr:colOff>
      <xdr:row>83</xdr:row>
      <xdr:rowOff>26893</xdr:rowOff>
    </xdr:from>
    <xdr:to>
      <xdr:col>5</xdr:col>
      <xdr:colOff>121921</xdr:colOff>
      <xdr:row>89</xdr:row>
      <xdr:rowOff>158075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15365953"/>
          <a:ext cx="3131820" cy="1228462"/>
        </a:xfrm>
        <a:prstGeom prst="rect">
          <a:avLst/>
        </a:prstGeom>
      </xdr:spPr>
    </xdr:pic>
    <xdr:clientData/>
  </xdr:twoCellAnchor>
  <xdr:twoCellAnchor editAs="oneCell">
    <xdr:from>
      <xdr:col>0</xdr:col>
      <xdr:colOff>99061</xdr:colOff>
      <xdr:row>91</xdr:row>
      <xdr:rowOff>34513</xdr:rowOff>
    </xdr:from>
    <xdr:to>
      <xdr:col>4</xdr:col>
      <xdr:colOff>228601</xdr:colOff>
      <xdr:row>99</xdr:row>
      <xdr:rowOff>152623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1" y="16836613"/>
          <a:ext cx="2628900" cy="1581150"/>
        </a:xfrm>
        <a:prstGeom prst="rect">
          <a:avLst/>
        </a:prstGeom>
      </xdr:spPr>
    </xdr:pic>
    <xdr:clientData/>
  </xdr:twoCellAnchor>
  <xdr:twoCellAnchor editAs="oneCell">
    <xdr:from>
      <xdr:col>7</xdr:col>
      <xdr:colOff>7620</xdr:colOff>
      <xdr:row>101</xdr:row>
      <xdr:rowOff>180975</xdr:rowOff>
    </xdr:from>
    <xdr:to>
      <xdr:col>12</xdr:col>
      <xdr:colOff>245745</xdr:colOff>
      <xdr:row>110</xdr:row>
      <xdr:rowOff>153035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0" y="18811875"/>
          <a:ext cx="3362325" cy="161798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102</xdr:row>
      <xdr:rowOff>22860</xdr:rowOff>
    </xdr:from>
    <xdr:to>
      <xdr:col>5</xdr:col>
      <xdr:colOff>186690</xdr:colOff>
      <xdr:row>110</xdr:row>
      <xdr:rowOff>162560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18836640"/>
          <a:ext cx="3295650" cy="16027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</xdr:row>
      <xdr:rowOff>152401</xdr:rowOff>
    </xdr:from>
    <xdr:to>
      <xdr:col>1</xdr:col>
      <xdr:colOff>305562</xdr:colOff>
      <xdr:row>123</xdr:row>
      <xdr:rowOff>99061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21175981"/>
          <a:ext cx="930402" cy="1592580"/>
        </a:xfrm>
        <a:prstGeom prst="rect">
          <a:avLst/>
        </a:prstGeom>
      </xdr:spPr>
    </xdr:pic>
    <xdr:clientData/>
  </xdr:twoCellAnchor>
  <xdr:twoCellAnchor editAs="oneCell">
    <xdr:from>
      <xdr:col>0</xdr:col>
      <xdr:colOff>22861</xdr:colOff>
      <xdr:row>124</xdr:row>
      <xdr:rowOff>53339</xdr:rowOff>
    </xdr:from>
    <xdr:to>
      <xdr:col>9</xdr:col>
      <xdr:colOff>563881</xdr:colOff>
      <xdr:row>145</xdr:row>
      <xdr:rowOff>0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2861" y="22905719"/>
          <a:ext cx="6164580" cy="3787141"/>
        </a:xfrm>
        <a:prstGeom prst="rect">
          <a:avLst/>
        </a:prstGeom>
      </xdr:spPr>
    </xdr:pic>
    <xdr:clientData/>
  </xdr:twoCellAnchor>
  <xdr:twoCellAnchor>
    <xdr:from>
      <xdr:col>0</xdr:col>
      <xdr:colOff>76200</xdr:colOff>
      <xdr:row>152</xdr:row>
      <xdr:rowOff>0</xdr:rowOff>
    </xdr:from>
    <xdr:to>
      <xdr:col>8</xdr:col>
      <xdr:colOff>504825</xdr:colOff>
      <xdr:row>173</xdr:row>
      <xdr:rowOff>104775</xdr:rowOff>
    </xdr:to>
    <xdr:pic>
      <xdr:nvPicPr>
        <xdr:cNvPr id="15" name="Obraz 2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9984700"/>
          <a:ext cx="5305425" cy="410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171450</xdr:colOff>
      <xdr:row>177</xdr:row>
      <xdr:rowOff>0</xdr:rowOff>
    </xdr:from>
    <xdr:to>
      <xdr:col>2</xdr:col>
      <xdr:colOff>504825</xdr:colOff>
      <xdr:row>227</xdr:row>
      <xdr:rowOff>76200</xdr:rowOff>
    </xdr:to>
    <xdr:pic>
      <xdr:nvPicPr>
        <xdr:cNvPr id="16" name="Obraz 3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4651950"/>
          <a:ext cx="1552575" cy="960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552450</xdr:colOff>
      <xdr:row>199</xdr:row>
      <xdr:rowOff>133350</xdr:rowOff>
    </xdr:from>
    <xdr:to>
      <xdr:col>17</xdr:col>
      <xdr:colOff>352425</xdr:colOff>
      <xdr:row>233</xdr:row>
      <xdr:rowOff>66675</xdr:rowOff>
    </xdr:to>
    <xdr:pic>
      <xdr:nvPicPr>
        <xdr:cNvPr id="17" name="Obraz 4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38976300"/>
          <a:ext cx="8943975" cy="641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600075</xdr:colOff>
      <xdr:row>235</xdr:row>
      <xdr:rowOff>85725</xdr:rowOff>
    </xdr:from>
    <xdr:to>
      <xdr:col>17</xdr:col>
      <xdr:colOff>314325</xdr:colOff>
      <xdr:row>268</xdr:row>
      <xdr:rowOff>123825</xdr:rowOff>
    </xdr:to>
    <xdr:pic>
      <xdr:nvPicPr>
        <xdr:cNvPr id="18" name="Obraz 5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45786675"/>
          <a:ext cx="8858250" cy="632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272</xdr:row>
      <xdr:rowOff>85725</xdr:rowOff>
    </xdr:from>
    <xdr:to>
      <xdr:col>19</xdr:col>
      <xdr:colOff>533400</xdr:colOff>
      <xdr:row>299</xdr:row>
      <xdr:rowOff>66675</xdr:rowOff>
    </xdr:to>
    <xdr:pic>
      <xdr:nvPicPr>
        <xdr:cNvPr id="19" name="Obraz 6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3835300"/>
          <a:ext cx="12096750" cy="512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30480</xdr:colOff>
          <xdr:row>1</xdr:row>
          <xdr:rowOff>7620</xdr:rowOff>
        </xdr:from>
        <xdr:to>
          <xdr:col>16</xdr:col>
          <xdr:colOff>1531620</xdr:colOff>
          <xdr:row>1</xdr:row>
          <xdr:rowOff>190500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2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Wyłącz podgląd produktów</a:t>
              </a:r>
            </a:p>
          </xdr:txBody>
        </xdr:sp>
        <xdr:clientData/>
      </xdr:twoCellAnchor>
    </mc:Choice>
    <mc:Fallback/>
  </mc:AlternateContent>
  <xdr:oneCellAnchor>
    <xdr:from>
      <xdr:col>0</xdr:col>
      <xdr:colOff>160805</xdr:colOff>
      <xdr:row>0</xdr:row>
      <xdr:rowOff>33619</xdr:rowOff>
    </xdr:from>
    <xdr:ext cx="1044988" cy="498660"/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805" y="33619"/>
          <a:ext cx="1044988" cy="498660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60960</xdr:colOff>
          <xdr:row>9</xdr:row>
          <xdr:rowOff>22860</xdr:rowOff>
        </xdr:from>
        <xdr:to>
          <xdr:col>1</xdr:col>
          <xdr:colOff>1021080</xdr:colOff>
          <xdr:row>9</xdr:row>
          <xdr:rowOff>251460</xdr:rowOff>
        </xdr:to>
        <xdr:sp macro="" textlink="">
          <xdr:nvSpPr>
            <xdr:cNvPr id="5122" name="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2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Sortuj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312420</xdr:colOff>
          <xdr:row>9</xdr:row>
          <xdr:rowOff>7620</xdr:rowOff>
        </xdr:from>
        <xdr:to>
          <xdr:col>18</xdr:col>
          <xdr:colOff>1280160</xdr:colOff>
          <xdr:row>9</xdr:row>
          <xdr:rowOff>236220</xdr:rowOff>
        </xdr:to>
        <xdr:sp macro="" textlink="">
          <xdr:nvSpPr>
            <xdr:cNvPr id="5123" name="Butto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2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Sortuj</a:t>
              </a:r>
            </a:p>
          </xdr:txBody>
        </xdr:sp>
        <xdr:clientData fPrintsWithSheet="0"/>
      </xdr:twoCellAnchor>
    </mc:Choice>
    <mc:Fallback/>
  </mc:AlternateContent>
  <xdr:absoluteAnchor>
    <xdr:pos x="1265767" y="1030818"/>
    <xdr:ext cx="8351762" cy="393450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Marka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ark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5767" y="1030818"/>
              <a:ext cx="8351762" cy="3934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 fLocksWithSheet="0"/>
  </xdr:absolute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</xdr:colOff>
          <xdr:row>5</xdr:row>
          <xdr:rowOff>175260</xdr:rowOff>
        </xdr:from>
        <xdr:to>
          <xdr:col>1</xdr:col>
          <xdr:colOff>1074420</xdr:colOff>
          <xdr:row>8</xdr:row>
          <xdr:rowOff>45720</xdr:rowOff>
        </xdr:to>
        <xdr:sp macro="" textlink="">
          <xdr:nvSpPr>
            <xdr:cNvPr id="5125" name="Button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2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Wszystkie marki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784860</xdr:colOff>
          <xdr:row>5</xdr:row>
          <xdr:rowOff>175260</xdr:rowOff>
        </xdr:from>
        <xdr:to>
          <xdr:col>7</xdr:col>
          <xdr:colOff>1059180</xdr:colOff>
          <xdr:row>8</xdr:row>
          <xdr:rowOff>45720</xdr:rowOff>
        </xdr:to>
        <xdr:sp macro="" textlink="">
          <xdr:nvSpPr>
            <xdr:cNvPr id="5126" name="Button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2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Wyczyść filtry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</xdr:row>
          <xdr:rowOff>30480</xdr:rowOff>
        </xdr:from>
        <xdr:to>
          <xdr:col>7</xdr:col>
          <xdr:colOff>1066800</xdr:colOff>
          <xdr:row>3</xdr:row>
          <xdr:rowOff>38100</xdr:rowOff>
        </xdr:to>
        <xdr:sp macro="" textlink="">
          <xdr:nvSpPr>
            <xdr:cNvPr id="5127" name="Button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2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Pobierz obrazy hurtowo Symbol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3</xdr:row>
          <xdr:rowOff>60960</xdr:rowOff>
        </xdr:from>
        <xdr:to>
          <xdr:col>7</xdr:col>
          <xdr:colOff>1066800</xdr:colOff>
          <xdr:row>5</xdr:row>
          <xdr:rowOff>60960</xdr:rowOff>
        </xdr:to>
        <xdr:sp macro="" textlink="">
          <xdr:nvSpPr>
            <xdr:cNvPr id="5128" name="Button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2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Pobierz obrazy hurtowo EAN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30480</xdr:colOff>
          <xdr:row>1</xdr:row>
          <xdr:rowOff>7620</xdr:rowOff>
        </xdr:from>
        <xdr:to>
          <xdr:col>16</xdr:col>
          <xdr:colOff>1546860</xdr:colOff>
          <xdr:row>1</xdr:row>
          <xdr:rowOff>190500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3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Wyłącz podgląd produktów</a:t>
              </a:r>
            </a:p>
          </xdr:txBody>
        </xdr:sp>
        <xdr:clientData/>
      </xdr:twoCellAnchor>
    </mc:Choice>
    <mc:Fallback/>
  </mc:AlternateContent>
  <xdr:oneCellAnchor>
    <xdr:from>
      <xdr:col>0</xdr:col>
      <xdr:colOff>160805</xdr:colOff>
      <xdr:row>0</xdr:row>
      <xdr:rowOff>33619</xdr:rowOff>
    </xdr:from>
    <xdr:ext cx="1044988" cy="498660"/>
    <xdr:pic>
      <xdr:nvPicPr>
        <xdr:cNvPr id="2" name="Obraz 1">
          <a:extLst>
            <a:ext uri="{FF2B5EF4-FFF2-40B4-BE49-F238E27FC236}">
              <a16:creationId xmlns:a16="http://schemas.microsoft.com/office/drawing/2014/main" id="{87373CB4-0CB6-4CBE-80B4-4B542D9A4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805" y="33619"/>
          <a:ext cx="1044988" cy="498660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60960</xdr:colOff>
          <xdr:row>8</xdr:row>
          <xdr:rowOff>22860</xdr:rowOff>
        </xdr:from>
        <xdr:to>
          <xdr:col>1</xdr:col>
          <xdr:colOff>1021080</xdr:colOff>
          <xdr:row>8</xdr:row>
          <xdr:rowOff>251460</xdr:rowOff>
        </xdr:to>
        <xdr:sp macro="" textlink="">
          <xdr:nvSpPr>
            <xdr:cNvPr id="10242" name="Butto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3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Sortuj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312420</xdr:colOff>
          <xdr:row>8</xdr:row>
          <xdr:rowOff>7620</xdr:rowOff>
        </xdr:from>
        <xdr:to>
          <xdr:col>18</xdr:col>
          <xdr:colOff>1280160</xdr:colOff>
          <xdr:row>8</xdr:row>
          <xdr:rowOff>236220</xdr:rowOff>
        </xdr:to>
        <xdr:sp macro="" textlink="">
          <xdr:nvSpPr>
            <xdr:cNvPr id="10243" name="Button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3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Sortuj</a:t>
              </a:r>
            </a:p>
          </xdr:txBody>
        </xdr:sp>
        <xdr:clientData fPrintsWithSheet="0"/>
      </xdr:twoCellAnchor>
    </mc:Choice>
    <mc:Fallback/>
  </mc:AlternateContent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Marka" xr10:uid="{DF6F3C7C-861F-46F7-9017-B1E060498F5F}" sourceName="Marka">
  <extLst>
    <x:ext xmlns:x15="http://schemas.microsoft.com/office/spreadsheetml/2010/11/main" uri="{2F2917AC-EB37-4324-AD4E-5DD8C200BD13}">
      <x15:tableSlicerCache tableId="1" column="1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arka" xr10:uid="{EAA39C76-80E9-463A-8421-A41140D62579}" cache="Fragmentator_Marka" caption="Marka" columnCount="8" showCaption="0" style="SlicerStyleLight6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AFAB9C-A06A-4247-A86A-1124EAE8C4F5}" name="Tabela1" displayName="Tabela1" ref="B10:Z2570" totalsRowShown="0" headerRowDxfId="115" dataDxfId="114" tableBorderDxfId="113">
  <autoFilter ref="B10:Z2570" xr:uid="{08449852-40D1-4102-A080-7B3A7A62654E}"/>
  <sortState xmlns:xlrd2="http://schemas.microsoft.com/office/spreadsheetml/2017/richdata2" ref="B11:Z2570">
    <sortCondition ref="U11:U2570"/>
    <sortCondition ref="C11:C2570"/>
  </sortState>
  <tableColumns count="25">
    <tableColumn id="1" xr3:uid="{6869BE85-A42B-4084-8F79-682A4B63F005}" name="Marka" dataDxfId="112"/>
    <tableColumn id="2" xr3:uid="{2E65301A-B28B-4D0F-9402-3A0DDC755D51}" name="Symbol" dataDxfId="111"/>
    <tableColumn id="3" xr3:uid="{88F784F3-9BFC-4DA5-9BAB-20CF7145DE51}" name="SymKar" dataDxfId="110"/>
    <tableColumn id="4" xr3:uid="{037109C3-D931-4064-9952-CCE1BCB88E3E}" name="Status" dataDxfId="109"/>
    <tableColumn id="5" xr3:uid="{D03228ED-009E-410B-BED5-0DD94191B420}" name="Opis produktu " dataDxfId="108"/>
    <tableColumn id="6" xr3:uid="{6CE14961-01D8-42FD-87E3-17DD2463EAAA}" name="Jm. Handl" dataDxfId="107"/>
    <tableColumn id="7" xr3:uid="{56E9A9B0-EB7B-4A0B-80C5-A826B5D28C4D}" name="Minimalna ilość zamówienia lub wielokrotność" dataDxfId="106"/>
    <tableColumn id="14" xr3:uid="{A2132A6E-5B1A-4B42-84BB-A0FA700F44AD}" name="Cena hurtowa netto od 13.01.2025" dataDxfId="105" dataCellStyle="Walutowy"/>
    <tableColumn id="15" xr3:uid="{DA2CF2A0-AA72-4AD0-995D-9908B69E4BC1}" name="Cena hurtowa netto od 01.06.2025" dataDxfId="104" dataCellStyle="Walutowy"/>
    <tableColumn id="13" xr3:uid="{A555BA4A-305E-4D5D-B8C9-7A1E8F4E4A99}" name="Różnica procentowa" dataDxfId="103" dataCellStyle="Procentowy">
      <calculatedColumnFormula>Tabela1[ [#This Row],[Cena hurtowa netto od 01.06.2025] ]/Tabela1[[#This Row],[Cena hurtowa netto od 13.01.2025]]-1</calculatedColumnFormula>
    </tableColumn>
    <tableColumn id="20" xr3:uid="{847B0170-017C-41C2-8A99-D1E571C43E68}" name="Kolumna1" dataDxfId="102" dataCellStyle="Walutowy"/>
    <tableColumn id="22" xr3:uid="{E9A56DA4-238C-4FAA-AFEB-630041E948EE}" name="Uwagi PM" dataDxfId="101" dataCellStyle="Walutowy"/>
    <tableColumn id="9" xr3:uid="{24819594-32B4-4F57-B6EC-B34617769CA8}" name="Kod kreskowy" dataDxfId="100"/>
    <tableColumn id="19" xr3:uid="{0F3027B7-50BB-4780-AE4E-BE09198263E7}" name="VAT" dataDxfId="99" dataCellStyle="Procentowy"/>
    <tableColumn id="10" xr3:uid="{C9F46419-21A7-46A1-A8FD-07C0F49C0AB5}" name="Ilość" dataDxfId="98"/>
    <tableColumn id="11" xr3:uid="{E5B699E0-406D-4A0F-B19B-C9E1361EDB45}" name="Wartość netto po rabacie" dataDxfId="97"/>
    <tableColumn id="16" xr3:uid="{0EF4C769-9A7E-49C9-866A-0CCD9A4D0B0F}" name="Strona w katalogu" dataDxfId="96"/>
    <tableColumn id="12" xr3:uid="{D60266CC-B10C-402A-9091-E95AF31AC864}" name="Kategoria" dataDxfId="95"/>
    <tableColumn id="18" xr3:uid="{938B4817-6DA0-40E5-BC75-90DB51381509}" name="Kod CN" dataDxfId="94"/>
    <tableColumn id="29" xr3:uid="{9BB7E863-D162-4521-A2FE-7FE81476F2A3}" name="Marka_sort" dataDxfId="93">
      <calculatedColumnFormula>VLOOKUP(Tabela1[[#This Row],[Marka]],Config!$D$2:$E$13,2,FALSE)+Tabela1[[#This Row],[Marka_sort_plus]]</calculatedColumnFormula>
    </tableColumn>
    <tableColumn id="8" xr3:uid="{F3A19B1E-286D-4214-B5D6-A0A419E86FF5}" name="Marka_sort_plus" dataDxfId="92"/>
    <tableColumn id="17" xr3:uid="{1DD1C957-14B3-44EE-8939-803DB57ED976}" name="szt_KodKres" dataDxfId="91"/>
    <tableColumn id="21" xr3:uid="{ED311244-CED4-4DBF-B778-696DC8E0D270}" name="opk_KodKres" dataDxfId="90"/>
    <tableColumn id="26" xr3:uid="{E2A6A801-2270-4D19-9836-913611A76DCE}" name="opk_z_KodKres" dataDxfId="89"/>
    <tableColumn id="27" xr3:uid="{8E106EA8-2667-4B94-B4A8-4DE4D7127207}" name="krt_KodKres" dataDxfId="8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DFA4010-BA62-41DA-BA39-26471B3425F4}" name="Tabela145" displayName="Tabela145" ref="B9:Z342" totalsRowShown="0" headerRowDxfId="27" dataDxfId="26" tableBorderDxfId="25">
  <autoFilter ref="B9:Z342" xr:uid="{08449852-40D1-4102-A080-7B3A7A62654E}"/>
  <sortState xmlns:xlrd2="http://schemas.microsoft.com/office/spreadsheetml/2017/richdata2" ref="B10:Z342">
    <sortCondition ref="C9:C342"/>
  </sortState>
  <tableColumns count="25">
    <tableColumn id="1" xr3:uid="{46BC114A-3F55-43CF-BDB3-80D14DF6BB84}" name="Marka" dataDxfId="24"/>
    <tableColumn id="2" xr3:uid="{9A0E4B41-76A9-48A7-A0AF-5E6FAFBEF3E5}" name="Symbol" dataDxfId="23"/>
    <tableColumn id="3" xr3:uid="{2CAE936F-590F-4C9A-981B-F7FC1BDA5C36}" name="SymKar" dataDxfId="22" dataCellStyle="Hiperłącze"/>
    <tableColumn id="4" xr3:uid="{C58DE995-16F0-46DF-A490-8E8C039BD542}" name="Status" dataDxfId="21"/>
    <tableColumn id="5" xr3:uid="{12C50CF8-5744-4948-A6BB-FA348D8D055B}" name="Opis produktu " dataDxfId="20"/>
    <tableColumn id="6" xr3:uid="{13731A0E-13E3-4BA9-B8D9-68125FA29F01}" name="Jm. Handl" dataDxfId="19"/>
    <tableColumn id="7" xr3:uid="{9F383252-885C-46A0-A156-91D5AD7A3B79}" name="Minimalna ilość zamówienia lub wielokrotność" dataDxfId="18"/>
    <tableColumn id="14" xr3:uid="{8F2307D9-6AC8-4D51-9E9A-B34E537D68EE}" name="Cena hurtowa netto od 13.01.2025" dataDxfId="17" dataCellStyle="Walutowy"/>
    <tableColumn id="15" xr3:uid="{EC825725-B3E5-454C-97D4-E797CD4246E2}" name="Cena hurtowa netto od 10.03.2025" dataDxfId="16" dataCellStyle="Walutowy"/>
    <tableColumn id="13" xr3:uid="{B6E03631-EAD8-45F9-9259-82A8B4942637}" name="Różnica procentowa" dataDxfId="15" dataCellStyle="Procentowy"/>
    <tableColumn id="20" xr3:uid="{0B6BC251-22F2-4671-841B-F1D2CB52BEC9}" name="Kolumna1" dataDxfId="14" dataCellStyle="Walutowy"/>
    <tableColumn id="22" xr3:uid="{1D795FF5-1BB1-4F56-A2D9-2AD52227D8BA}" name="Uwagi PM" dataDxfId="13" dataCellStyle="Walutowy"/>
    <tableColumn id="9" xr3:uid="{3040971C-9B6C-4F79-AFA0-52A51849DC82}" name="Kod kreskowy" dataDxfId="12"/>
    <tableColumn id="19" xr3:uid="{FC88AB04-8E92-4E27-913E-494E3B14E691}" name="VAT" dataDxfId="11" dataCellStyle="Procentowy"/>
    <tableColumn id="10" xr3:uid="{2743B7F9-96CA-4BF3-A836-5CF899804515}" name="Ilość" dataDxfId="10"/>
    <tableColumn id="11" xr3:uid="{6149AD08-2172-46A4-BA09-69114F92F6B5}" name="Wartość netto po rabacie" dataDxfId="9"/>
    <tableColumn id="16" xr3:uid="{6D3F8CB1-03C4-4352-B27E-0CF08E677EA9}" name="Strona w katalogu" dataDxfId="8"/>
    <tableColumn id="12" xr3:uid="{0305308C-A099-46EA-90FE-44E1B90B33B0}" name="Kategoria" dataDxfId="7"/>
    <tableColumn id="18" xr3:uid="{14F8F5A8-3E5F-48A1-A47A-3FC3D1C15FB0}" name="Kod CN" dataDxfId="6"/>
    <tableColumn id="29" xr3:uid="{365D62F6-B38B-4812-A795-0CE68D0C89FF}" name="Marka_sort" dataDxfId="5"/>
    <tableColumn id="8" xr3:uid="{937CAE06-ED12-4170-900C-268912F81995}" name="Marka_sort_plus" dataDxfId="4"/>
    <tableColumn id="17" xr3:uid="{3B797006-1D96-44AC-B369-09DA1098BAC2}" name="szt_KodKres" dataDxfId="3"/>
    <tableColumn id="21" xr3:uid="{29297599-A233-4ABE-8C46-5B9B312FF2F6}" name="opk_KodKres" dataDxfId="2"/>
    <tableColumn id="26" xr3:uid="{AABA4F05-E907-4519-AAF3-AFA7DBEFF0DA}" name="opk_z_KodKres" dataDxfId="1"/>
    <tableColumn id="27" xr3:uid="{35E02CB7-5C26-4B27-AF8A-01FBFA4E35FC}" name="krt_KodKr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522" Type="http://schemas.openxmlformats.org/officeDocument/2006/relationships/hyperlink" Target="http://ean.gdd.pl/gallery/4007817806111_1.jpg" TargetMode="External"/><Relationship Id="rId21" Type="http://schemas.openxmlformats.org/officeDocument/2006/relationships/hyperlink" Target="http://ean.gdd.pl/gallery/5902979003783_1.jpg" TargetMode="External"/><Relationship Id="rId170" Type="http://schemas.openxmlformats.org/officeDocument/2006/relationships/hyperlink" Target="http://ean.gdd.pl/gallery/5902979007163_1.jpg" TargetMode="External"/><Relationship Id="rId268" Type="http://schemas.openxmlformats.org/officeDocument/2006/relationships/hyperlink" Target="http://ean.gdd.pl/gallery/5905130011238_1.jpg" TargetMode="External"/><Relationship Id="rId475" Type="http://schemas.openxmlformats.org/officeDocument/2006/relationships/hyperlink" Target="http://ean.gdd.pl/gallery/5905130039805_1.jpg" TargetMode="External"/><Relationship Id="rId682" Type="http://schemas.openxmlformats.org/officeDocument/2006/relationships/hyperlink" Target="http://ean.gdd.pl/gallery/5905130040757_1.jpg" TargetMode="External"/><Relationship Id="rId128" Type="http://schemas.openxmlformats.org/officeDocument/2006/relationships/hyperlink" Target="http://ean.gdd.pl/gallery/5905130049835_1.jpg" TargetMode="External"/><Relationship Id="rId335" Type="http://schemas.openxmlformats.org/officeDocument/2006/relationships/hyperlink" Target="http://ean.gdd.pl/gallery/5905130104275_1.jpg" TargetMode="External"/><Relationship Id="rId542" Type="http://schemas.openxmlformats.org/officeDocument/2006/relationships/hyperlink" Target="http://ean.gdd.pl/gallery/5902979001390_1.jpg" TargetMode="External"/><Relationship Id="rId987" Type="http://schemas.openxmlformats.org/officeDocument/2006/relationships/hyperlink" Target="http://ean.gdd.pl/gallery/4007817044650_1.jpg" TargetMode="External"/><Relationship Id="rId1172" Type="http://schemas.openxmlformats.org/officeDocument/2006/relationships/hyperlink" Target="http://ean.gdd.pl/gallery/4007817348093_1.jpg" TargetMode="External"/><Relationship Id="rId402" Type="http://schemas.openxmlformats.org/officeDocument/2006/relationships/hyperlink" Target="http://ean.gdd.pl/gallery/5905130044144_1.jpg" TargetMode="External"/><Relationship Id="rId847" Type="http://schemas.openxmlformats.org/officeDocument/2006/relationships/hyperlink" Target="http://ean.gdd.pl/gallery/4007817052204_1.jpg" TargetMode="External"/><Relationship Id="rId1032" Type="http://schemas.openxmlformats.org/officeDocument/2006/relationships/hyperlink" Target="http://ean.gdd.pl/gallery/4007817304280_1.jpg" TargetMode="External"/><Relationship Id="rId1477" Type="http://schemas.openxmlformats.org/officeDocument/2006/relationships/hyperlink" Target="http://ean.gdd.pl/gallery/4006608809898_1.jpg" TargetMode="External"/><Relationship Id="rId1684" Type="http://schemas.openxmlformats.org/officeDocument/2006/relationships/hyperlink" Target="http://ean.gdd.pl/gallery/3858888490638_1.jpg" TargetMode="External"/><Relationship Id="rId707" Type="http://schemas.openxmlformats.org/officeDocument/2006/relationships/hyperlink" Target="http://ean.gdd.pl/gallery/5905130012631_1.jpg" TargetMode="External"/><Relationship Id="rId914" Type="http://schemas.openxmlformats.org/officeDocument/2006/relationships/hyperlink" Target="http://ean.gdd.pl/gallery/4007817052266_1.jpg" TargetMode="External"/><Relationship Id="rId1337" Type="http://schemas.openxmlformats.org/officeDocument/2006/relationships/hyperlink" Target="http://ean.gdd.pl/gallery/4007817050507_1.jpg" TargetMode="External"/><Relationship Id="rId1544" Type="http://schemas.openxmlformats.org/officeDocument/2006/relationships/hyperlink" Target="http://ean.gdd.pl/gallery/4007817089200_1.jpg" TargetMode="External"/><Relationship Id="rId43" Type="http://schemas.openxmlformats.org/officeDocument/2006/relationships/hyperlink" Target="http://ean.gdd.pl/gallery/5902979015809_1.jpg" TargetMode="External"/><Relationship Id="rId1404" Type="http://schemas.openxmlformats.org/officeDocument/2006/relationships/hyperlink" Target="http://ean.gdd.pl/gallery/4007817777183_1.jpg" TargetMode="External"/><Relationship Id="rId1611" Type="http://schemas.openxmlformats.org/officeDocument/2006/relationships/hyperlink" Target="http://ean.gdd.pl/gallery/6931747144266_1.jpg" TargetMode="External"/><Relationship Id="rId192" Type="http://schemas.openxmlformats.org/officeDocument/2006/relationships/hyperlink" Target="http://ean.gdd.pl/gallery/5905130038822_1.jpg" TargetMode="External"/><Relationship Id="rId1709" Type="http://schemas.openxmlformats.org/officeDocument/2006/relationships/hyperlink" Target="http://ean.gdd.pl/gallery/5902979013188_1.jpg" TargetMode="External"/><Relationship Id="rId497" Type="http://schemas.openxmlformats.org/officeDocument/2006/relationships/hyperlink" Target="http://ean.gdd.pl/gallery/5905130006227_1.jpg" TargetMode="External"/><Relationship Id="rId357" Type="http://schemas.openxmlformats.org/officeDocument/2006/relationships/hyperlink" Target="http://ean.gdd.pl/gallery/5905130104077_1.jpg" TargetMode="External"/><Relationship Id="rId1194" Type="http://schemas.openxmlformats.org/officeDocument/2006/relationships/hyperlink" Target="http://ean.gdd.pl/gallery/4007817314180_1.jpg" TargetMode="External"/><Relationship Id="rId217" Type="http://schemas.openxmlformats.org/officeDocument/2006/relationships/hyperlink" Target="http://ean.gdd.pl/gallery/5902979006739_1.jpg" TargetMode="External"/><Relationship Id="rId564" Type="http://schemas.openxmlformats.org/officeDocument/2006/relationships/hyperlink" Target="http://ean.gdd.pl/gallery/5902979008115_1.jpg" TargetMode="External"/><Relationship Id="rId771" Type="http://schemas.openxmlformats.org/officeDocument/2006/relationships/hyperlink" Target="http://ean.gdd.pl/gallery/5905130051371_1.jpg" TargetMode="External"/><Relationship Id="rId869" Type="http://schemas.openxmlformats.org/officeDocument/2006/relationships/hyperlink" Target="http://ean.gdd.pl/gallery/4007817105474_1.jpg" TargetMode="External"/><Relationship Id="rId1499" Type="http://schemas.openxmlformats.org/officeDocument/2006/relationships/hyperlink" Target="http://ean.gdd.pl/gallery/4006608005535_1.jpg" TargetMode="External"/><Relationship Id="rId424" Type="http://schemas.openxmlformats.org/officeDocument/2006/relationships/hyperlink" Target="http://ean.gdd.pl/gallery/5905130106651_1.jpg" TargetMode="External"/><Relationship Id="rId631" Type="http://schemas.openxmlformats.org/officeDocument/2006/relationships/hyperlink" Target="http://ean.gdd.pl/gallery/5905130035722_1.jpg" TargetMode="External"/><Relationship Id="rId729" Type="http://schemas.openxmlformats.org/officeDocument/2006/relationships/hyperlink" Target="http://ean.gdd.pl/gallery/5902979001703_1.jpg" TargetMode="External"/><Relationship Id="rId1054" Type="http://schemas.openxmlformats.org/officeDocument/2006/relationships/hyperlink" Target="http://ean.gdd.pl/gallery/4007817310564_1.jpg" TargetMode="External"/><Relationship Id="rId1261" Type="http://schemas.openxmlformats.org/officeDocument/2006/relationships/hyperlink" Target="http://ean.gdd.pl/gallery/4007817049495_1.jpg" TargetMode="External"/><Relationship Id="rId1359" Type="http://schemas.openxmlformats.org/officeDocument/2006/relationships/hyperlink" Target="http://ean.gdd.pl/gallery/4007817051702_1.jpg" TargetMode="External"/><Relationship Id="rId936" Type="http://schemas.openxmlformats.org/officeDocument/2006/relationships/hyperlink" Target="http://ean.gdd.pl/gallery/4007817038734_1.jpg" TargetMode="External"/><Relationship Id="rId1121" Type="http://schemas.openxmlformats.org/officeDocument/2006/relationships/hyperlink" Target="http://ean.gdd.pl/gallery/4007817334331_1.jpg" TargetMode="External"/><Relationship Id="rId1219" Type="http://schemas.openxmlformats.org/officeDocument/2006/relationships/hyperlink" Target="http://ean.gdd.pl/gallery/4007817321553_1.jpg" TargetMode="External"/><Relationship Id="rId1566" Type="http://schemas.openxmlformats.org/officeDocument/2006/relationships/hyperlink" Target="http://ean.gdd.pl/gallery/6931747122479_1.jpg" TargetMode="External"/><Relationship Id="rId65" Type="http://schemas.openxmlformats.org/officeDocument/2006/relationships/hyperlink" Target="http://ean.gdd.pl/gallery/5905130106637_1.jpg" TargetMode="External"/><Relationship Id="rId1426" Type="http://schemas.openxmlformats.org/officeDocument/2006/relationships/hyperlink" Target="http://ean.gdd.pl/gallery/4007817076194_1.jpg" TargetMode="External"/><Relationship Id="rId1633" Type="http://schemas.openxmlformats.org/officeDocument/2006/relationships/hyperlink" Target="http://ean.gdd.pl/gallery/6933631516739_1.jpg" TargetMode="External"/><Relationship Id="rId1700" Type="http://schemas.openxmlformats.org/officeDocument/2006/relationships/hyperlink" Target="http://ean.gdd.pl/gallery/5902979013157_1.jpg" TargetMode="External"/><Relationship Id="rId281" Type="http://schemas.openxmlformats.org/officeDocument/2006/relationships/hyperlink" Target="http://ean.gdd.pl/gallery/5905130106248_1.jpg" TargetMode="External"/><Relationship Id="rId141" Type="http://schemas.openxmlformats.org/officeDocument/2006/relationships/hyperlink" Target="http://ean.gdd.pl/gallery/5905130004902_1.jpg" TargetMode="External"/><Relationship Id="rId379" Type="http://schemas.openxmlformats.org/officeDocument/2006/relationships/hyperlink" Target="http://ean.gdd.pl/gallery/5902979015281_1.jpg" TargetMode="External"/><Relationship Id="rId586" Type="http://schemas.openxmlformats.org/officeDocument/2006/relationships/hyperlink" Target="http://ean.gdd.pl/gallery/5905130039317_1.jpg" TargetMode="External"/><Relationship Id="rId793" Type="http://schemas.openxmlformats.org/officeDocument/2006/relationships/hyperlink" Target="http://ean.gdd.pl/gallery/5902979009280_1.jpg" TargetMode="External"/><Relationship Id="rId7" Type="http://schemas.openxmlformats.org/officeDocument/2006/relationships/hyperlink" Target="http://ean.gdd.pl/gallery/5902979005848_1.jpg" TargetMode="External"/><Relationship Id="rId239" Type="http://schemas.openxmlformats.org/officeDocument/2006/relationships/hyperlink" Target="http://ean.gdd.pl/gallery/5905130039003_1.jpg" TargetMode="External"/><Relationship Id="rId446" Type="http://schemas.openxmlformats.org/officeDocument/2006/relationships/hyperlink" Target="http://ean.gdd.pl/gallery/5905130107153_1.jpg" TargetMode="External"/><Relationship Id="rId653" Type="http://schemas.openxmlformats.org/officeDocument/2006/relationships/hyperlink" Target="http://ean.gdd.pl/gallery/5902979007453_1.jpg" TargetMode="External"/><Relationship Id="rId1076" Type="http://schemas.openxmlformats.org/officeDocument/2006/relationships/hyperlink" Target="http://ean.gdd.pl/gallery/4007817319062_1.jpg" TargetMode="External"/><Relationship Id="rId1283" Type="http://schemas.openxmlformats.org/officeDocument/2006/relationships/hyperlink" Target="http://ean.gdd.pl/gallery/4007817049815_1.jpg" TargetMode="External"/><Relationship Id="rId1490" Type="http://schemas.openxmlformats.org/officeDocument/2006/relationships/hyperlink" Target="http://ean.gdd.pl/gallery/4007817053416_1.jpg" TargetMode="External"/><Relationship Id="rId306" Type="http://schemas.openxmlformats.org/officeDocument/2006/relationships/hyperlink" Target="http://ean.gdd.pl/gallery/5905130007149_1.jpg" TargetMode="External"/><Relationship Id="rId860" Type="http://schemas.openxmlformats.org/officeDocument/2006/relationships/hyperlink" Target="http://ean.gdd.pl/gallery/4007817131596_1.jpg" TargetMode="External"/><Relationship Id="rId958" Type="http://schemas.openxmlformats.org/officeDocument/2006/relationships/hyperlink" Target="http://ean.gdd.pl/gallery/4006608200831_1.jpg" TargetMode="External"/><Relationship Id="rId1143" Type="http://schemas.openxmlformats.org/officeDocument/2006/relationships/hyperlink" Target="http://ean.gdd.pl/gallery/4007817050163_1.jpg" TargetMode="External"/><Relationship Id="rId1588" Type="http://schemas.openxmlformats.org/officeDocument/2006/relationships/hyperlink" Target="http://ean.gdd.pl/gallery/6947503702410_1.jpg" TargetMode="External"/><Relationship Id="rId87" Type="http://schemas.openxmlformats.org/officeDocument/2006/relationships/hyperlink" Target="http://ean.gdd.pl/gallery/5902979008924_1.jpg" TargetMode="External"/><Relationship Id="rId513" Type="http://schemas.openxmlformats.org/officeDocument/2006/relationships/hyperlink" Target="http://ean.gdd.pl/gallery/5905130006326_1.jpg" TargetMode="External"/><Relationship Id="rId720" Type="http://schemas.openxmlformats.org/officeDocument/2006/relationships/hyperlink" Target="http://ean.gdd.pl/gallery/5902979001963_1.jpg" TargetMode="External"/><Relationship Id="rId818" Type="http://schemas.openxmlformats.org/officeDocument/2006/relationships/hyperlink" Target="http://ean.gdd.pl/gallery/4007817104156_1.jpg" TargetMode="External"/><Relationship Id="rId1350" Type="http://schemas.openxmlformats.org/officeDocument/2006/relationships/hyperlink" Target="http://ean.gdd.pl/gallery/4007817527139_1.jpg" TargetMode="External"/><Relationship Id="rId1448" Type="http://schemas.openxmlformats.org/officeDocument/2006/relationships/hyperlink" Target="http://ean.gdd.pl/gallery/4007817096888_1.jpg" TargetMode="External"/><Relationship Id="rId1655" Type="http://schemas.openxmlformats.org/officeDocument/2006/relationships/hyperlink" Target="http://ean.gdd.pl/gallery/6931747120994_1.jpg" TargetMode="External"/><Relationship Id="rId1003" Type="http://schemas.openxmlformats.org/officeDocument/2006/relationships/hyperlink" Target="http://ean.gdd.pl/gallery/4007817013014_1.jpg" TargetMode="External"/><Relationship Id="rId1210" Type="http://schemas.openxmlformats.org/officeDocument/2006/relationships/hyperlink" Target="http://ean.gdd.pl/gallery/4007817328835_1.jpg" TargetMode="External"/><Relationship Id="rId1308" Type="http://schemas.openxmlformats.org/officeDocument/2006/relationships/hyperlink" Target="http://ean.gdd.pl/gallery/4007817438169_1.jpg" TargetMode="External"/><Relationship Id="rId1515" Type="http://schemas.openxmlformats.org/officeDocument/2006/relationships/hyperlink" Target="http://ean.gdd.pl/gallery/4007817805114_1.jpg" TargetMode="External"/><Relationship Id="rId1722" Type="http://schemas.openxmlformats.org/officeDocument/2006/relationships/hyperlink" Target="http://ean.gdd.pl/gallery/5902979013461_1.jpg" TargetMode="External"/><Relationship Id="rId14" Type="http://schemas.openxmlformats.org/officeDocument/2006/relationships/hyperlink" Target="http://ean.gdd.pl/gallery/5902979008665_1.jpg" TargetMode="External"/><Relationship Id="rId163" Type="http://schemas.openxmlformats.org/officeDocument/2006/relationships/hyperlink" Target="http://ean.gdd.pl/gallery/5905130038754_1.jpg" TargetMode="External"/><Relationship Id="rId370" Type="http://schemas.openxmlformats.org/officeDocument/2006/relationships/hyperlink" Target="http://ean.gdd.pl/gallery/5905130044281_1.jpg" TargetMode="External"/><Relationship Id="rId230" Type="http://schemas.openxmlformats.org/officeDocument/2006/relationships/hyperlink" Target="http://ean.gdd.pl/gallery/5905130010972_1.jpg" TargetMode="External"/><Relationship Id="rId468" Type="http://schemas.openxmlformats.org/officeDocument/2006/relationships/hyperlink" Target="http://ean.gdd.pl/gallery/5905130107320_1.jpg" TargetMode="External"/><Relationship Id="rId675" Type="http://schemas.openxmlformats.org/officeDocument/2006/relationships/hyperlink" Target="http://ean.gdd.pl/gallery/5905130011979_1.jpg" TargetMode="External"/><Relationship Id="rId882" Type="http://schemas.openxmlformats.org/officeDocument/2006/relationships/hyperlink" Target="http://ean.gdd.pl/gallery/4007817104620_1.jpg" TargetMode="External"/><Relationship Id="rId1098" Type="http://schemas.openxmlformats.org/officeDocument/2006/relationships/hyperlink" Target="http://ean.gdd.pl/gallery/4007817015711_1.jpg" TargetMode="External"/><Relationship Id="rId328" Type="http://schemas.openxmlformats.org/officeDocument/2006/relationships/hyperlink" Target="http://ean.gdd.pl/gallery/5905130007132_1.jpg" TargetMode="External"/><Relationship Id="rId535" Type="http://schemas.openxmlformats.org/officeDocument/2006/relationships/hyperlink" Target="http://ean.gdd.pl/gallery/5902979001147_1.jpg" TargetMode="External"/><Relationship Id="rId742" Type="http://schemas.openxmlformats.org/officeDocument/2006/relationships/hyperlink" Target="http://ean.gdd.pl/gallery/5902979008993_1.jpg" TargetMode="External"/><Relationship Id="rId1165" Type="http://schemas.openxmlformats.org/officeDocument/2006/relationships/hyperlink" Target="http://ean.gdd.pl/gallery/4007817342145_1.jpg" TargetMode="External"/><Relationship Id="rId1372" Type="http://schemas.openxmlformats.org/officeDocument/2006/relationships/hyperlink" Target="http://ean.gdd.pl/gallery/4007817555033_1.jpg" TargetMode="External"/><Relationship Id="rId602" Type="http://schemas.openxmlformats.org/officeDocument/2006/relationships/hyperlink" Target="http://ean.gdd.pl/gallery/5905130035432_1.jpg" TargetMode="External"/><Relationship Id="rId1025" Type="http://schemas.openxmlformats.org/officeDocument/2006/relationships/hyperlink" Target="http://ean.gdd.pl/gallery/4007817304297_1.jpg" TargetMode="External"/><Relationship Id="rId1232" Type="http://schemas.openxmlformats.org/officeDocument/2006/relationships/hyperlink" Target="http://ean.gdd.pl/gallery/4007817356104_1.jpg" TargetMode="External"/><Relationship Id="rId1677" Type="http://schemas.openxmlformats.org/officeDocument/2006/relationships/hyperlink" Target="http://ean.gdd.pl/gallery/5904292460021_1.jpg" TargetMode="External"/><Relationship Id="rId907" Type="http://schemas.openxmlformats.org/officeDocument/2006/relationships/hyperlink" Target="http://ean.gdd.pl/gallery/4007817144312_1.jpg" TargetMode="External"/><Relationship Id="rId1537" Type="http://schemas.openxmlformats.org/officeDocument/2006/relationships/hyperlink" Target="http://ean.gdd.pl/gallery/4006608806699_1.jpg" TargetMode="External"/><Relationship Id="rId36" Type="http://schemas.openxmlformats.org/officeDocument/2006/relationships/hyperlink" Target="http://ean.gdd.pl/gallery/5902979015847_1.jpg" TargetMode="External"/><Relationship Id="rId1604" Type="http://schemas.openxmlformats.org/officeDocument/2006/relationships/hyperlink" Target="http://ean.gdd.pl/gallery/6931747144020_1.jpg" TargetMode="External"/><Relationship Id="rId185" Type="http://schemas.openxmlformats.org/officeDocument/2006/relationships/hyperlink" Target="http://ean.gdd.pl/gallery/5902979007262_1.jpg" TargetMode="External"/><Relationship Id="rId392" Type="http://schemas.openxmlformats.org/officeDocument/2006/relationships/hyperlink" Target="http://ean.gdd.pl/gallery/5905130043895_1.jpg" TargetMode="External"/><Relationship Id="rId697" Type="http://schemas.openxmlformats.org/officeDocument/2006/relationships/hyperlink" Target="http://ean.gdd.pl/gallery/5905130003011_1.jpg" TargetMode="External"/><Relationship Id="rId252" Type="http://schemas.openxmlformats.org/officeDocument/2006/relationships/hyperlink" Target="http://ean.gdd.pl/gallery/5905130011160_1.jpg" TargetMode="External"/><Relationship Id="rId1187" Type="http://schemas.openxmlformats.org/officeDocument/2006/relationships/hyperlink" Target="http://ean.gdd.pl/gallery/4007817321515_1.jpg" TargetMode="External"/><Relationship Id="rId112" Type="http://schemas.openxmlformats.org/officeDocument/2006/relationships/hyperlink" Target="http://ean.gdd.pl/gallery/5905130007842_1.jpg" TargetMode="External"/><Relationship Id="rId557" Type="http://schemas.openxmlformats.org/officeDocument/2006/relationships/hyperlink" Target="http://ean.gdd.pl/gallery/5902979008054_1.jpg" TargetMode="External"/><Relationship Id="rId764" Type="http://schemas.openxmlformats.org/officeDocument/2006/relationships/hyperlink" Target="http://ean.gdd.pl/gallery/5905130051517_1.jpg" TargetMode="External"/><Relationship Id="rId971" Type="http://schemas.openxmlformats.org/officeDocument/2006/relationships/hyperlink" Target="http://ean.gdd.pl/gallery/4007817213582_1.jpg" TargetMode="External"/><Relationship Id="rId1394" Type="http://schemas.openxmlformats.org/officeDocument/2006/relationships/hyperlink" Target="http://ean.gdd.pl/gallery/4007817708262_1.jpg" TargetMode="External"/><Relationship Id="rId1699" Type="http://schemas.openxmlformats.org/officeDocument/2006/relationships/hyperlink" Target="http://ean.gdd.pl/gallery/5902979017520_1.jpg" TargetMode="External"/><Relationship Id="rId196" Type="http://schemas.openxmlformats.org/officeDocument/2006/relationships/hyperlink" Target="http://ean.gdd.pl/gallery/5905130038846_1.jpg" TargetMode="External"/><Relationship Id="rId417" Type="http://schemas.openxmlformats.org/officeDocument/2006/relationships/hyperlink" Target="http://ean.gdd.pl/gallery/5905130010552_1.jpg" TargetMode="External"/><Relationship Id="rId624" Type="http://schemas.openxmlformats.org/officeDocument/2006/relationships/hyperlink" Target="http://ean.gdd.pl/gallery/5905130035661_1.jpg" TargetMode="External"/><Relationship Id="rId831" Type="http://schemas.openxmlformats.org/officeDocument/2006/relationships/hyperlink" Target="http://ean.gdd.pl/gallery/4007817038871_1.jpg" TargetMode="External"/><Relationship Id="rId1047" Type="http://schemas.openxmlformats.org/officeDocument/2006/relationships/hyperlink" Target="http://ean.gdd.pl/gallery/4007817085981_1.jpg" TargetMode="External"/><Relationship Id="rId1254" Type="http://schemas.openxmlformats.org/officeDocument/2006/relationships/hyperlink" Target="http://ean.gdd.pl/gallery/4007817314517_1.jpg" TargetMode="External"/><Relationship Id="rId1461" Type="http://schemas.openxmlformats.org/officeDocument/2006/relationships/hyperlink" Target="http://ean.gdd.pl/gallery/4006608809553_1.jpg" TargetMode="External"/><Relationship Id="rId263" Type="http://schemas.openxmlformats.org/officeDocument/2006/relationships/hyperlink" Target="http://ean.gdd.pl/gallery/5905130011221_1.jpg" TargetMode="External"/><Relationship Id="rId470" Type="http://schemas.openxmlformats.org/officeDocument/2006/relationships/hyperlink" Target="http://ean.gdd.pl/gallery/5905130003035_1.jpg" TargetMode="External"/><Relationship Id="rId929" Type="http://schemas.openxmlformats.org/officeDocument/2006/relationships/hyperlink" Target="http://ean.gdd.pl/gallery/4007817184110_1.jpg" TargetMode="External"/><Relationship Id="rId1114" Type="http://schemas.openxmlformats.org/officeDocument/2006/relationships/hyperlink" Target="http://ean.gdd.pl/gallery/4007817331088_1.jpg" TargetMode="External"/><Relationship Id="rId1321" Type="http://schemas.openxmlformats.org/officeDocument/2006/relationships/hyperlink" Target="http://ean.gdd.pl/gallery/4007817488195_1.jpg" TargetMode="External"/><Relationship Id="rId1559" Type="http://schemas.openxmlformats.org/officeDocument/2006/relationships/hyperlink" Target="http://ean.gdd.pl/gallery/4007817014837_1.jpg" TargetMode="External"/><Relationship Id="rId58" Type="http://schemas.openxmlformats.org/officeDocument/2006/relationships/hyperlink" Target="http://ean.gdd.pl/gallery/5902979015885_1.jpg" TargetMode="External"/><Relationship Id="rId123" Type="http://schemas.openxmlformats.org/officeDocument/2006/relationships/hyperlink" Target="http://ean.gdd.pl/gallery/5902979004674_1.jpg" TargetMode="External"/><Relationship Id="rId330" Type="http://schemas.openxmlformats.org/officeDocument/2006/relationships/hyperlink" Target="http://ean.gdd.pl/gallery/5905130104220_1.jpg" TargetMode="External"/><Relationship Id="rId568" Type="http://schemas.openxmlformats.org/officeDocument/2006/relationships/hyperlink" Target="http://ean.gdd.pl/gallery/5902979008153_1.jpg" TargetMode="External"/><Relationship Id="rId775" Type="http://schemas.openxmlformats.org/officeDocument/2006/relationships/hyperlink" Target="http://ean.gdd.pl/gallery/5905130040184_1.jpg" TargetMode="External"/><Relationship Id="rId982" Type="http://schemas.openxmlformats.org/officeDocument/2006/relationships/hyperlink" Target="http://ean.gdd.pl/gallery/4007817042830_1.jpg" TargetMode="External"/><Relationship Id="rId1198" Type="http://schemas.openxmlformats.org/officeDocument/2006/relationships/hyperlink" Target="http://ean.gdd.pl/gallery/4007817314265_1.jpg" TargetMode="External"/><Relationship Id="rId1419" Type="http://schemas.openxmlformats.org/officeDocument/2006/relationships/hyperlink" Target="http://ean.gdd.pl/gallery/4007817077856_1.jpg" TargetMode="External"/><Relationship Id="rId1626" Type="http://schemas.openxmlformats.org/officeDocument/2006/relationships/hyperlink" Target="http://ean.gdd.pl/gallery/6941600120627_1.jpg" TargetMode="External"/><Relationship Id="rId428" Type="http://schemas.openxmlformats.org/officeDocument/2006/relationships/hyperlink" Target="http://ean.gdd.pl/gallery/5905130008191_1.jpg" TargetMode="External"/><Relationship Id="rId635" Type="http://schemas.openxmlformats.org/officeDocument/2006/relationships/hyperlink" Target="http://ean.gdd.pl/gallery/5902979014369_1.jpg" TargetMode="External"/><Relationship Id="rId842" Type="http://schemas.openxmlformats.org/officeDocument/2006/relationships/hyperlink" Target="http://ean.gdd.pl/gallery/4007817048207_1.jpg" TargetMode="External"/><Relationship Id="rId1058" Type="http://schemas.openxmlformats.org/officeDocument/2006/relationships/hyperlink" Target="http://ean.gdd.pl/gallery/4007817310687_1.jpg" TargetMode="External"/><Relationship Id="rId1265" Type="http://schemas.openxmlformats.org/officeDocument/2006/relationships/hyperlink" Target="http://ean.gdd.pl/gallery/4007817049730_1.jpg" TargetMode="External"/><Relationship Id="rId1472" Type="http://schemas.openxmlformats.org/officeDocument/2006/relationships/hyperlink" Target="http://ean.gdd.pl/gallery/4006608809799_1.jpg" TargetMode="External"/><Relationship Id="rId274" Type="http://schemas.openxmlformats.org/officeDocument/2006/relationships/hyperlink" Target="http://ean.gdd.pl/gallery/5905130011269_1.jpg" TargetMode="External"/><Relationship Id="rId481" Type="http://schemas.openxmlformats.org/officeDocument/2006/relationships/hyperlink" Target="http://ean.gdd.pl/gallery/5905130003127_1.jpg" TargetMode="External"/><Relationship Id="rId702" Type="http://schemas.openxmlformats.org/officeDocument/2006/relationships/hyperlink" Target="http://ean.gdd.pl/gallery/5905130012532_1.jpg" TargetMode="External"/><Relationship Id="rId1125" Type="http://schemas.openxmlformats.org/officeDocument/2006/relationships/hyperlink" Target="http://ean.gdd.pl/gallery/4007817330081_1.jpg" TargetMode="External"/><Relationship Id="rId1332" Type="http://schemas.openxmlformats.org/officeDocument/2006/relationships/hyperlink" Target="http://ean.gdd.pl/gallery/4007817512005_1.jpg" TargetMode="External"/><Relationship Id="rId69" Type="http://schemas.openxmlformats.org/officeDocument/2006/relationships/hyperlink" Target="http://ean.gdd.pl/gallery/5905130106446_1.jpg" TargetMode="External"/><Relationship Id="rId134" Type="http://schemas.openxmlformats.org/officeDocument/2006/relationships/hyperlink" Target="http://ean.gdd.pl/gallery/5905130010668_1.jpg" TargetMode="External"/><Relationship Id="rId579" Type="http://schemas.openxmlformats.org/officeDocument/2006/relationships/hyperlink" Target="http://ean.gdd.pl/gallery/5902979008276_1.jpg" TargetMode="External"/><Relationship Id="rId786" Type="http://schemas.openxmlformats.org/officeDocument/2006/relationships/hyperlink" Target="http://ean.gdd.pl/gallery/5905130051579_1.jpg" TargetMode="External"/><Relationship Id="rId993" Type="http://schemas.openxmlformats.org/officeDocument/2006/relationships/hyperlink" Target="http://ean.gdd.pl/gallery/4007817330395_1.jpg" TargetMode="External"/><Relationship Id="rId1637" Type="http://schemas.openxmlformats.org/officeDocument/2006/relationships/hyperlink" Target="http://ean.gdd.pl/gallery/6941025179552_1.jpg" TargetMode="External"/><Relationship Id="rId341" Type="http://schemas.openxmlformats.org/officeDocument/2006/relationships/hyperlink" Target="http://ean.gdd.pl/gallery/5905130005459_1.jpg" TargetMode="External"/><Relationship Id="rId439" Type="http://schemas.openxmlformats.org/officeDocument/2006/relationships/hyperlink" Target="http://ean.gdd.pl/gallery/5905130034725_1.jpg" TargetMode="External"/><Relationship Id="rId646" Type="http://schemas.openxmlformats.org/officeDocument/2006/relationships/hyperlink" Target="http://ean.gdd.pl/gallery/5902979007408_1.jpg" TargetMode="External"/><Relationship Id="rId1069" Type="http://schemas.openxmlformats.org/officeDocument/2006/relationships/hyperlink" Target="http://ean.gdd.pl/gallery/4007817304327_1.jpg" TargetMode="External"/><Relationship Id="rId1276" Type="http://schemas.openxmlformats.org/officeDocument/2006/relationships/hyperlink" Target="http://ean.gdd.pl/gallery/4007817019535_1.jpg" TargetMode="External"/><Relationship Id="rId1483" Type="http://schemas.openxmlformats.org/officeDocument/2006/relationships/hyperlink" Target="http://ean.gdd.pl/gallery/4007817053553_1.jpg" TargetMode="External"/><Relationship Id="rId1704" Type="http://schemas.openxmlformats.org/officeDocument/2006/relationships/hyperlink" Target="http://ean.gdd.pl/gallery/5902979013126_1.jpg" TargetMode="External"/><Relationship Id="rId201" Type="http://schemas.openxmlformats.org/officeDocument/2006/relationships/hyperlink" Target="http://ean.gdd.pl/gallery/5905130038655_1.jpg" TargetMode="External"/><Relationship Id="rId285" Type="http://schemas.openxmlformats.org/officeDocument/2006/relationships/hyperlink" Target="http://ean.gdd.pl/gallery/5905130005435_1.jpg" TargetMode="External"/><Relationship Id="rId506" Type="http://schemas.openxmlformats.org/officeDocument/2006/relationships/hyperlink" Target="http://ean.gdd.pl/gallery/5905130010293_1.jpg" TargetMode="External"/><Relationship Id="rId853" Type="http://schemas.openxmlformats.org/officeDocument/2006/relationships/hyperlink" Target="http://ean.gdd.pl/gallery/4007817131381_1.jpg" TargetMode="External"/><Relationship Id="rId1136" Type="http://schemas.openxmlformats.org/officeDocument/2006/relationships/hyperlink" Target="http://ean.gdd.pl/gallery/4007817331149_1.jpg" TargetMode="External"/><Relationship Id="rId1690" Type="http://schemas.openxmlformats.org/officeDocument/2006/relationships/hyperlink" Target="http://ean.gdd.pl/gallery/5902979017414_1.jpg" TargetMode="External"/><Relationship Id="rId492" Type="http://schemas.openxmlformats.org/officeDocument/2006/relationships/hyperlink" Target="http://ean.gdd.pl/gallery/5905130010286_1.jpg" TargetMode="External"/><Relationship Id="rId713" Type="http://schemas.openxmlformats.org/officeDocument/2006/relationships/hyperlink" Target="http://ean.gdd.pl/gallery/5905130036668_1.jpg" TargetMode="External"/><Relationship Id="rId797" Type="http://schemas.openxmlformats.org/officeDocument/2006/relationships/hyperlink" Target="http://ean.gdd.pl/gallery/5902979009327_1.jpg" TargetMode="External"/><Relationship Id="rId920" Type="http://schemas.openxmlformats.org/officeDocument/2006/relationships/hyperlink" Target="http://ean.gdd.pl/gallery/4007817079898_1.jpg" TargetMode="External"/><Relationship Id="rId1343" Type="http://schemas.openxmlformats.org/officeDocument/2006/relationships/hyperlink" Target="http://ean.gdd.pl/gallery/4007817050484_1.jpg" TargetMode="External"/><Relationship Id="rId1550" Type="http://schemas.openxmlformats.org/officeDocument/2006/relationships/hyperlink" Target="http://ean.gdd.pl/gallery/4006608800321_1.jpg" TargetMode="External"/><Relationship Id="rId1648" Type="http://schemas.openxmlformats.org/officeDocument/2006/relationships/hyperlink" Target="http://ean.gdd.pl/gallery/6936965492755_1.jpg" TargetMode="External"/><Relationship Id="rId145" Type="http://schemas.openxmlformats.org/officeDocument/2006/relationships/hyperlink" Target="http://ean.gdd.pl/gallery/5905130004926_1.jpg" TargetMode="External"/><Relationship Id="rId352" Type="http://schemas.openxmlformats.org/officeDocument/2006/relationships/hyperlink" Target="http://ean.gdd.pl/gallery/5905130104046_1.jpg" TargetMode="External"/><Relationship Id="rId1203" Type="http://schemas.openxmlformats.org/officeDocument/2006/relationships/hyperlink" Target="http://ean.gdd.pl/gallery/4007817074435_1.jpg" TargetMode="External"/><Relationship Id="rId1287" Type="http://schemas.openxmlformats.org/officeDocument/2006/relationships/hyperlink" Target="http://ean.gdd.pl/gallery/4007817063583_1.jpg" TargetMode="External"/><Relationship Id="rId1410" Type="http://schemas.openxmlformats.org/officeDocument/2006/relationships/hyperlink" Target="http://ean.gdd.pl/gallery/4007817077887_1.jpg" TargetMode="External"/><Relationship Id="rId1508" Type="http://schemas.openxmlformats.org/officeDocument/2006/relationships/hyperlink" Target="http://ean.gdd.pl/gallery/4007817805039_1.jpg" TargetMode="External"/><Relationship Id="rId212" Type="http://schemas.openxmlformats.org/officeDocument/2006/relationships/hyperlink" Target="http://ean.gdd.pl/gallery/5902979006661_1.jpg" TargetMode="External"/><Relationship Id="rId657" Type="http://schemas.openxmlformats.org/officeDocument/2006/relationships/hyperlink" Target="http://ean.gdd.pl/gallery/5902979014987_1.jpg" TargetMode="External"/><Relationship Id="rId864" Type="http://schemas.openxmlformats.org/officeDocument/2006/relationships/hyperlink" Target="http://ean.gdd.pl/gallery/4007817104521_1.jpg" TargetMode="External"/><Relationship Id="rId1494" Type="http://schemas.openxmlformats.org/officeDocument/2006/relationships/hyperlink" Target="http://ean.gdd.pl/gallery/4007817053454_1.jpg" TargetMode="External"/><Relationship Id="rId1715" Type="http://schemas.openxmlformats.org/officeDocument/2006/relationships/hyperlink" Target="http://ean.gdd.pl/gallery/5902979013522_1.jpg" TargetMode="External"/><Relationship Id="rId296" Type="http://schemas.openxmlformats.org/officeDocument/2006/relationships/hyperlink" Target="http://ean.gdd.pl/gallery/5905130104572_1.jpg" TargetMode="External"/><Relationship Id="rId517" Type="http://schemas.openxmlformats.org/officeDocument/2006/relationships/hyperlink" Target="http://ean.gdd.pl/gallery/5905130009815_1.jpg" TargetMode="External"/><Relationship Id="rId724" Type="http://schemas.openxmlformats.org/officeDocument/2006/relationships/hyperlink" Target="http://ean.gdd.pl/gallery/5902979001642_1.jpg" TargetMode="External"/><Relationship Id="rId931" Type="http://schemas.openxmlformats.org/officeDocument/2006/relationships/hyperlink" Target="http://ean.gdd.pl/gallery/4007817018132_1.jpg" TargetMode="External"/><Relationship Id="rId1147" Type="http://schemas.openxmlformats.org/officeDocument/2006/relationships/hyperlink" Target="http://ean.gdd.pl/gallery/4007817334386_1.jpg" TargetMode="External"/><Relationship Id="rId1354" Type="http://schemas.openxmlformats.org/officeDocument/2006/relationships/hyperlink" Target="http://ean.gdd.pl/gallery/4007817502259_1.jpg" TargetMode="External"/><Relationship Id="rId1561" Type="http://schemas.openxmlformats.org/officeDocument/2006/relationships/hyperlink" Target="http://ean.gdd.pl/gallery/4007817014844_1.jpg" TargetMode="External"/><Relationship Id="rId60" Type="http://schemas.openxmlformats.org/officeDocument/2006/relationships/hyperlink" Target="http://ean.gdd.pl/gallery/5902979018442_1.jpg" TargetMode="External"/><Relationship Id="rId156" Type="http://schemas.openxmlformats.org/officeDocument/2006/relationships/hyperlink" Target="http://ean.gdd.pl/gallery/5905130034312_1.jpg" TargetMode="External"/><Relationship Id="rId363" Type="http://schemas.openxmlformats.org/officeDocument/2006/relationships/hyperlink" Target="http://ean.gdd.pl/gallery/5905130106132_1.jpg" TargetMode="External"/><Relationship Id="rId570" Type="http://schemas.openxmlformats.org/officeDocument/2006/relationships/hyperlink" Target="http://ean.gdd.pl/gallery/5902979008177_1.jpg" TargetMode="External"/><Relationship Id="rId1007" Type="http://schemas.openxmlformats.org/officeDocument/2006/relationships/hyperlink" Target="http://ean.gdd.pl/gallery/4007817310298_1.jpg" TargetMode="External"/><Relationship Id="rId1214" Type="http://schemas.openxmlformats.org/officeDocument/2006/relationships/hyperlink" Target="http://ean.gdd.pl/gallery/4007817328859_1.jpg" TargetMode="External"/><Relationship Id="rId1421" Type="http://schemas.openxmlformats.org/officeDocument/2006/relationships/hyperlink" Target="http://ean.gdd.pl/gallery/4007817038390_1.jpg" TargetMode="External"/><Relationship Id="rId1659" Type="http://schemas.openxmlformats.org/officeDocument/2006/relationships/hyperlink" Target="http://ean.gdd.pl/gallery/6941255188744_1.jpg" TargetMode="External"/><Relationship Id="rId223" Type="http://schemas.openxmlformats.org/officeDocument/2006/relationships/hyperlink" Target="http://ean.gdd.pl/gallery/5905130049279_1.jpg" TargetMode="External"/><Relationship Id="rId430" Type="http://schemas.openxmlformats.org/officeDocument/2006/relationships/hyperlink" Target="http://ean.gdd.pl/gallery/5905130008177_1.jpg" TargetMode="External"/><Relationship Id="rId668" Type="http://schemas.openxmlformats.org/officeDocument/2006/relationships/hyperlink" Target="http://ean.gdd.pl/gallery/5905130036613_1.jpg" TargetMode="External"/><Relationship Id="rId875" Type="http://schemas.openxmlformats.org/officeDocument/2006/relationships/hyperlink" Target="http://ean.gdd.pl/gallery/4007817119006_1.jpg" TargetMode="External"/><Relationship Id="rId1060" Type="http://schemas.openxmlformats.org/officeDocument/2006/relationships/hyperlink" Target="http://ean.gdd.pl/gallery/4007817310748_1.jpg" TargetMode="External"/><Relationship Id="rId1298" Type="http://schemas.openxmlformats.org/officeDocument/2006/relationships/hyperlink" Target="http://ean.gdd.pl/gallery/4007817410912_1.jpg" TargetMode="External"/><Relationship Id="rId1519" Type="http://schemas.openxmlformats.org/officeDocument/2006/relationships/hyperlink" Target="http://ean.gdd.pl/gallery/4007817805145_1.jpg" TargetMode="External"/><Relationship Id="rId1726" Type="http://schemas.openxmlformats.org/officeDocument/2006/relationships/hyperlink" Target="http://ean.gdd.pl/gallery/5905130038839_1.jpg" TargetMode="External"/><Relationship Id="rId18" Type="http://schemas.openxmlformats.org/officeDocument/2006/relationships/hyperlink" Target="http://ean.gdd.pl/gallery/5905130040702_1.jpg" TargetMode="External"/><Relationship Id="rId528" Type="http://schemas.openxmlformats.org/officeDocument/2006/relationships/hyperlink" Target="http://ean.gdd.pl/gallery/5905130009778_1.jpg" TargetMode="External"/><Relationship Id="rId735" Type="http://schemas.openxmlformats.org/officeDocument/2006/relationships/hyperlink" Target="http://ean.gdd.pl/gallery/5902979009211_1.jpg" TargetMode="External"/><Relationship Id="rId942" Type="http://schemas.openxmlformats.org/officeDocument/2006/relationships/hyperlink" Target="http://ean.gdd.pl/gallery/4007817212134_1.jpg" TargetMode="External"/><Relationship Id="rId1158" Type="http://schemas.openxmlformats.org/officeDocument/2006/relationships/hyperlink" Target="http://ean.gdd.pl/gallery/4007817334010_1.jpg" TargetMode="External"/><Relationship Id="rId1365" Type="http://schemas.openxmlformats.org/officeDocument/2006/relationships/hyperlink" Target="http://ean.gdd.pl/gallery/4007817550007_1.jpg" TargetMode="External"/><Relationship Id="rId1572" Type="http://schemas.openxmlformats.org/officeDocument/2006/relationships/hyperlink" Target="http://ean.gdd.pl/gallery/5905130041679_1.jpg" TargetMode="External"/><Relationship Id="rId167" Type="http://schemas.openxmlformats.org/officeDocument/2006/relationships/hyperlink" Target="http://ean.gdd.pl/gallery/5902979011405_1.jpg" TargetMode="External"/><Relationship Id="rId374" Type="http://schemas.openxmlformats.org/officeDocument/2006/relationships/hyperlink" Target="http://ean.gdd.pl/gallery/5905130051265_1.jpg" TargetMode="External"/><Relationship Id="rId581" Type="http://schemas.openxmlformats.org/officeDocument/2006/relationships/hyperlink" Target="http://ean.gdd.pl/gallery/5902979008290_1.jpg" TargetMode="External"/><Relationship Id="rId1018" Type="http://schemas.openxmlformats.org/officeDocument/2006/relationships/hyperlink" Target="http://ean.gdd.pl/gallery/4007817308646_1.jpg" TargetMode="External"/><Relationship Id="rId1225" Type="http://schemas.openxmlformats.org/officeDocument/2006/relationships/hyperlink" Target="http://ean.gdd.pl/gallery/4007817321614_1.jpg" TargetMode="External"/><Relationship Id="rId1432" Type="http://schemas.openxmlformats.org/officeDocument/2006/relationships/hyperlink" Target="http://ean.gdd.pl/gallery/4007817960431_1.jpg" TargetMode="External"/><Relationship Id="rId71" Type="http://schemas.openxmlformats.org/officeDocument/2006/relationships/hyperlink" Target="http://ean.gdd.pl/gallery/5902979005909_1.jpg" TargetMode="External"/><Relationship Id="rId234" Type="http://schemas.openxmlformats.org/officeDocument/2006/relationships/hyperlink" Target="http://ean.gdd.pl/gallery/5905130004667_1.jpg" TargetMode="External"/><Relationship Id="rId679" Type="http://schemas.openxmlformats.org/officeDocument/2006/relationships/hyperlink" Target="http://ean.gdd.pl/gallery/5905130036620_1.jpg" TargetMode="External"/><Relationship Id="rId802" Type="http://schemas.openxmlformats.org/officeDocument/2006/relationships/hyperlink" Target="http://ean.gdd.pl/gallery/4007817611104_1.jpg" TargetMode="External"/><Relationship Id="rId886" Type="http://schemas.openxmlformats.org/officeDocument/2006/relationships/hyperlink" Target="http://ean.gdd.pl/gallery/4007817125397_1.jpg" TargetMode="External"/><Relationship Id="rId1737" Type="http://schemas.openxmlformats.org/officeDocument/2006/relationships/ctrlProp" Target="../ctrlProps/ctrlProp6.xml"/><Relationship Id="rId2" Type="http://schemas.openxmlformats.org/officeDocument/2006/relationships/hyperlink" Target="http://ean.gdd.pl/gallery/5902979015144_1.jpg" TargetMode="External"/><Relationship Id="rId29" Type="http://schemas.openxmlformats.org/officeDocument/2006/relationships/hyperlink" Target="http://ean.gdd.pl/gallery/5902979015823_1.jpg" TargetMode="External"/><Relationship Id="rId441" Type="http://schemas.openxmlformats.org/officeDocument/2006/relationships/hyperlink" Target="http://ean.gdd.pl/gallery/5902979011566_1.jpg" TargetMode="External"/><Relationship Id="rId539" Type="http://schemas.openxmlformats.org/officeDocument/2006/relationships/hyperlink" Target="http://ean.gdd.pl/gallery/5905130009761_1.jpg" TargetMode="External"/><Relationship Id="rId746" Type="http://schemas.openxmlformats.org/officeDocument/2006/relationships/hyperlink" Target="http://ean.gdd.pl/gallery/5902979009037_1.jpg" TargetMode="External"/><Relationship Id="rId1071" Type="http://schemas.openxmlformats.org/officeDocument/2006/relationships/hyperlink" Target="http://ean.gdd.pl/gallery/4007817332351_1.jpg" TargetMode="External"/><Relationship Id="rId1169" Type="http://schemas.openxmlformats.org/officeDocument/2006/relationships/hyperlink" Target="http://ean.gdd.pl/gallery/4007817341063_1.jpg" TargetMode="External"/><Relationship Id="rId1376" Type="http://schemas.openxmlformats.org/officeDocument/2006/relationships/hyperlink" Target="http://ean.gdd.pl/gallery/4007817027776_1.jpg" TargetMode="External"/><Relationship Id="rId1583" Type="http://schemas.openxmlformats.org/officeDocument/2006/relationships/hyperlink" Target="http://ean.gdd.pl/gallery/6936965446253_1.jpg" TargetMode="External"/><Relationship Id="rId178" Type="http://schemas.openxmlformats.org/officeDocument/2006/relationships/hyperlink" Target="http://ean.gdd.pl/gallery/5905130038761_1.jpg" TargetMode="External"/><Relationship Id="rId301" Type="http://schemas.openxmlformats.org/officeDocument/2006/relationships/hyperlink" Target="http://ean.gdd.pl/gallery/5905130104879_1.jpg" TargetMode="External"/><Relationship Id="rId953" Type="http://schemas.openxmlformats.org/officeDocument/2006/relationships/hyperlink" Target="http://ean.gdd.pl/gallery/4007817241011_1.jpg" TargetMode="External"/><Relationship Id="rId1029" Type="http://schemas.openxmlformats.org/officeDocument/2006/relationships/hyperlink" Target="http://ean.gdd.pl/gallery/4007817304273_1.jpg" TargetMode="External"/><Relationship Id="rId1236" Type="http://schemas.openxmlformats.org/officeDocument/2006/relationships/hyperlink" Target="http://ean.gdd.pl/gallery/4007817356142_1.jpg" TargetMode="External"/><Relationship Id="rId82" Type="http://schemas.openxmlformats.org/officeDocument/2006/relationships/hyperlink" Target="http://ean.gdd.pl/gallery/5905130041501_1.jpg" TargetMode="External"/><Relationship Id="rId385" Type="http://schemas.openxmlformats.org/officeDocument/2006/relationships/hyperlink" Target="http://ean.gdd.pl/gallery/5905130045394_1.jpg" TargetMode="External"/><Relationship Id="rId592" Type="http://schemas.openxmlformats.org/officeDocument/2006/relationships/hyperlink" Target="http://ean.gdd.pl/gallery/5905130039331_1.jpg" TargetMode="External"/><Relationship Id="rId606" Type="http://schemas.openxmlformats.org/officeDocument/2006/relationships/hyperlink" Target="http://ean.gdd.pl/gallery/5905130035401_1.jpg" TargetMode="External"/><Relationship Id="rId813" Type="http://schemas.openxmlformats.org/officeDocument/2006/relationships/hyperlink" Target="http://ean.gdd.pl/gallery/4007817184738_1.jpg" TargetMode="External"/><Relationship Id="rId1443" Type="http://schemas.openxmlformats.org/officeDocument/2006/relationships/hyperlink" Target="http://ean.gdd.pl/gallery/4007817800195_1.jpg" TargetMode="External"/><Relationship Id="rId1650" Type="http://schemas.openxmlformats.org/officeDocument/2006/relationships/hyperlink" Target="http://ean.gdd.pl/gallery/6931747199426_1.jpg" TargetMode="External"/><Relationship Id="rId245" Type="http://schemas.openxmlformats.org/officeDocument/2006/relationships/hyperlink" Target="http://ean.gdd.pl/gallery/5905130105531_1.jpg" TargetMode="External"/><Relationship Id="rId452" Type="http://schemas.openxmlformats.org/officeDocument/2006/relationships/hyperlink" Target="http://ean.gdd.pl/gallery/5905130107269_1.jpg" TargetMode="External"/><Relationship Id="rId897" Type="http://schemas.openxmlformats.org/officeDocument/2006/relationships/hyperlink" Target="http://ean.gdd.pl/gallery/4007817128275_1.jpg" TargetMode="External"/><Relationship Id="rId1082" Type="http://schemas.openxmlformats.org/officeDocument/2006/relationships/hyperlink" Target="http://ean.gdd.pl/gallery/4007817310083_1.jpg" TargetMode="External"/><Relationship Id="rId1303" Type="http://schemas.openxmlformats.org/officeDocument/2006/relationships/hyperlink" Target="http://ean.gdd.pl/gallery/4007817101025_1.jpg" TargetMode="External"/><Relationship Id="rId1510" Type="http://schemas.openxmlformats.org/officeDocument/2006/relationships/hyperlink" Target="http://ean.gdd.pl/gallery/4007817805053_1.jpg" TargetMode="External"/><Relationship Id="rId105" Type="http://schemas.openxmlformats.org/officeDocument/2006/relationships/hyperlink" Target="http://ean.gdd.pl/gallery/5905130039515_1.jpg" TargetMode="External"/><Relationship Id="rId312" Type="http://schemas.openxmlformats.org/officeDocument/2006/relationships/hyperlink" Target="http://ean.gdd.pl/gallery/5905130104985_1.jpg" TargetMode="External"/><Relationship Id="rId757" Type="http://schemas.openxmlformats.org/officeDocument/2006/relationships/hyperlink" Target="http://ean.gdd.pl/gallery/5905130049378_1.jpg" TargetMode="External"/><Relationship Id="rId964" Type="http://schemas.openxmlformats.org/officeDocument/2006/relationships/hyperlink" Target="http://ean.gdd.pl/gallery/4007817213407_1.jpg" TargetMode="External"/><Relationship Id="rId1387" Type="http://schemas.openxmlformats.org/officeDocument/2006/relationships/hyperlink" Target="http://ean.gdd.pl/gallery/4007817700891_1.jpg" TargetMode="External"/><Relationship Id="rId1594" Type="http://schemas.openxmlformats.org/officeDocument/2006/relationships/hyperlink" Target="http://ean.gdd.pl/gallery/6931747143993_1.jpg" TargetMode="External"/><Relationship Id="rId1608" Type="http://schemas.openxmlformats.org/officeDocument/2006/relationships/hyperlink" Target="http://ean.gdd.pl/gallery/6931747144235_1.jpg" TargetMode="External"/><Relationship Id="rId93" Type="http://schemas.openxmlformats.org/officeDocument/2006/relationships/hyperlink" Target="http://ean.gdd.pl/gallery/5905130007743_1.jpg" TargetMode="External"/><Relationship Id="rId189" Type="http://schemas.openxmlformats.org/officeDocument/2006/relationships/hyperlink" Target="http://ean.gdd.pl/gallery/5905130038808_1.jpg" TargetMode="External"/><Relationship Id="rId396" Type="http://schemas.openxmlformats.org/officeDocument/2006/relationships/hyperlink" Target="http://ean.gdd.pl/gallery/5905130043956_1.jpg" TargetMode="External"/><Relationship Id="rId617" Type="http://schemas.openxmlformats.org/officeDocument/2006/relationships/hyperlink" Target="http://ean.gdd.pl/gallery/5905130035586_1.jpg" TargetMode="External"/><Relationship Id="rId824" Type="http://schemas.openxmlformats.org/officeDocument/2006/relationships/hyperlink" Target="http://ean.gdd.pl/gallery/4007817104033_1.jpg" TargetMode="External"/><Relationship Id="rId1247" Type="http://schemas.openxmlformats.org/officeDocument/2006/relationships/hyperlink" Target="http://ean.gdd.pl/gallery/4007817362051_1.jpg" TargetMode="External"/><Relationship Id="rId1454" Type="http://schemas.openxmlformats.org/officeDocument/2006/relationships/hyperlink" Target="http://ean.gdd.pl/gallery/4006608809430_1.jpg" TargetMode="External"/><Relationship Id="rId1661" Type="http://schemas.openxmlformats.org/officeDocument/2006/relationships/hyperlink" Target="http://ean.gdd.pl/gallery/6941255188829_1.jpg" TargetMode="External"/><Relationship Id="rId256" Type="http://schemas.openxmlformats.org/officeDocument/2006/relationships/hyperlink" Target="http://ean.gdd.pl/gallery/5905130011191_1.jpg" TargetMode="External"/><Relationship Id="rId463" Type="http://schemas.openxmlformats.org/officeDocument/2006/relationships/hyperlink" Target="http://ean.gdd.pl/gallery/5905130107238_1.jpg" TargetMode="External"/><Relationship Id="rId670" Type="http://schemas.openxmlformats.org/officeDocument/2006/relationships/hyperlink" Target="http://ean.gdd.pl/gallery/5905130011870_1.jpg" TargetMode="External"/><Relationship Id="rId1093" Type="http://schemas.openxmlformats.org/officeDocument/2006/relationships/hyperlink" Target="http://ean.gdd.pl/gallery/4007817323045_1.jpg" TargetMode="External"/><Relationship Id="rId1107" Type="http://schemas.openxmlformats.org/officeDocument/2006/relationships/hyperlink" Target="http://ean.gdd.pl/gallery/4007817330050_1.jpg" TargetMode="External"/><Relationship Id="rId1314" Type="http://schemas.openxmlformats.org/officeDocument/2006/relationships/hyperlink" Target="http://ean.gdd.pl/gallery/4007817438589_1.jpg" TargetMode="External"/><Relationship Id="rId1521" Type="http://schemas.openxmlformats.org/officeDocument/2006/relationships/hyperlink" Target="http://ean.gdd.pl/gallery/4007817806036_1.jpg" TargetMode="External"/><Relationship Id="rId116" Type="http://schemas.openxmlformats.org/officeDocument/2006/relationships/hyperlink" Target="http://ean.gdd.pl/gallery/5902979014420_1.jpg" TargetMode="External"/><Relationship Id="rId323" Type="http://schemas.openxmlformats.org/officeDocument/2006/relationships/hyperlink" Target="http://ean.gdd.pl/gallery/5905130104152_1.jpg" TargetMode="External"/><Relationship Id="rId530" Type="http://schemas.openxmlformats.org/officeDocument/2006/relationships/hyperlink" Target="http://ean.gdd.pl/gallery/5902979001185_1.jpg" TargetMode="External"/><Relationship Id="rId768" Type="http://schemas.openxmlformats.org/officeDocument/2006/relationships/hyperlink" Target="http://ean.gdd.pl/gallery/5905130040061_1.jpg" TargetMode="External"/><Relationship Id="rId975" Type="http://schemas.openxmlformats.org/officeDocument/2006/relationships/hyperlink" Target="http://ean.gdd.pl/gallery/4007817213919_1.jpg" TargetMode="External"/><Relationship Id="rId1160" Type="http://schemas.openxmlformats.org/officeDocument/2006/relationships/hyperlink" Target="http://ean.gdd.pl/gallery/4007817334102_1.jpg" TargetMode="External"/><Relationship Id="rId1398" Type="http://schemas.openxmlformats.org/officeDocument/2006/relationships/hyperlink" Target="http://ean.gdd.pl/gallery/4007817777053_1.jpg" TargetMode="External"/><Relationship Id="rId1619" Type="http://schemas.openxmlformats.org/officeDocument/2006/relationships/hyperlink" Target="http://ean.gdd.pl/gallery/6931747144419_1.jpg" TargetMode="External"/><Relationship Id="rId20" Type="http://schemas.openxmlformats.org/officeDocument/2006/relationships/hyperlink" Target="http://ean.gdd.pl/gallery/5905130041471_1.jpg" TargetMode="External"/><Relationship Id="rId628" Type="http://schemas.openxmlformats.org/officeDocument/2006/relationships/hyperlink" Target="http://ean.gdd.pl/gallery/5905130035708_1.jpg" TargetMode="External"/><Relationship Id="rId835" Type="http://schemas.openxmlformats.org/officeDocument/2006/relationships/hyperlink" Target="http://ean.gdd.pl/gallery/4007817035184_1.jpg" TargetMode="External"/><Relationship Id="rId1258" Type="http://schemas.openxmlformats.org/officeDocument/2006/relationships/hyperlink" Target="http://ean.gdd.pl/gallery/4007817049419_1.jpg" TargetMode="External"/><Relationship Id="rId1465" Type="http://schemas.openxmlformats.org/officeDocument/2006/relationships/hyperlink" Target="http://ean.gdd.pl/gallery/4006608811112_1.jpg" TargetMode="External"/><Relationship Id="rId1672" Type="http://schemas.openxmlformats.org/officeDocument/2006/relationships/hyperlink" Target="http://ean.gdd.pl/gallery/5903041010937_1.jpg" TargetMode="External"/><Relationship Id="rId267" Type="http://schemas.openxmlformats.org/officeDocument/2006/relationships/hyperlink" Target="http://ean.gdd.pl/gallery/5905130011436_1.jpg" TargetMode="External"/><Relationship Id="rId474" Type="http://schemas.openxmlformats.org/officeDocument/2006/relationships/hyperlink" Target="http://ean.gdd.pl/gallery/5905130005701_1.jpg" TargetMode="External"/><Relationship Id="rId1020" Type="http://schemas.openxmlformats.org/officeDocument/2006/relationships/hyperlink" Target="http://ean.gdd.pl/gallery/4007817308707_1.jpg" TargetMode="External"/><Relationship Id="rId1118" Type="http://schemas.openxmlformats.org/officeDocument/2006/relationships/hyperlink" Target="http://ean.gdd.pl/gallery/4007817331125_1.jpg" TargetMode="External"/><Relationship Id="rId1325" Type="http://schemas.openxmlformats.org/officeDocument/2006/relationships/hyperlink" Target="http://ean.gdd.pl/gallery/4007817022931_1.jpg" TargetMode="External"/><Relationship Id="rId1532" Type="http://schemas.openxmlformats.org/officeDocument/2006/relationships/hyperlink" Target="http://ean.gdd.pl/gallery/4006608806484_1.jpg" TargetMode="External"/><Relationship Id="rId127" Type="http://schemas.openxmlformats.org/officeDocument/2006/relationships/hyperlink" Target="http://ean.gdd.pl/gallery/5905130049842_1.jpg" TargetMode="External"/><Relationship Id="rId681" Type="http://schemas.openxmlformats.org/officeDocument/2006/relationships/hyperlink" Target="http://ean.gdd.pl/gallery/5905130033834_1.jpg" TargetMode="External"/><Relationship Id="rId779" Type="http://schemas.openxmlformats.org/officeDocument/2006/relationships/hyperlink" Target="http://ean.gdd.pl/gallery/5905130040221_1.jpg" TargetMode="External"/><Relationship Id="rId902" Type="http://schemas.openxmlformats.org/officeDocument/2006/relationships/hyperlink" Target="http://ean.gdd.pl/gallery/4007817029220_1.jpg" TargetMode="External"/><Relationship Id="rId986" Type="http://schemas.openxmlformats.org/officeDocument/2006/relationships/hyperlink" Target="http://ean.gdd.pl/gallery/4007817042915_1.jpg" TargetMode="External"/><Relationship Id="rId31" Type="http://schemas.openxmlformats.org/officeDocument/2006/relationships/hyperlink" Target="http://ean.gdd.pl/gallery/5902979015946_1.jpg" TargetMode="External"/><Relationship Id="rId334" Type="http://schemas.openxmlformats.org/officeDocument/2006/relationships/hyperlink" Target="http://ean.gdd.pl/gallery/5905130104268_1.jpg" TargetMode="External"/><Relationship Id="rId541" Type="http://schemas.openxmlformats.org/officeDocument/2006/relationships/hyperlink" Target="http://ean.gdd.pl/gallery/5905130036880_1.jpg" TargetMode="External"/><Relationship Id="rId639" Type="http://schemas.openxmlformats.org/officeDocument/2006/relationships/hyperlink" Target="http://ean.gdd.pl/gallery/5902979014406_1.jpg" TargetMode="External"/><Relationship Id="rId1171" Type="http://schemas.openxmlformats.org/officeDocument/2006/relationships/hyperlink" Target="http://ean.gdd.pl/gallery/4007817348079_1.jpg" TargetMode="External"/><Relationship Id="rId1269" Type="http://schemas.openxmlformats.org/officeDocument/2006/relationships/hyperlink" Target="http://ean.gdd.pl/gallery/4007817049532_1.jpg" TargetMode="External"/><Relationship Id="rId1476" Type="http://schemas.openxmlformats.org/officeDocument/2006/relationships/hyperlink" Target="http://ean.gdd.pl/gallery/4006608809874_1.jpg" TargetMode="External"/><Relationship Id="rId180" Type="http://schemas.openxmlformats.org/officeDocument/2006/relationships/hyperlink" Target="http://ean.gdd.pl/gallery/5905130043086_1.jpg" TargetMode="External"/><Relationship Id="rId278" Type="http://schemas.openxmlformats.org/officeDocument/2006/relationships/hyperlink" Target="http://ean.gdd.pl/gallery/5905130104404_1.jpg" TargetMode="External"/><Relationship Id="rId401" Type="http://schemas.openxmlformats.org/officeDocument/2006/relationships/hyperlink" Target="http://ean.gdd.pl/gallery/5905130044120_1.jpg" TargetMode="External"/><Relationship Id="rId846" Type="http://schemas.openxmlformats.org/officeDocument/2006/relationships/hyperlink" Target="http://ean.gdd.pl/gallery/4007817048276_1.jpg" TargetMode="External"/><Relationship Id="rId1031" Type="http://schemas.openxmlformats.org/officeDocument/2006/relationships/hyperlink" Target="http://ean.gdd.pl/gallery/4007817331750_1.jpg" TargetMode="External"/><Relationship Id="rId1129" Type="http://schemas.openxmlformats.org/officeDocument/2006/relationships/hyperlink" Target="http://ean.gdd.pl/gallery/4007817187289_1.jpg" TargetMode="External"/><Relationship Id="rId1683" Type="http://schemas.openxmlformats.org/officeDocument/2006/relationships/hyperlink" Target="http://ean.gdd.pl/gallery/3858888490553_1.jpg" TargetMode="External"/><Relationship Id="rId485" Type="http://schemas.openxmlformats.org/officeDocument/2006/relationships/hyperlink" Target="http://ean.gdd.pl/gallery/5905130003219_1.jpg" TargetMode="External"/><Relationship Id="rId692" Type="http://schemas.openxmlformats.org/officeDocument/2006/relationships/hyperlink" Target="http://ean.gdd.pl/gallery/5905130002915_1.jpg" TargetMode="External"/><Relationship Id="rId706" Type="http://schemas.openxmlformats.org/officeDocument/2006/relationships/hyperlink" Target="http://ean.gdd.pl/gallery/5905130012617_1.jpg" TargetMode="External"/><Relationship Id="rId913" Type="http://schemas.openxmlformats.org/officeDocument/2006/relationships/hyperlink" Target="http://ean.gdd.pl/gallery/4007817052259_1.jpg" TargetMode="External"/><Relationship Id="rId1336" Type="http://schemas.openxmlformats.org/officeDocument/2006/relationships/hyperlink" Target="http://ean.gdd.pl/gallery/4007817512029_1.jpg" TargetMode="External"/><Relationship Id="rId1543" Type="http://schemas.openxmlformats.org/officeDocument/2006/relationships/hyperlink" Target="http://ean.gdd.pl/gallery/4007817813089_1.jpg" TargetMode="External"/><Relationship Id="rId42" Type="http://schemas.openxmlformats.org/officeDocument/2006/relationships/hyperlink" Target="http://ean.gdd.pl/gallery/5902979015793_1.jpg" TargetMode="External"/><Relationship Id="rId138" Type="http://schemas.openxmlformats.org/officeDocument/2006/relationships/hyperlink" Target="http://ean.gdd.pl/gallery/5905130004995_1.jpg" TargetMode="External"/><Relationship Id="rId345" Type="http://schemas.openxmlformats.org/officeDocument/2006/relationships/hyperlink" Target="http://ean.gdd.pl/gallery/5905130103940_1.jpg" TargetMode="External"/><Relationship Id="rId552" Type="http://schemas.openxmlformats.org/officeDocument/2006/relationships/hyperlink" Target="http://ean.gdd.pl/gallery/5902979014192_1.jpg" TargetMode="External"/><Relationship Id="rId997" Type="http://schemas.openxmlformats.org/officeDocument/2006/relationships/hyperlink" Target="http://ean.gdd.pl/gallery/4007817330432_1.jpg" TargetMode="External"/><Relationship Id="rId1182" Type="http://schemas.openxmlformats.org/officeDocument/2006/relationships/hyperlink" Target="http://ean.gdd.pl/gallery/4007817186268_1.jpg" TargetMode="External"/><Relationship Id="rId1403" Type="http://schemas.openxmlformats.org/officeDocument/2006/relationships/hyperlink" Target="http://ean.gdd.pl/gallery/4007817777282_1.jpg" TargetMode="External"/><Relationship Id="rId1610" Type="http://schemas.openxmlformats.org/officeDocument/2006/relationships/hyperlink" Target="http://ean.gdd.pl/gallery/6931747144501_1.jpg" TargetMode="External"/><Relationship Id="rId191" Type="http://schemas.openxmlformats.org/officeDocument/2006/relationships/hyperlink" Target="http://ean.gdd.pl/gallery/5902979007132_1.jpg" TargetMode="External"/><Relationship Id="rId205" Type="http://schemas.openxmlformats.org/officeDocument/2006/relationships/hyperlink" Target="http://ean.gdd.pl/gallery/5905130037085_1.jpg" TargetMode="External"/><Relationship Id="rId412" Type="http://schemas.openxmlformats.org/officeDocument/2006/relationships/hyperlink" Target="http://ean.gdd.pl/gallery/5905130104336_1.jpg" TargetMode="External"/><Relationship Id="rId857" Type="http://schemas.openxmlformats.org/officeDocument/2006/relationships/hyperlink" Target="http://ean.gdd.pl/gallery/4007817131527_1.jpg" TargetMode="External"/><Relationship Id="rId1042" Type="http://schemas.openxmlformats.org/officeDocument/2006/relationships/hyperlink" Target="http://ean.gdd.pl/gallery/4007817323601_1.jpg" TargetMode="External"/><Relationship Id="rId1487" Type="http://schemas.openxmlformats.org/officeDocument/2006/relationships/hyperlink" Target="http://ean.gdd.pl/gallery/4007817053591_1.jpg" TargetMode="External"/><Relationship Id="rId1694" Type="http://schemas.openxmlformats.org/officeDocument/2006/relationships/hyperlink" Target="http://ean.gdd.pl/gallery/5902979017469_1.jpg" TargetMode="External"/><Relationship Id="rId1708" Type="http://schemas.openxmlformats.org/officeDocument/2006/relationships/hyperlink" Target="http://ean.gdd.pl/gallery/5902979013096_1.jpg" TargetMode="External"/><Relationship Id="rId289" Type="http://schemas.openxmlformats.org/officeDocument/2006/relationships/hyperlink" Target="http://ean.gdd.pl/gallery/5905130104510_1.jpg" TargetMode="External"/><Relationship Id="rId496" Type="http://schemas.openxmlformats.org/officeDocument/2006/relationships/hyperlink" Target="http://ean.gdd.pl/gallery/5905130006203_1.jpg" TargetMode="External"/><Relationship Id="rId717" Type="http://schemas.openxmlformats.org/officeDocument/2006/relationships/hyperlink" Target="http://ean.gdd.pl/gallery/5902979001932_1.jpg" TargetMode="External"/><Relationship Id="rId924" Type="http://schemas.openxmlformats.org/officeDocument/2006/relationships/hyperlink" Target="http://ean.gdd.pl/gallery/4007817035351_1.jpg" TargetMode="External"/><Relationship Id="rId1347" Type="http://schemas.openxmlformats.org/officeDocument/2006/relationships/hyperlink" Target="http://ean.gdd.pl/gallery/4007817504598_1.jpg" TargetMode="External"/><Relationship Id="rId1554" Type="http://schemas.openxmlformats.org/officeDocument/2006/relationships/hyperlink" Target="http://ean.gdd.pl/gallery/4007817870037_1.jpg" TargetMode="External"/><Relationship Id="rId53" Type="http://schemas.openxmlformats.org/officeDocument/2006/relationships/hyperlink" Target="http://ean.gdd.pl/gallery/5902979010613_1.jpg" TargetMode="External"/><Relationship Id="rId149" Type="http://schemas.openxmlformats.org/officeDocument/2006/relationships/hyperlink" Target="http://ean.gdd.pl/gallery/5905130034305_1.jpg" TargetMode="External"/><Relationship Id="rId356" Type="http://schemas.openxmlformats.org/officeDocument/2006/relationships/hyperlink" Target="http://ean.gdd.pl/gallery/5905130106125_1.jpg" TargetMode="External"/><Relationship Id="rId563" Type="http://schemas.openxmlformats.org/officeDocument/2006/relationships/hyperlink" Target="http://ean.gdd.pl/gallery/5902979008108_1.jpg" TargetMode="External"/><Relationship Id="rId770" Type="http://schemas.openxmlformats.org/officeDocument/2006/relationships/hyperlink" Target="http://ean.gdd.pl/gallery/5905130040108_1.jpg" TargetMode="External"/><Relationship Id="rId1193" Type="http://schemas.openxmlformats.org/officeDocument/2006/relationships/hyperlink" Target="http://ean.gdd.pl/gallery/4007817076613_1.jpg" TargetMode="External"/><Relationship Id="rId1207" Type="http://schemas.openxmlformats.org/officeDocument/2006/relationships/hyperlink" Target="http://ean.gdd.pl/gallery/4007817328811_1.jpg" TargetMode="External"/><Relationship Id="rId1414" Type="http://schemas.openxmlformats.org/officeDocument/2006/relationships/hyperlink" Target="http://ean.gdd.pl/gallery/4007817832028_1.jpg" TargetMode="External"/><Relationship Id="rId1621" Type="http://schemas.openxmlformats.org/officeDocument/2006/relationships/hyperlink" Target="http://ean.gdd.pl/gallery/6931747144778_1.jpg" TargetMode="External"/><Relationship Id="rId216" Type="http://schemas.openxmlformats.org/officeDocument/2006/relationships/hyperlink" Target="http://ean.gdd.pl/gallery/5902979006746_1.jpg" TargetMode="External"/><Relationship Id="rId423" Type="http://schemas.openxmlformats.org/officeDocument/2006/relationships/hyperlink" Target="http://ean.gdd.pl/gallery/5905130008122_1.jpg" TargetMode="External"/><Relationship Id="rId868" Type="http://schemas.openxmlformats.org/officeDocument/2006/relationships/hyperlink" Target="http://ean.gdd.pl/gallery/4007817104569_1.jpg" TargetMode="External"/><Relationship Id="rId1053" Type="http://schemas.openxmlformats.org/officeDocument/2006/relationships/hyperlink" Target="http://ean.gdd.pl/gallery/4007817310533_1.jpg" TargetMode="External"/><Relationship Id="rId1260" Type="http://schemas.openxmlformats.org/officeDocument/2006/relationships/hyperlink" Target="http://ean.gdd.pl/gallery/4007817339527_1.jpg" TargetMode="External"/><Relationship Id="rId1498" Type="http://schemas.openxmlformats.org/officeDocument/2006/relationships/hyperlink" Target="http://ean.gdd.pl/gallery/4006608812232_1.jpg" TargetMode="External"/><Relationship Id="rId1719" Type="http://schemas.openxmlformats.org/officeDocument/2006/relationships/hyperlink" Target="http://ean.gdd.pl/gallery/5902979013447_1.jpg" TargetMode="External"/><Relationship Id="rId630" Type="http://schemas.openxmlformats.org/officeDocument/2006/relationships/hyperlink" Target="http://ean.gdd.pl/gallery/5905130035715_1.jpg" TargetMode="External"/><Relationship Id="rId728" Type="http://schemas.openxmlformats.org/officeDocument/2006/relationships/hyperlink" Target="http://ean.gdd.pl/gallery/5902979001697_1.jpg" TargetMode="External"/><Relationship Id="rId935" Type="http://schemas.openxmlformats.org/officeDocument/2006/relationships/hyperlink" Target="http://ean.gdd.pl/gallery/4007817018804_1.jpg" TargetMode="External"/><Relationship Id="rId1358" Type="http://schemas.openxmlformats.org/officeDocument/2006/relationships/hyperlink" Target="http://ean.gdd.pl/gallery/4007817526286_1.jpg" TargetMode="External"/><Relationship Id="rId1565" Type="http://schemas.openxmlformats.org/officeDocument/2006/relationships/hyperlink" Target="http://ean.gdd.pl/gallery/6941600170530_1.jpg" TargetMode="External"/><Relationship Id="rId64" Type="http://schemas.openxmlformats.org/officeDocument/2006/relationships/hyperlink" Target="http://ean.gdd.pl/gallery/5905130106620_1.jpg" TargetMode="External"/><Relationship Id="rId367" Type="http://schemas.openxmlformats.org/officeDocument/2006/relationships/hyperlink" Target="http://ean.gdd.pl/gallery/5905130044182_1.jpg" TargetMode="External"/><Relationship Id="rId574" Type="http://schemas.openxmlformats.org/officeDocument/2006/relationships/hyperlink" Target="http://ean.gdd.pl/gallery/5902979008252_1.jpg" TargetMode="External"/><Relationship Id="rId1120" Type="http://schemas.openxmlformats.org/officeDocument/2006/relationships/hyperlink" Target="http://ean.gdd.pl/gallery/4007817334003_1.jpg" TargetMode="External"/><Relationship Id="rId1218" Type="http://schemas.openxmlformats.org/officeDocument/2006/relationships/hyperlink" Target="http://ean.gdd.pl/gallery/4007817186282_1.jpg" TargetMode="External"/><Relationship Id="rId1425" Type="http://schemas.openxmlformats.org/officeDocument/2006/relationships/hyperlink" Target="http://ean.gdd.pl/gallery/4007817076163_1.jpg" TargetMode="External"/><Relationship Id="rId227" Type="http://schemas.openxmlformats.org/officeDocument/2006/relationships/hyperlink" Target="http://ean.gdd.pl/gallery/5905130040962_1.jpg" TargetMode="External"/><Relationship Id="rId781" Type="http://schemas.openxmlformats.org/officeDocument/2006/relationships/hyperlink" Target="http://ean.gdd.pl/gallery/5905130051432_1.jpg" TargetMode="External"/><Relationship Id="rId879" Type="http://schemas.openxmlformats.org/officeDocument/2006/relationships/hyperlink" Target="http://ean.gdd.pl/gallery/4007817104668_1.jpg" TargetMode="External"/><Relationship Id="rId1632" Type="http://schemas.openxmlformats.org/officeDocument/2006/relationships/hyperlink" Target="http://ean.gdd.pl/gallery/6933631516708_1.jpg" TargetMode="External"/><Relationship Id="rId434" Type="http://schemas.openxmlformats.org/officeDocument/2006/relationships/hyperlink" Target="http://ean.gdd.pl/gallery/5905130010958_1.jpg" TargetMode="External"/><Relationship Id="rId641" Type="http://schemas.openxmlformats.org/officeDocument/2006/relationships/hyperlink" Target="http://ean.gdd.pl/gallery/5905130004438_1.jpg" TargetMode="External"/><Relationship Id="rId739" Type="http://schemas.openxmlformats.org/officeDocument/2006/relationships/hyperlink" Target="http://ean.gdd.pl/gallery/5902979012501_1.jpg" TargetMode="External"/><Relationship Id="rId1064" Type="http://schemas.openxmlformats.org/officeDocument/2006/relationships/hyperlink" Target="http://ean.gdd.pl/gallery/4007817323670_1.jpg" TargetMode="External"/><Relationship Id="rId1271" Type="http://schemas.openxmlformats.org/officeDocument/2006/relationships/hyperlink" Target="http://ean.gdd.pl/gallery/4007817049778_1.jpg" TargetMode="External"/><Relationship Id="rId1369" Type="http://schemas.openxmlformats.org/officeDocument/2006/relationships/hyperlink" Target="http://ean.gdd.pl/gallery/4007817550045_1.jpg" TargetMode="External"/><Relationship Id="rId1576" Type="http://schemas.openxmlformats.org/officeDocument/2006/relationships/hyperlink" Target="http://ean.gdd.pl/gallery/6941458330353_1.jpg" TargetMode="External"/><Relationship Id="rId280" Type="http://schemas.openxmlformats.org/officeDocument/2006/relationships/hyperlink" Target="http://ean.gdd.pl/gallery/5905130104442_1.jpg" TargetMode="External"/><Relationship Id="rId501" Type="http://schemas.openxmlformats.org/officeDocument/2006/relationships/hyperlink" Target="http://ean.gdd.pl/gallery/5905130036866_1.jpg" TargetMode="External"/><Relationship Id="rId946" Type="http://schemas.openxmlformats.org/officeDocument/2006/relationships/hyperlink" Target="http://ean.gdd.pl/gallery/4007817231951_1.jpg" TargetMode="External"/><Relationship Id="rId1131" Type="http://schemas.openxmlformats.org/officeDocument/2006/relationships/hyperlink" Target="http://ean.gdd.pl/gallery/4007817013564_1.jpg" TargetMode="External"/><Relationship Id="rId1229" Type="http://schemas.openxmlformats.org/officeDocument/2006/relationships/hyperlink" Target="http://ean.gdd.pl/gallery/4007817356180_1.jpg" TargetMode="External"/><Relationship Id="rId75" Type="http://schemas.openxmlformats.org/officeDocument/2006/relationships/hyperlink" Target="http://ean.gdd.pl/gallery/5905130107047_1.jpg" TargetMode="External"/><Relationship Id="rId140" Type="http://schemas.openxmlformats.org/officeDocument/2006/relationships/hyperlink" Target="http://ean.gdd.pl/gallery/5905130004889_1.jpg" TargetMode="External"/><Relationship Id="rId378" Type="http://schemas.openxmlformats.org/officeDocument/2006/relationships/hyperlink" Target="http://ean.gdd.pl/gallery/5905130044366_1.jpg" TargetMode="External"/><Relationship Id="rId585" Type="http://schemas.openxmlformats.org/officeDocument/2006/relationships/hyperlink" Target="http://ean.gdd.pl/gallery/5905130039157_1.jpg" TargetMode="External"/><Relationship Id="rId792" Type="http://schemas.openxmlformats.org/officeDocument/2006/relationships/hyperlink" Target="http://ean.gdd.pl/gallery/5905130040399_1.jpg" TargetMode="External"/><Relationship Id="rId806" Type="http://schemas.openxmlformats.org/officeDocument/2006/relationships/hyperlink" Target="http://ean.gdd.pl/gallery/4007817066829_1.jpg" TargetMode="External"/><Relationship Id="rId1436" Type="http://schemas.openxmlformats.org/officeDocument/2006/relationships/hyperlink" Target="http://ean.gdd.pl/gallery/4007817960455_1.jpg" TargetMode="External"/><Relationship Id="rId1643" Type="http://schemas.openxmlformats.org/officeDocument/2006/relationships/hyperlink" Target="http://ean.gdd.pl/gallery/6947503787462_1.jpg" TargetMode="External"/><Relationship Id="rId6" Type="http://schemas.openxmlformats.org/officeDocument/2006/relationships/hyperlink" Target="http://ean.gdd.pl/gallery/5902979005855_1.jpg" TargetMode="External"/><Relationship Id="rId238" Type="http://schemas.openxmlformats.org/officeDocument/2006/relationships/hyperlink" Target="http://ean.gdd.pl/gallery/5905130004643_1.jpg" TargetMode="External"/><Relationship Id="rId445" Type="http://schemas.openxmlformats.org/officeDocument/2006/relationships/hyperlink" Target="http://ean.gdd.pl/gallery/5905130107146_1.jpg" TargetMode="External"/><Relationship Id="rId652" Type="http://schemas.openxmlformats.org/officeDocument/2006/relationships/hyperlink" Target="http://ean.gdd.pl/gallery/5902979007446_1.jpg" TargetMode="External"/><Relationship Id="rId1075" Type="http://schemas.openxmlformats.org/officeDocument/2006/relationships/hyperlink" Target="http://ean.gdd.pl/gallery/4007817304563_1.jpg" TargetMode="External"/><Relationship Id="rId1282" Type="http://schemas.openxmlformats.org/officeDocument/2006/relationships/hyperlink" Target="http://ean.gdd.pl/gallery/4007817074565_1.jpg" TargetMode="External"/><Relationship Id="rId1503" Type="http://schemas.openxmlformats.org/officeDocument/2006/relationships/hyperlink" Target="http://ean.gdd.pl/gallery/4006608801618_1.jpg" TargetMode="External"/><Relationship Id="rId1710" Type="http://schemas.openxmlformats.org/officeDocument/2006/relationships/hyperlink" Target="http://ean.gdd.pl/gallery/5902979013140_1.jpg" TargetMode="External"/><Relationship Id="rId291" Type="http://schemas.openxmlformats.org/officeDocument/2006/relationships/hyperlink" Target="http://ean.gdd.pl/gallery/5905130104473_1.jpg" TargetMode="External"/><Relationship Id="rId305" Type="http://schemas.openxmlformats.org/officeDocument/2006/relationships/hyperlink" Target="http://ean.gdd.pl/gallery/5905130106194_1.jpg" TargetMode="External"/><Relationship Id="rId512" Type="http://schemas.openxmlformats.org/officeDocument/2006/relationships/hyperlink" Target="http://ean.gdd.pl/gallery/5905130007255_1.jpg" TargetMode="External"/><Relationship Id="rId957" Type="http://schemas.openxmlformats.org/officeDocument/2006/relationships/hyperlink" Target="http://ean.gdd.pl/gallery/4006608200817_1.jpg" TargetMode="External"/><Relationship Id="rId1142" Type="http://schemas.openxmlformats.org/officeDocument/2006/relationships/hyperlink" Target="http://ean.gdd.pl/gallery/4007817331118_1.jpg" TargetMode="External"/><Relationship Id="rId1587" Type="http://schemas.openxmlformats.org/officeDocument/2006/relationships/hyperlink" Target="http://ean.gdd.pl/gallery/6941600199524_1.jpg" TargetMode="External"/><Relationship Id="rId86" Type="http://schemas.openxmlformats.org/officeDocument/2006/relationships/hyperlink" Target="http://ean.gdd.pl/gallery/5902979008931_1.jpg" TargetMode="External"/><Relationship Id="rId151" Type="http://schemas.openxmlformats.org/officeDocument/2006/relationships/hyperlink" Target="http://ean.gdd.pl/gallery/5905130039959_1.jpg" TargetMode="External"/><Relationship Id="rId389" Type="http://schemas.openxmlformats.org/officeDocument/2006/relationships/hyperlink" Target="http://ean.gdd.pl/gallery/5905130043536_1.jpg" TargetMode="External"/><Relationship Id="rId596" Type="http://schemas.openxmlformats.org/officeDocument/2006/relationships/hyperlink" Target="http://ean.gdd.pl/gallery/5905130035388_1.jpg" TargetMode="External"/><Relationship Id="rId817" Type="http://schemas.openxmlformats.org/officeDocument/2006/relationships/hyperlink" Target="http://ean.gdd.pl/gallery/4007817104170_1.jpg" TargetMode="External"/><Relationship Id="rId1002" Type="http://schemas.openxmlformats.org/officeDocument/2006/relationships/hyperlink" Target="http://ean.gdd.pl/gallery/4007817013007_1.jpg" TargetMode="External"/><Relationship Id="rId1447" Type="http://schemas.openxmlformats.org/officeDocument/2006/relationships/hyperlink" Target="http://ean.gdd.pl/gallery/4007817096789_1.jpg" TargetMode="External"/><Relationship Id="rId1654" Type="http://schemas.openxmlformats.org/officeDocument/2006/relationships/hyperlink" Target="http://ean.gdd.pl/gallery/6941600164454_1.jpg" TargetMode="External"/><Relationship Id="rId249" Type="http://schemas.openxmlformats.org/officeDocument/2006/relationships/hyperlink" Target="http://ean.gdd.pl/gallery/5905130011320_1.jpg" TargetMode="External"/><Relationship Id="rId456" Type="http://schemas.openxmlformats.org/officeDocument/2006/relationships/hyperlink" Target="http://ean.gdd.pl/gallery/5905130039881_1.jpg" TargetMode="External"/><Relationship Id="rId663" Type="http://schemas.openxmlformats.org/officeDocument/2006/relationships/hyperlink" Target="http://ean.gdd.pl/gallery/5905130012136_1.jpg" TargetMode="External"/><Relationship Id="rId870" Type="http://schemas.openxmlformats.org/officeDocument/2006/relationships/hyperlink" Target="http://ean.gdd.pl/gallery/4007817131657_1.jpg" TargetMode="External"/><Relationship Id="rId1086" Type="http://schemas.openxmlformats.org/officeDocument/2006/relationships/hyperlink" Target="http://ean.gdd.pl/gallery/4007817320006_1.jpg" TargetMode="External"/><Relationship Id="rId1293" Type="http://schemas.openxmlformats.org/officeDocument/2006/relationships/hyperlink" Target="http://ean.gdd.pl/gallery/4007817326640_1.jpg" TargetMode="External"/><Relationship Id="rId1307" Type="http://schemas.openxmlformats.org/officeDocument/2006/relationships/hyperlink" Target="http://ean.gdd.pl/gallery/4007817047590_1.jpg" TargetMode="External"/><Relationship Id="rId1514" Type="http://schemas.openxmlformats.org/officeDocument/2006/relationships/hyperlink" Target="http://ean.gdd.pl/gallery/4007817805107_1.jpg" TargetMode="External"/><Relationship Id="rId1721" Type="http://schemas.openxmlformats.org/officeDocument/2006/relationships/hyperlink" Target="http://ean.gdd.pl/gallery/5902979013492_1.jpg" TargetMode="External"/><Relationship Id="rId13" Type="http://schemas.openxmlformats.org/officeDocument/2006/relationships/hyperlink" Target="http://ean.gdd.pl/gallery/5905130042775_1.jpg" TargetMode="External"/><Relationship Id="rId109" Type="http://schemas.openxmlformats.org/officeDocument/2006/relationships/hyperlink" Target="http://ean.gdd.pl/gallery/5905130007811_1.jpg" TargetMode="External"/><Relationship Id="rId316" Type="http://schemas.openxmlformats.org/officeDocument/2006/relationships/hyperlink" Target="http://ean.gdd.pl/gallery/5905130105012_1.jpg" TargetMode="External"/><Relationship Id="rId523" Type="http://schemas.openxmlformats.org/officeDocument/2006/relationships/hyperlink" Target="http://ean.gdd.pl/gallery/5905130009648_1.jpg" TargetMode="External"/><Relationship Id="rId968" Type="http://schemas.openxmlformats.org/officeDocument/2006/relationships/hyperlink" Target="http://ean.gdd.pl/gallery/4007817213551_1.jpg" TargetMode="External"/><Relationship Id="rId1153" Type="http://schemas.openxmlformats.org/officeDocument/2006/relationships/hyperlink" Target="http://ean.gdd.pl/gallery/4007817334140_1.jpg" TargetMode="External"/><Relationship Id="rId1598" Type="http://schemas.openxmlformats.org/officeDocument/2006/relationships/hyperlink" Target="http://ean.gdd.pl/gallery/6931747144655_1.jpg" TargetMode="External"/><Relationship Id="rId97" Type="http://schemas.openxmlformats.org/officeDocument/2006/relationships/hyperlink" Target="http://ean.gdd.pl/gallery/5902979014291_1.jpg" TargetMode="External"/><Relationship Id="rId730" Type="http://schemas.openxmlformats.org/officeDocument/2006/relationships/hyperlink" Target="http://ean.gdd.pl/gallery/5902979001710_1.jpg" TargetMode="External"/><Relationship Id="rId828" Type="http://schemas.openxmlformats.org/officeDocument/2006/relationships/hyperlink" Target="http://ean.gdd.pl/gallery/4007817048177_1.jpg" TargetMode="External"/><Relationship Id="rId1013" Type="http://schemas.openxmlformats.org/officeDocument/2006/relationships/hyperlink" Target="http://ean.gdd.pl/gallery/4007817304266_1.jpg" TargetMode="External"/><Relationship Id="rId1360" Type="http://schemas.openxmlformats.org/officeDocument/2006/relationships/hyperlink" Target="http://ean.gdd.pl/gallery/4007817538746_1.jpg" TargetMode="External"/><Relationship Id="rId1458" Type="http://schemas.openxmlformats.org/officeDocument/2006/relationships/hyperlink" Target="http://ean.gdd.pl/gallery/4006608809515_1.jpg" TargetMode="External"/><Relationship Id="rId1665" Type="http://schemas.openxmlformats.org/officeDocument/2006/relationships/hyperlink" Target="http://ean.gdd.pl/gallery/6941255188669_1.jpg" TargetMode="External"/><Relationship Id="rId162" Type="http://schemas.openxmlformats.org/officeDocument/2006/relationships/hyperlink" Target="http://ean.gdd.pl/gallery/5905130037153_1.jpg" TargetMode="External"/><Relationship Id="rId467" Type="http://schemas.openxmlformats.org/officeDocument/2006/relationships/hyperlink" Target="http://ean.gdd.pl/gallery/5905130005671_1.jpg" TargetMode="External"/><Relationship Id="rId1097" Type="http://schemas.openxmlformats.org/officeDocument/2006/relationships/hyperlink" Target="http://ean.gdd.pl/gallery/4007817051955_1.jpg" TargetMode="External"/><Relationship Id="rId1220" Type="http://schemas.openxmlformats.org/officeDocument/2006/relationships/hyperlink" Target="http://ean.gdd.pl/gallery/4007817304396_1.jpg" TargetMode="External"/><Relationship Id="rId1318" Type="http://schemas.openxmlformats.org/officeDocument/2006/relationships/hyperlink" Target="http://ean.gdd.pl/gallery/4007817487099_1.jpg" TargetMode="External"/><Relationship Id="rId1525" Type="http://schemas.openxmlformats.org/officeDocument/2006/relationships/hyperlink" Target="http://ean.gdd.pl/gallery/4007817806197_1.jpg" TargetMode="External"/><Relationship Id="rId674" Type="http://schemas.openxmlformats.org/officeDocument/2006/relationships/hyperlink" Target="http://ean.gdd.pl/gallery/5905130011955_1.jpg" TargetMode="External"/><Relationship Id="rId881" Type="http://schemas.openxmlformats.org/officeDocument/2006/relationships/hyperlink" Target="http://ean.gdd.pl/gallery/4007817104644_1.jpg" TargetMode="External"/><Relationship Id="rId979" Type="http://schemas.openxmlformats.org/officeDocument/2006/relationships/hyperlink" Target="http://ean.gdd.pl/gallery/4007817250075_1.jpg" TargetMode="External"/><Relationship Id="rId1732" Type="http://schemas.openxmlformats.org/officeDocument/2006/relationships/ctrlProp" Target="../ctrlProps/ctrlProp1.xml"/><Relationship Id="rId24" Type="http://schemas.openxmlformats.org/officeDocument/2006/relationships/hyperlink" Target="http://ean.gdd.pl/gallery/6941255175416_1.jpg" TargetMode="External"/><Relationship Id="rId327" Type="http://schemas.openxmlformats.org/officeDocument/2006/relationships/hyperlink" Target="http://ean.gdd.pl/gallery/5905130106156_1.jpg" TargetMode="External"/><Relationship Id="rId534" Type="http://schemas.openxmlformats.org/officeDocument/2006/relationships/hyperlink" Target="http://ean.gdd.pl/gallery/5902979001154_1.jpg" TargetMode="External"/><Relationship Id="rId741" Type="http://schemas.openxmlformats.org/officeDocument/2006/relationships/hyperlink" Target="http://ean.gdd.pl/gallery/5902979008986_1.jpg" TargetMode="External"/><Relationship Id="rId839" Type="http://schemas.openxmlformats.org/officeDocument/2006/relationships/hyperlink" Target="http://ean.gdd.pl/gallery/4007817184967_1.jpg" TargetMode="External"/><Relationship Id="rId1164" Type="http://schemas.openxmlformats.org/officeDocument/2006/relationships/hyperlink" Target="http://ean.gdd.pl/gallery/4007817340004_1.jpg" TargetMode="External"/><Relationship Id="rId1371" Type="http://schemas.openxmlformats.org/officeDocument/2006/relationships/hyperlink" Target="http://ean.gdd.pl/gallery/4007817185698_1.jpg" TargetMode="External"/><Relationship Id="rId1469" Type="http://schemas.openxmlformats.org/officeDocument/2006/relationships/hyperlink" Target="http://ean.gdd.pl/gallery/4006608809737_1.jpg" TargetMode="External"/><Relationship Id="rId173" Type="http://schemas.openxmlformats.org/officeDocument/2006/relationships/hyperlink" Target="http://ean.gdd.pl/gallery/5905130043123_1.jpg" TargetMode="External"/><Relationship Id="rId380" Type="http://schemas.openxmlformats.org/officeDocument/2006/relationships/hyperlink" Target="http://ean.gdd.pl/gallery/5905130044304_1.jpg" TargetMode="External"/><Relationship Id="rId601" Type="http://schemas.openxmlformats.org/officeDocument/2006/relationships/hyperlink" Target="http://ean.gdd.pl/gallery/5905130035357_1.jpg" TargetMode="External"/><Relationship Id="rId1024" Type="http://schemas.openxmlformats.org/officeDocument/2006/relationships/hyperlink" Target="http://ean.gdd.pl/gallery/4007817308820_1.jpg" TargetMode="External"/><Relationship Id="rId1231" Type="http://schemas.openxmlformats.org/officeDocument/2006/relationships/hyperlink" Target="http://ean.gdd.pl/gallery/4007817356173_1.jpg" TargetMode="External"/><Relationship Id="rId1676" Type="http://schemas.openxmlformats.org/officeDocument/2006/relationships/hyperlink" Target="http://ean.gdd.pl/gallery/5904292460014_1.jpg" TargetMode="External"/><Relationship Id="rId240" Type="http://schemas.openxmlformats.org/officeDocument/2006/relationships/hyperlink" Target="http://ean.gdd.pl/gallery/5905130010996_1.jpg" TargetMode="External"/><Relationship Id="rId478" Type="http://schemas.openxmlformats.org/officeDocument/2006/relationships/hyperlink" Target="http://ean.gdd.pl/gallery/5905130003172_1.jpg" TargetMode="External"/><Relationship Id="rId685" Type="http://schemas.openxmlformats.org/officeDocument/2006/relationships/hyperlink" Target="http://ean.gdd.pl/gallery/5905130012778_1.jpg" TargetMode="External"/><Relationship Id="rId892" Type="http://schemas.openxmlformats.org/officeDocument/2006/relationships/hyperlink" Target="http://ean.gdd.pl/gallery/4007817125120_1.jpg" TargetMode="External"/><Relationship Id="rId906" Type="http://schemas.openxmlformats.org/officeDocument/2006/relationships/hyperlink" Target="http://ean.gdd.pl/gallery/4007817146101_1.jpg" TargetMode="External"/><Relationship Id="rId1329" Type="http://schemas.openxmlformats.org/officeDocument/2006/relationships/hyperlink" Target="http://ean.gdd.pl/gallery/4007817511053_1.jpg" TargetMode="External"/><Relationship Id="rId1536" Type="http://schemas.openxmlformats.org/officeDocument/2006/relationships/hyperlink" Target="http://ean.gdd.pl/gallery/4006608806668_1.jpg" TargetMode="External"/><Relationship Id="rId35" Type="http://schemas.openxmlformats.org/officeDocument/2006/relationships/hyperlink" Target="http://ean.gdd.pl/gallery/5902979015915_1.jpg" TargetMode="External"/><Relationship Id="rId100" Type="http://schemas.openxmlformats.org/officeDocument/2006/relationships/hyperlink" Target="http://ean.gdd.pl/gallery/5905130035296_1.jpg" TargetMode="External"/><Relationship Id="rId338" Type="http://schemas.openxmlformats.org/officeDocument/2006/relationships/hyperlink" Target="http://ean.gdd.pl/gallery/5905130104305_1.jpg" TargetMode="External"/><Relationship Id="rId545" Type="http://schemas.openxmlformats.org/officeDocument/2006/relationships/hyperlink" Target="http://ean.gdd.pl/gallery/5905130009693_1.jpg" TargetMode="External"/><Relationship Id="rId752" Type="http://schemas.openxmlformats.org/officeDocument/2006/relationships/hyperlink" Target="http://ean.gdd.pl/gallery/5902979009129_1.jpg" TargetMode="External"/><Relationship Id="rId1175" Type="http://schemas.openxmlformats.org/officeDocument/2006/relationships/hyperlink" Target="http://ean.gdd.pl/gallery/4007817348024_1.jpg" TargetMode="External"/><Relationship Id="rId1382" Type="http://schemas.openxmlformats.org/officeDocument/2006/relationships/hyperlink" Target="http://ean.gdd.pl/gallery/4007817027820_1.jpg" TargetMode="External"/><Relationship Id="rId1603" Type="http://schemas.openxmlformats.org/officeDocument/2006/relationships/hyperlink" Target="http://ean.gdd.pl/gallery/6931747143931_1.jpg" TargetMode="External"/><Relationship Id="rId184" Type="http://schemas.openxmlformats.org/officeDocument/2006/relationships/hyperlink" Target="http://ean.gdd.pl/gallery/5905130043109_1.jpg" TargetMode="External"/><Relationship Id="rId391" Type="http://schemas.openxmlformats.org/officeDocument/2006/relationships/hyperlink" Target="http://ean.gdd.pl/gallery/5905130043918_1.jpg" TargetMode="External"/><Relationship Id="rId405" Type="http://schemas.openxmlformats.org/officeDocument/2006/relationships/hyperlink" Target="http://ean.gdd.pl/gallery/5905130051333_1.jpg" TargetMode="External"/><Relationship Id="rId612" Type="http://schemas.openxmlformats.org/officeDocument/2006/relationships/hyperlink" Target="http://ean.gdd.pl/gallery/5905130035371_1.jpg" TargetMode="External"/><Relationship Id="rId1035" Type="http://schemas.openxmlformats.org/officeDocument/2006/relationships/hyperlink" Target="http://ean.gdd.pl/gallery/4007817304518_1.jpg" TargetMode="External"/><Relationship Id="rId1242" Type="http://schemas.openxmlformats.org/officeDocument/2006/relationships/hyperlink" Target="http://ean.gdd.pl/gallery/4007817356036_1.jpg" TargetMode="External"/><Relationship Id="rId1687" Type="http://schemas.openxmlformats.org/officeDocument/2006/relationships/hyperlink" Target="http://ean.gdd.pl/gallery/5902979017384_1.jpg" TargetMode="External"/><Relationship Id="rId251" Type="http://schemas.openxmlformats.org/officeDocument/2006/relationships/hyperlink" Target="http://ean.gdd.pl/gallery/5905130011337_1.jpg" TargetMode="External"/><Relationship Id="rId489" Type="http://schemas.openxmlformats.org/officeDocument/2006/relationships/hyperlink" Target="http://ean.gdd.pl/gallery/5905130006173_1.jpg" TargetMode="External"/><Relationship Id="rId696" Type="http://schemas.openxmlformats.org/officeDocument/2006/relationships/hyperlink" Target="http://ean.gdd.pl/gallery/5905130002991_1.jpg" TargetMode="External"/><Relationship Id="rId917" Type="http://schemas.openxmlformats.org/officeDocument/2006/relationships/hyperlink" Target="http://ean.gdd.pl/gallery/4007817028599_1.jpg" TargetMode="External"/><Relationship Id="rId1102" Type="http://schemas.openxmlformats.org/officeDocument/2006/relationships/hyperlink" Target="http://ean.gdd.pl/gallery/4007817339213_1.jpg" TargetMode="External"/><Relationship Id="rId1547" Type="http://schemas.openxmlformats.org/officeDocument/2006/relationships/hyperlink" Target="http://ean.gdd.pl/gallery/4007817053355_1.jpg" TargetMode="External"/><Relationship Id="rId46" Type="http://schemas.openxmlformats.org/officeDocument/2006/relationships/hyperlink" Target="http://ean.gdd.pl/gallery/5902979002885_1.jpg" TargetMode="External"/><Relationship Id="rId349" Type="http://schemas.openxmlformats.org/officeDocument/2006/relationships/hyperlink" Target="http://ean.gdd.pl/gallery/5905130103995_1.jpg" TargetMode="External"/><Relationship Id="rId556" Type="http://schemas.openxmlformats.org/officeDocument/2006/relationships/hyperlink" Target="http://ean.gdd.pl/gallery/5902979008061_1.jpg" TargetMode="External"/><Relationship Id="rId763" Type="http://schemas.openxmlformats.org/officeDocument/2006/relationships/hyperlink" Target="http://ean.gdd.pl/gallery/5905130039997_1.jpg" TargetMode="External"/><Relationship Id="rId1186" Type="http://schemas.openxmlformats.org/officeDocument/2006/relationships/hyperlink" Target="http://ean.gdd.pl/gallery/4007817321508_1.jpg" TargetMode="External"/><Relationship Id="rId1393" Type="http://schemas.openxmlformats.org/officeDocument/2006/relationships/hyperlink" Target="http://ean.gdd.pl/gallery/4007817774151_1.jpg" TargetMode="External"/><Relationship Id="rId1407" Type="http://schemas.openxmlformats.org/officeDocument/2006/relationships/hyperlink" Target="http://ean.gdd.pl/gallery/4007817075838_1.jpg" TargetMode="External"/><Relationship Id="rId1614" Type="http://schemas.openxmlformats.org/officeDocument/2006/relationships/hyperlink" Target="http://ean.gdd.pl/gallery/6931747144532_1.jpg" TargetMode="External"/><Relationship Id="rId111" Type="http://schemas.openxmlformats.org/officeDocument/2006/relationships/hyperlink" Target="http://ean.gdd.pl/gallery/5902979014093_1.jpg" TargetMode="External"/><Relationship Id="rId195" Type="http://schemas.openxmlformats.org/officeDocument/2006/relationships/hyperlink" Target="http://ean.gdd.pl/gallery/5902979007156_1.jpg" TargetMode="External"/><Relationship Id="rId209" Type="http://schemas.openxmlformats.org/officeDocument/2006/relationships/hyperlink" Target="http://ean.gdd.pl/gallery/5905130040801_1.jpg" TargetMode="External"/><Relationship Id="rId416" Type="http://schemas.openxmlformats.org/officeDocument/2006/relationships/hyperlink" Target="http://ean.gdd.pl/gallery/5905130010538_1.jpg" TargetMode="External"/><Relationship Id="rId970" Type="http://schemas.openxmlformats.org/officeDocument/2006/relationships/hyperlink" Target="http://ean.gdd.pl/gallery/4007817213643_1.jpg" TargetMode="External"/><Relationship Id="rId1046" Type="http://schemas.openxmlformats.org/officeDocument/2006/relationships/hyperlink" Target="http://ean.gdd.pl/gallery/4007817304310_1.jpg" TargetMode="External"/><Relationship Id="rId1253" Type="http://schemas.openxmlformats.org/officeDocument/2006/relationships/hyperlink" Target="http://ean.gdd.pl/gallery/4007817304457_1.jpg" TargetMode="External"/><Relationship Id="rId1698" Type="http://schemas.openxmlformats.org/officeDocument/2006/relationships/hyperlink" Target="http://ean.gdd.pl/gallery/5902979017506_1.jpg" TargetMode="External"/><Relationship Id="rId623" Type="http://schemas.openxmlformats.org/officeDocument/2006/relationships/hyperlink" Target="http://ean.gdd.pl/gallery/5905130035647_1.jpg" TargetMode="External"/><Relationship Id="rId830" Type="http://schemas.openxmlformats.org/officeDocument/2006/relationships/hyperlink" Target="http://ean.gdd.pl/gallery/4007817048191_1.jpg" TargetMode="External"/><Relationship Id="rId928" Type="http://schemas.openxmlformats.org/officeDocument/2006/relationships/hyperlink" Target="http://ean.gdd.pl/gallery/4007817183465_1.jpg" TargetMode="External"/><Relationship Id="rId1460" Type="http://schemas.openxmlformats.org/officeDocument/2006/relationships/hyperlink" Target="http://ean.gdd.pl/gallery/4006608809539_1.jpg" TargetMode="External"/><Relationship Id="rId1558" Type="http://schemas.openxmlformats.org/officeDocument/2006/relationships/hyperlink" Target="http://ean.gdd.pl/gallery/4006608811976_1.jpg" TargetMode="External"/><Relationship Id="rId57" Type="http://schemas.openxmlformats.org/officeDocument/2006/relationships/hyperlink" Target="http://ean.gdd.pl/gallery/5902979015854_1.jpg" TargetMode="External"/><Relationship Id="rId262" Type="http://schemas.openxmlformats.org/officeDocument/2006/relationships/hyperlink" Target="http://ean.gdd.pl/gallery/5905130011399_1.jpg" TargetMode="External"/><Relationship Id="rId567" Type="http://schemas.openxmlformats.org/officeDocument/2006/relationships/hyperlink" Target="http://ean.gdd.pl/gallery/5902979008160_1.jpg" TargetMode="External"/><Relationship Id="rId1113" Type="http://schemas.openxmlformats.org/officeDocument/2006/relationships/hyperlink" Target="http://ean.gdd.pl/gallery/4007817013649_1.jpg" TargetMode="External"/><Relationship Id="rId1197" Type="http://schemas.openxmlformats.org/officeDocument/2006/relationships/hyperlink" Target="http://ean.gdd.pl/gallery/4007817314241_1.jpg" TargetMode="External"/><Relationship Id="rId1320" Type="http://schemas.openxmlformats.org/officeDocument/2006/relationships/hyperlink" Target="http://ean.gdd.pl/gallery/4007817488102_1.jpg" TargetMode="External"/><Relationship Id="rId1418" Type="http://schemas.openxmlformats.org/officeDocument/2006/relationships/hyperlink" Target="http://ean.gdd.pl/gallery/4007817832059_1.jpg" TargetMode="External"/><Relationship Id="rId122" Type="http://schemas.openxmlformats.org/officeDocument/2006/relationships/hyperlink" Target="http://ean.gdd.pl/gallery/5905130035791_1.jpg" TargetMode="External"/><Relationship Id="rId774" Type="http://schemas.openxmlformats.org/officeDocument/2006/relationships/hyperlink" Target="http://ean.gdd.pl/gallery/5905130051531_1.jpg" TargetMode="External"/><Relationship Id="rId981" Type="http://schemas.openxmlformats.org/officeDocument/2006/relationships/hyperlink" Target="http://ean.gdd.pl/gallery/4007817068403_1.jpg" TargetMode="External"/><Relationship Id="rId1057" Type="http://schemas.openxmlformats.org/officeDocument/2006/relationships/hyperlink" Target="http://ean.gdd.pl/gallery/4007817310656_1.jpg" TargetMode="External"/><Relationship Id="rId1625" Type="http://schemas.openxmlformats.org/officeDocument/2006/relationships/hyperlink" Target="http://ean.gdd.pl/gallery/6941600120610_1.jpg" TargetMode="External"/><Relationship Id="rId427" Type="http://schemas.openxmlformats.org/officeDocument/2006/relationships/hyperlink" Target="http://ean.gdd.pl/gallery/5905130008207_1.jpg" TargetMode="External"/><Relationship Id="rId634" Type="http://schemas.openxmlformats.org/officeDocument/2006/relationships/hyperlink" Target="http://ean.gdd.pl/gallery/5905130035753_1.jpg" TargetMode="External"/><Relationship Id="rId841" Type="http://schemas.openxmlformats.org/officeDocument/2006/relationships/hyperlink" Target="http://ean.gdd.pl/gallery/4007817185353_1.jpg" TargetMode="External"/><Relationship Id="rId1264" Type="http://schemas.openxmlformats.org/officeDocument/2006/relationships/hyperlink" Target="http://ean.gdd.pl/gallery/4007817049457_1.jpg" TargetMode="External"/><Relationship Id="rId1471" Type="http://schemas.openxmlformats.org/officeDocument/2006/relationships/hyperlink" Target="http://ean.gdd.pl/gallery/4006608809775_1.jpg" TargetMode="External"/><Relationship Id="rId1569" Type="http://schemas.openxmlformats.org/officeDocument/2006/relationships/hyperlink" Target="http://ean.gdd.pl/gallery/6941600170554_1.jpg" TargetMode="External"/><Relationship Id="rId273" Type="http://schemas.openxmlformats.org/officeDocument/2006/relationships/hyperlink" Target="http://ean.gdd.pl/gallery/5905130011528_1.jpg" TargetMode="External"/><Relationship Id="rId480" Type="http://schemas.openxmlformats.org/officeDocument/2006/relationships/hyperlink" Target="http://ean.gdd.pl/gallery/5905130039829_1.jpg" TargetMode="External"/><Relationship Id="rId701" Type="http://schemas.openxmlformats.org/officeDocument/2006/relationships/hyperlink" Target="http://ean.gdd.pl/gallery/5902979012488_1.jpg" TargetMode="External"/><Relationship Id="rId939" Type="http://schemas.openxmlformats.org/officeDocument/2006/relationships/hyperlink" Target="http://ean.gdd.pl/gallery/4007817028384_1.jpg" TargetMode="External"/><Relationship Id="rId1124" Type="http://schemas.openxmlformats.org/officeDocument/2006/relationships/hyperlink" Target="http://ean.gdd.pl/gallery/4007817334027_1.jpg" TargetMode="External"/><Relationship Id="rId1331" Type="http://schemas.openxmlformats.org/officeDocument/2006/relationships/hyperlink" Target="http://ean.gdd.pl/gallery/4007817079911_1.jpg" TargetMode="External"/><Relationship Id="rId68" Type="http://schemas.openxmlformats.org/officeDocument/2006/relationships/hyperlink" Target="http://ean.gdd.pl/gallery/5905130106439_1.jpg" TargetMode="External"/><Relationship Id="rId133" Type="http://schemas.openxmlformats.org/officeDocument/2006/relationships/hyperlink" Target="http://ean.gdd.pl/gallery/5905130010651_1.jpg" TargetMode="External"/><Relationship Id="rId340" Type="http://schemas.openxmlformats.org/officeDocument/2006/relationships/hyperlink" Target="http://ean.gdd.pl/gallery/5905130106170_1.jpg" TargetMode="External"/><Relationship Id="rId578" Type="http://schemas.openxmlformats.org/officeDocument/2006/relationships/hyperlink" Target="http://ean.gdd.pl/gallery/5902979008269_1.jpg" TargetMode="External"/><Relationship Id="rId785" Type="http://schemas.openxmlformats.org/officeDocument/2006/relationships/hyperlink" Target="http://ean.gdd.pl/gallery/5905130040320_1.jpg" TargetMode="External"/><Relationship Id="rId992" Type="http://schemas.openxmlformats.org/officeDocument/2006/relationships/hyperlink" Target="http://ean.gdd.pl/gallery/4007817308196_1.jpg" TargetMode="External"/><Relationship Id="rId1429" Type="http://schemas.openxmlformats.org/officeDocument/2006/relationships/hyperlink" Target="http://ean.gdd.pl/gallery/4007817024201_1.jpg" TargetMode="External"/><Relationship Id="rId1636" Type="http://schemas.openxmlformats.org/officeDocument/2006/relationships/hyperlink" Target="http://ean.gdd.pl/gallery/6941025179576_1.jpg" TargetMode="External"/><Relationship Id="rId200" Type="http://schemas.openxmlformats.org/officeDocument/2006/relationships/hyperlink" Target="http://ean.gdd.pl/gallery/5905130038648_1.jpg" TargetMode="External"/><Relationship Id="rId438" Type="http://schemas.openxmlformats.org/officeDocument/2006/relationships/hyperlink" Target="http://ean.gdd.pl/gallery/5905130034671_1.jpg" TargetMode="External"/><Relationship Id="rId645" Type="http://schemas.openxmlformats.org/officeDocument/2006/relationships/hyperlink" Target="http://ean.gdd.pl/gallery/5902979007354_1.jpg" TargetMode="External"/><Relationship Id="rId852" Type="http://schemas.openxmlformats.org/officeDocument/2006/relationships/hyperlink" Target="http://ean.gdd.pl/gallery/4007817105139_1.jpg" TargetMode="External"/><Relationship Id="rId1068" Type="http://schemas.openxmlformats.org/officeDocument/2006/relationships/hyperlink" Target="http://ean.gdd.pl/gallery/4007817332238_1.jpg" TargetMode="External"/><Relationship Id="rId1275" Type="http://schemas.openxmlformats.org/officeDocument/2006/relationships/hyperlink" Target="http://ean.gdd.pl/gallery/4007817364321_1.jpg" TargetMode="External"/><Relationship Id="rId1482" Type="http://schemas.openxmlformats.org/officeDocument/2006/relationships/hyperlink" Target="http://ean.gdd.pl/gallery/4007817053546_1.jpg" TargetMode="External"/><Relationship Id="rId1703" Type="http://schemas.openxmlformats.org/officeDocument/2006/relationships/hyperlink" Target="http://ean.gdd.pl/gallery/5902979013164_1.jpg" TargetMode="External"/><Relationship Id="rId284" Type="http://schemas.openxmlformats.org/officeDocument/2006/relationships/hyperlink" Target="http://ean.gdd.pl/gallery/5905130104480_1.jpg" TargetMode="External"/><Relationship Id="rId491" Type="http://schemas.openxmlformats.org/officeDocument/2006/relationships/hyperlink" Target="http://ean.gdd.pl/gallery/5905130006166_1.jpg" TargetMode="External"/><Relationship Id="rId505" Type="http://schemas.openxmlformats.org/officeDocument/2006/relationships/hyperlink" Target="http://ean.gdd.pl/gallery/5905130006159_1.jpg" TargetMode="External"/><Relationship Id="rId712" Type="http://schemas.openxmlformats.org/officeDocument/2006/relationships/hyperlink" Target="http://ean.gdd.pl/gallery/5905130036651_1.jpg" TargetMode="External"/><Relationship Id="rId1135" Type="http://schemas.openxmlformats.org/officeDocument/2006/relationships/hyperlink" Target="http://ean.gdd.pl/gallery/4007817334355_1.jpg" TargetMode="External"/><Relationship Id="rId1342" Type="http://schemas.openxmlformats.org/officeDocument/2006/relationships/hyperlink" Target="http://ean.gdd.pl/gallery/4007817038024_1.jpg" TargetMode="External"/><Relationship Id="rId79" Type="http://schemas.openxmlformats.org/officeDocument/2006/relationships/hyperlink" Target="http://ean.gdd.pl/gallery/5905130039492_1.jpg" TargetMode="External"/><Relationship Id="rId144" Type="http://schemas.openxmlformats.org/officeDocument/2006/relationships/hyperlink" Target="http://ean.gdd.pl/gallery/5905130004131_1.jpg" TargetMode="External"/><Relationship Id="rId589" Type="http://schemas.openxmlformats.org/officeDocument/2006/relationships/hyperlink" Target="http://ean.gdd.pl/gallery/5902979013225_1.jpg" TargetMode="External"/><Relationship Id="rId796" Type="http://schemas.openxmlformats.org/officeDocument/2006/relationships/hyperlink" Target="http://ean.gdd.pl/gallery/5902979009310_1.jpg" TargetMode="External"/><Relationship Id="rId1202" Type="http://schemas.openxmlformats.org/officeDocument/2006/relationships/hyperlink" Target="http://ean.gdd.pl/gallery/4007817328941_1.jpg" TargetMode="External"/><Relationship Id="rId1647" Type="http://schemas.openxmlformats.org/officeDocument/2006/relationships/hyperlink" Target="http://ean.gdd.pl/gallery/6936965463731_1.jpg" TargetMode="External"/><Relationship Id="rId351" Type="http://schemas.openxmlformats.org/officeDocument/2006/relationships/hyperlink" Target="http://ean.gdd.pl/gallery/5905130007125_1.jpg" TargetMode="External"/><Relationship Id="rId449" Type="http://schemas.openxmlformats.org/officeDocument/2006/relationships/hyperlink" Target="http://ean.gdd.pl/gallery/5905130107207_1.jpg" TargetMode="External"/><Relationship Id="rId656" Type="http://schemas.openxmlformats.org/officeDocument/2006/relationships/hyperlink" Target="http://ean.gdd.pl/gallery/5902979013232_1.jpg" TargetMode="External"/><Relationship Id="rId863" Type="http://schemas.openxmlformats.org/officeDocument/2006/relationships/hyperlink" Target="http://ean.gdd.pl/gallery/4007817104422_1.jpg" TargetMode="External"/><Relationship Id="rId1079" Type="http://schemas.openxmlformats.org/officeDocument/2006/relationships/hyperlink" Target="http://ean.gdd.pl/gallery/4007817319147_1.jpg" TargetMode="External"/><Relationship Id="rId1286" Type="http://schemas.openxmlformats.org/officeDocument/2006/relationships/hyperlink" Target="http://ean.gdd.pl/gallery/4007817049846_1.jpg" TargetMode="External"/><Relationship Id="rId1493" Type="http://schemas.openxmlformats.org/officeDocument/2006/relationships/hyperlink" Target="http://ean.gdd.pl/gallery/4007817053447_1.jpg" TargetMode="External"/><Relationship Id="rId1507" Type="http://schemas.openxmlformats.org/officeDocument/2006/relationships/hyperlink" Target="http://ean.gdd.pl/gallery/4007817805169_1.jpg" TargetMode="External"/><Relationship Id="rId1714" Type="http://schemas.openxmlformats.org/officeDocument/2006/relationships/hyperlink" Target="http://ean.gdd.pl/gallery/5902979013423_1.jpg" TargetMode="External"/><Relationship Id="rId211" Type="http://schemas.openxmlformats.org/officeDocument/2006/relationships/hyperlink" Target="http://ean.gdd.pl/gallery/5902979006678_1.jpg" TargetMode="External"/><Relationship Id="rId295" Type="http://schemas.openxmlformats.org/officeDocument/2006/relationships/hyperlink" Target="http://ean.gdd.pl/gallery/5905130005473_1.jpg" TargetMode="External"/><Relationship Id="rId309" Type="http://schemas.openxmlformats.org/officeDocument/2006/relationships/hyperlink" Target="http://ean.gdd.pl/gallery/5905130005428_1.jpg" TargetMode="External"/><Relationship Id="rId516" Type="http://schemas.openxmlformats.org/officeDocument/2006/relationships/hyperlink" Target="http://ean.gdd.pl/gallery/5905130007262_1.jpg" TargetMode="External"/><Relationship Id="rId1146" Type="http://schemas.openxmlformats.org/officeDocument/2006/relationships/hyperlink" Target="http://ean.gdd.pl/gallery/4007817334058_1.jpg" TargetMode="External"/><Relationship Id="rId723" Type="http://schemas.openxmlformats.org/officeDocument/2006/relationships/hyperlink" Target="http://ean.gdd.pl/gallery/5902979001994_1.jpg" TargetMode="External"/><Relationship Id="rId930" Type="http://schemas.openxmlformats.org/officeDocument/2006/relationships/hyperlink" Target="http://ean.gdd.pl/gallery/4007817185124_1.jpg" TargetMode="External"/><Relationship Id="rId1006" Type="http://schemas.openxmlformats.org/officeDocument/2006/relationships/hyperlink" Target="http://ean.gdd.pl/gallery/4007817326725_1.jpg" TargetMode="External"/><Relationship Id="rId1353" Type="http://schemas.openxmlformats.org/officeDocument/2006/relationships/hyperlink" Target="http://ean.gdd.pl/gallery/4007817527146_1.jpg" TargetMode="External"/><Relationship Id="rId1560" Type="http://schemas.openxmlformats.org/officeDocument/2006/relationships/hyperlink" Target="http://ean.gdd.pl/gallery/4007817014851_1.jpg" TargetMode="External"/><Relationship Id="rId1658" Type="http://schemas.openxmlformats.org/officeDocument/2006/relationships/hyperlink" Target="http://ean.gdd.pl/gallery/6941600143916_1.jpg" TargetMode="External"/><Relationship Id="rId155" Type="http://schemas.openxmlformats.org/officeDocument/2006/relationships/hyperlink" Target="http://ean.gdd.pl/gallery/5905130037054_1.jpg" TargetMode="External"/><Relationship Id="rId362" Type="http://schemas.openxmlformats.org/officeDocument/2006/relationships/hyperlink" Target="http://ean.gdd.pl/gallery/5905130106927_1.jpg" TargetMode="External"/><Relationship Id="rId1213" Type="http://schemas.openxmlformats.org/officeDocument/2006/relationships/hyperlink" Target="http://ean.gdd.pl/gallery/4007817186213_1.jpg" TargetMode="External"/><Relationship Id="rId1297" Type="http://schemas.openxmlformats.org/officeDocument/2006/relationships/hyperlink" Target="http://ean.gdd.pl/gallery/4007817410851_1.jpg" TargetMode="External"/><Relationship Id="rId1420" Type="http://schemas.openxmlformats.org/officeDocument/2006/relationships/hyperlink" Target="http://ean.gdd.pl/gallery/4007817832066_1.jpg" TargetMode="External"/><Relationship Id="rId1518" Type="http://schemas.openxmlformats.org/officeDocument/2006/relationships/hyperlink" Target="http://ean.gdd.pl/gallery/4007817804971_1.jpg" TargetMode="External"/><Relationship Id="rId222" Type="http://schemas.openxmlformats.org/officeDocument/2006/relationships/hyperlink" Target="http://ean.gdd.pl/gallery/5905130041129_1.jpg" TargetMode="External"/><Relationship Id="rId667" Type="http://schemas.openxmlformats.org/officeDocument/2006/relationships/hyperlink" Target="http://ean.gdd.pl/gallery/5905130012235_1.jpg" TargetMode="External"/><Relationship Id="rId874" Type="http://schemas.openxmlformats.org/officeDocument/2006/relationships/hyperlink" Target="http://ean.gdd.pl/gallery/4007817104460_1.jpg" TargetMode="External"/><Relationship Id="rId1725" Type="http://schemas.openxmlformats.org/officeDocument/2006/relationships/hyperlink" Target="http://ean.gdd.pl/gallery/4007817212219_1.jpg" TargetMode="External"/><Relationship Id="rId17" Type="http://schemas.openxmlformats.org/officeDocument/2006/relationships/hyperlink" Target="http://ean.gdd.pl/gallery/5905130033995_1.jpg" TargetMode="External"/><Relationship Id="rId527" Type="http://schemas.openxmlformats.org/officeDocument/2006/relationships/hyperlink" Target="http://ean.gdd.pl/gallery/5905130009686_1.jpg" TargetMode="External"/><Relationship Id="rId734" Type="http://schemas.openxmlformats.org/officeDocument/2006/relationships/hyperlink" Target="http://ean.gdd.pl/gallery/5902979009204_1.jpg" TargetMode="External"/><Relationship Id="rId941" Type="http://schemas.openxmlformats.org/officeDocument/2006/relationships/hyperlink" Target="http://ean.gdd.pl/gallery/4007817212110_1.jpg" TargetMode="External"/><Relationship Id="rId1157" Type="http://schemas.openxmlformats.org/officeDocument/2006/relationships/hyperlink" Target="http://ean.gdd.pl/gallery/4007817090879_1.jpg" TargetMode="External"/><Relationship Id="rId1364" Type="http://schemas.openxmlformats.org/officeDocument/2006/relationships/hyperlink" Target="http://ean.gdd.pl/gallery/4006608506667_1.jpg" TargetMode="External"/><Relationship Id="rId1571" Type="http://schemas.openxmlformats.org/officeDocument/2006/relationships/hyperlink" Target="http://ean.gdd.pl/gallery/6931747122721_1.jpg" TargetMode="External"/><Relationship Id="rId70" Type="http://schemas.openxmlformats.org/officeDocument/2006/relationships/hyperlink" Target="http://ean.gdd.pl/gallery/5905130107023_1.jpg" TargetMode="External"/><Relationship Id="rId166" Type="http://schemas.openxmlformats.org/officeDocument/2006/relationships/hyperlink" Target="http://ean.gdd.pl/gallery/5902979007989_1.jpg" TargetMode="External"/><Relationship Id="rId373" Type="http://schemas.openxmlformats.org/officeDocument/2006/relationships/hyperlink" Target="http://ean.gdd.pl/gallery/5905130044328_1.jpg" TargetMode="External"/><Relationship Id="rId580" Type="http://schemas.openxmlformats.org/officeDocument/2006/relationships/hyperlink" Target="http://ean.gdd.pl/gallery/5902979008283_1.jpg" TargetMode="External"/><Relationship Id="rId801" Type="http://schemas.openxmlformats.org/officeDocument/2006/relationships/hyperlink" Target="http://ean.gdd.pl/gallery/4007817108710_1.jpg" TargetMode="External"/><Relationship Id="rId1017" Type="http://schemas.openxmlformats.org/officeDocument/2006/relationships/hyperlink" Target="http://ean.gdd.pl/gallery/4007817308615_1.jpg" TargetMode="External"/><Relationship Id="rId1224" Type="http://schemas.openxmlformats.org/officeDocument/2006/relationships/hyperlink" Target="http://ean.gdd.pl/gallery/4007817321607_1.jpg" TargetMode="External"/><Relationship Id="rId1431" Type="http://schemas.openxmlformats.org/officeDocument/2006/relationships/hyperlink" Target="http://ean.gdd.pl/gallery/4007817960035_1.jpg" TargetMode="External"/><Relationship Id="rId1669" Type="http://schemas.openxmlformats.org/officeDocument/2006/relationships/hyperlink" Target="http://ean.gdd.pl/gallery/6941458375187_1.jpg" TargetMode="External"/><Relationship Id="rId1" Type="http://schemas.openxmlformats.org/officeDocument/2006/relationships/hyperlink" Target="http://ean.gdd.pl/gallery/5902979011832_1.jpg" TargetMode="External"/><Relationship Id="rId233" Type="http://schemas.openxmlformats.org/officeDocument/2006/relationships/hyperlink" Target="http://ean.gdd.pl/gallery/5905130010477_1.jpg" TargetMode="External"/><Relationship Id="rId440" Type="http://schemas.openxmlformats.org/officeDocument/2006/relationships/hyperlink" Target="http://ean.gdd.pl/gallery/5902979011542_1.jpg" TargetMode="External"/><Relationship Id="rId678" Type="http://schemas.openxmlformats.org/officeDocument/2006/relationships/hyperlink" Target="http://ean.gdd.pl/gallery/5905130012037_1.jpg" TargetMode="External"/><Relationship Id="rId885" Type="http://schemas.openxmlformats.org/officeDocument/2006/relationships/hyperlink" Target="http://ean.gdd.pl/gallery/4007817106365_1.jpg" TargetMode="External"/><Relationship Id="rId1070" Type="http://schemas.openxmlformats.org/officeDocument/2006/relationships/hyperlink" Target="http://ean.gdd.pl/gallery/4007817304556_1.jpg" TargetMode="External"/><Relationship Id="rId1529" Type="http://schemas.openxmlformats.org/officeDocument/2006/relationships/hyperlink" Target="http://ean.gdd.pl/gallery/4007817037324_1.jpg" TargetMode="External"/><Relationship Id="rId1736" Type="http://schemas.openxmlformats.org/officeDocument/2006/relationships/ctrlProp" Target="../ctrlProps/ctrlProp5.xml"/><Relationship Id="rId28" Type="http://schemas.openxmlformats.org/officeDocument/2006/relationships/hyperlink" Target="http://ean.gdd.pl/gallery/5905130038938_1.jpg" TargetMode="External"/><Relationship Id="rId300" Type="http://schemas.openxmlformats.org/officeDocument/2006/relationships/hyperlink" Target="http://ean.gdd.pl/gallery/5905130104855_1.jpg" TargetMode="External"/><Relationship Id="rId538" Type="http://schemas.openxmlformats.org/officeDocument/2006/relationships/hyperlink" Target="http://ean.gdd.pl/gallery/5902979001123_1.jpg" TargetMode="External"/><Relationship Id="rId745" Type="http://schemas.openxmlformats.org/officeDocument/2006/relationships/hyperlink" Target="http://ean.gdd.pl/gallery/5902979009020_1.jpg" TargetMode="External"/><Relationship Id="rId952" Type="http://schemas.openxmlformats.org/officeDocument/2006/relationships/hyperlink" Target="http://ean.gdd.pl/gallery/4006608239022_1.jpg" TargetMode="External"/><Relationship Id="rId1168" Type="http://schemas.openxmlformats.org/officeDocument/2006/relationships/hyperlink" Target="http://ean.gdd.pl/gallery/4007817341018_1.jpg" TargetMode="External"/><Relationship Id="rId1375" Type="http://schemas.openxmlformats.org/officeDocument/2006/relationships/hyperlink" Target="http://ean.gdd.pl/gallery/8005810562405_1.jpg" TargetMode="External"/><Relationship Id="rId1582" Type="http://schemas.openxmlformats.org/officeDocument/2006/relationships/hyperlink" Target="http://ean.gdd.pl/gallery/6941458352393_1.jpg" TargetMode="External"/><Relationship Id="rId81" Type="http://schemas.openxmlformats.org/officeDocument/2006/relationships/hyperlink" Target="http://ean.gdd.pl/gallery/5905130041495_1.jpg" TargetMode="External"/><Relationship Id="rId177" Type="http://schemas.openxmlformats.org/officeDocument/2006/relationships/hyperlink" Target="http://ean.gdd.pl/gallery/5902979008009_1.jpg" TargetMode="External"/><Relationship Id="rId384" Type="http://schemas.openxmlformats.org/officeDocument/2006/relationships/hyperlink" Target="http://ean.gdd.pl/gallery/5902979004810_1.jpg" TargetMode="External"/><Relationship Id="rId591" Type="http://schemas.openxmlformats.org/officeDocument/2006/relationships/hyperlink" Target="http://ean.gdd.pl/gallery/5905130039348_1.jpg" TargetMode="External"/><Relationship Id="rId605" Type="http://schemas.openxmlformats.org/officeDocument/2006/relationships/hyperlink" Target="http://ean.gdd.pl/gallery/5905130035418_1.jpg" TargetMode="External"/><Relationship Id="rId812" Type="http://schemas.openxmlformats.org/officeDocument/2006/relationships/hyperlink" Target="http://ean.gdd.pl/gallery/4007817184691_1.jpg" TargetMode="External"/><Relationship Id="rId1028" Type="http://schemas.openxmlformats.org/officeDocument/2006/relationships/hyperlink" Target="http://ean.gdd.pl/gallery/4007817331712_1.jpg" TargetMode="External"/><Relationship Id="rId1235" Type="http://schemas.openxmlformats.org/officeDocument/2006/relationships/hyperlink" Target="http://ean.gdd.pl/gallery/4007817356159_1.jpg" TargetMode="External"/><Relationship Id="rId1442" Type="http://schemas.openxmlformats.org/officeDocument/2006/relationships/hyperlink" Target="http://ean.gdd.pl/gallery/4007817800119_1.jpg" TargetMode="External"/><Relationship Id="rId244" Type="http://schemas.openxmlformats.org/officeDocument/2006/relationships/hyperlink" Target="http://ean.gdd.pl/gallery/5905130105524_1.jpg" TargetMode="External"/><Relationship Id="rId689" Type="http://schemas.openxmlformats.org/officeDocument/2006/relationships/hyperlink" Target="http://ean.gdd.pl/gallery/5905130012860_1.jpg" TargetMode="External"/><Relationship Id="rId896" Type="http://schemas.openxmlformats.org/officeDocument/2006/relationships/hyperlink" Target="http://ean.gdd.pl/gallery/4007817130087_1.jpg" TargetMode="External"/><Relationship Id="rId1081" Type="http://schemas.openxmlformats.org/officeDocument/2006/relationships/hyperlink" Target="http://ean.gdd.pl/gallery/4007817319017_1.jpg" TargetMode="External"/><Relationship Id="rId1302" Type="http://schemas.openxmlformats.org/officeDocument/2006/relationships/hyperlink" Target="http://ean.gdd.pl/gallery/4007817102916_1.jpg" TargetMode="External"/><Relationship Id="rId39" Type="http://schemas.openxmlformats.org/officeDocument/2006/relationships/hyperlink" Target="http://ean.gdd.pl/gallery/5902979015762_1.jpg" TargetMode="External"/><Relationship Id="rId451" Type="http://schemas.openxmlformats.org/officeDocument/2006/relationships/hyperlink" Target="http://ean.gdd.pl/gallery/5905130007958_1.jpg" TargetMode="External"/><Relationship Id="rId549" Type="http://schemas.openxmlformats.org/officeDocument/2006/relationships/hyperlink" Target="http://ean.gdd.pl/gallery/5905130009723_1.jpg" TargetMode="External"/><Relationship Id="rId756" Type="http://schemas.openxmlformats.org/officeDocument/2006/relationships/hyperlink" Target="http://ean.gdd.pl/gallery/5905130049347_1.jpg" TargetMode="External"/><Relationship Id="rId1179" Type="http://schemas.openxmlformats.org/officeDocument/2006/relationships/hyperlink" Target="http://ean.gdd.pl/gallery/4007817350010_1.jpg" TargetMode="External"/><Relationship Id="rId1386" Type="http://schemas.openxmlformats.org/officeDocument/2006/relationships/hyperlink" Target="http://ean.gdd.pl/gallery/4007817700730_1.jpg" TargetMode="External"/><Relationship Id="rId1593" Type="http://schemas.openxmlformats.org/officeDocument/2006/relationships/hyperlink" Target="http://ean.gdd.pl/gallery/5902979014277_1.jpg" TargetMode="External"/><Relationship Id="rId1607" Type="http://schemas.openxmlformats.org/officeDocument/2006/relationships/hyperlink" Target="http://ean.gdd.pl/gallery/6931747144594_1.jpg" TargetMode="External"/><Relationship Id="rId104" Type="http://schemas.openxmlformats.org/officeDocument/2006/relationships/hyperlink" Target="http://ean.gdd.pl/gallery/5905130008443_1.jpg" TargetMode="External"/><Relationship Id="rId188" Type="http://schemas.openxmlformats.org/officeDocument/2006/relationships/hyperlink" Target="http://ean.gdd.pl/gallery/5905130038785_1.jpg" TargetMode="External"/><Relationship Id="rId311" Type="http://schemas.openxmlformats.org/officeDocument/2006/relationships/hyperlink" Target="http://ean.gdd.pl/gallery/5905130106200_1.jpg" TargetMode="External"/><Relationship Id="rId395" Type="http://schemas.openxmlformats.org/officeDocument/2006/relationships/hyperlink" Target="http://ean.gdd.pl/gallery/5905130044106_1.jpg" TargetMode="External"/><Relationship Id="rId409" Type="http://schemas.openxmlformats.org/officeDocument/2006/relationships/hyperlink" Target="http://ean.gdd.pl/gallery/5905130104343_1.jpg" TargetMode="External"/><Relationship Id="rId963" Type="http://schemas.openxmlformats.org/officeDocument/2006/relationships/hyperlink" Target="http://ean.gdd.pl/gallery/4006608201852_1.jpg" TargetMode="External"/><Relationship Id="rId1039" Type="http://schemas.openxmlformats.org/officeDocument/2006/relationships/hyperlink" Target="http://ean.gdd.pl/gallery/4007817309575_1.jpg" TargetMode="External"/><Relationship Id="rId1246" Type="http://schemas.openxmlformats.org/officeDocument/2006/relationships/hyperlink" Target="http://ean.gdd.pl/gallery/4007817362044_1.jpg" TargetMode="External"/><Relationship Id="rId92" Type="http://schemas.openxmlformats.org/officeDocument/2006/relationships/hyperlink" Target="http://ean.gdd.pl/gallery/5905130007736_1.jpg" TargetMode="External"/><Relationship Id="rId616" Type="http://schemas.openxmlformats.org/officeDocument/2006/relationships/hyperlink" Target="http://ean.gdd.pl/gallery/5905130035630_1.jpg" TargetMode="External"/><Relationship Id="rId823" Type="http://schemas.openxmlformats.org/officeDocument/2006/relationships/hyperlink" Target="http://ean.gdd.pl/gallery/4007817104057_1.jpg" TargetMode="External"/><Relationship Id="rId1453" Type="http://schemas.openxmlformats.org/officeDocument/2006/relationships/hyperlink" Target="http://ean.gdd.pl/gallery/4006608809393_1.jpg" TargetMode="External"/><Relationship Id="rId1660" Type="http://schemas.openxmlformats.org/officeDocument/2006/relationships/hyperlink" Target="http://ean.gdd.pl/gallery/6941255188805_1.jpg" TargetMode="External"/><Relationship Id="rId255" Type="http://schemas.openxmlformats.org/officeDocument/2006/relationships/hyperlink" Target="http://ean.gdd.pl/gallery/5905130011344_1.jpg" TargetMode="External"/><Relationship Id="rId462" Type="http://schemas.openxmlformats.org/officeDocument/2006/relationships/hyperlink" Target="http://ean.gdd.pl/gallery/5905130039904_1.jpg" TargetMode="External"/><Relationship Id="rId1092" Type="http://schemas.openxmlformats.org/officeDocument/2006/relationships/hyperlink" Target="http://ean.gdd.pl/gallery/4007817323243_1.jpg" TargetMode="External"/><Relationship Id="rId1106" Type="http://schemas.openxmlformats.org/officeDocument/2006/relationships/hyperlink" Target="http://ean.gdd.pl/gallery/4007817334171_1.jpg" TargetMode="External"/><Relationship Id="rId1313" Type="http://schemas.openxmlformats.org/officeDocument/2006/relationships/hyperlink" Target="http://ean.gdd.pl/gallery/4007817438367_1.jpg" TargetMode="External"/><Relationship Id="rId1397" Type="http://schemas.openxmlformats.org/officeDocument/2006/relationships/hyperlink" Target="http://ean.gdd.pl/gallery/4007817708323_1.jpg" TargetMode="External"/><Relationship Id="rId1520" Type="http://schemas.openxmlformats.org/officeDocument/2006/relationships/hyperlink" Target="http://ean.gdd.pl/gallery/4007817806012_1.jpg" TargetMode="External"/><Relationship Id="rId115" Type="http://schemas.openxmlformats.org/officeDocument/2006/relationships/hyperlink" Target="http://ean.gdd.pl/gallery/5902979014123_1.jpg" TargetMode="External"/><Relationship Id="rId322" Type="http://schemas.openxmlformats.org/officeDocument/2006/relationships/hyperlink" Target="http://ean.gdd.pl/gallery/5905130104145_1.jpg" TargetMode="External"/><Relationship Id="rId767" Type="http://schemas.openxmlformats.org/officeDocument/2006/relationships/hyperlink" Target="http://ean.gdd.pl/gallery/5905130051357_1.jpg" TargetMode="External"/><Relationship Id="rId974" Type="http://schemas.openxmlformats.org/officeDocument/2006/relationships/hyperlink" Target="http://ean.gdd.pl/gallery/4007817213858_1.jpg" TargetMode="External"/><Relationship Id="rId1618" Type="http://schemas.openxmlformats.org/officeDocument/2006/relationships/hyperlink" Target="http://ean.gdd.pl/gallery/6931747144297_1.jpg" TargetMode="External"/><Relationship Id="rId199" Type="http://schemas.openxmlformats.org/officeDocument/2006/relationships/hyperlink" Target="http://ean.gdd.pl/gallery/5902979007118_1.jpg" TargetMode="External"/><Relationship Id="rId627" Type="http://schemas.openxmlformats.org/officeDocument/2006/relationships/hyperlink" Target="http://ean.gdd.pl/gallery/5905130035692_1.jpg" TargetMode="External"/><Relationship Id="rId834" Type="http://schemas.openxmlformats.org/officeDocument/2006/relationships/hyperlink" Target="http://ean.gdd.pl/gallery/4007817035177_1.jpg" TargetMode="External"/><Relationship Id="rId1257" Type="http://schemas.openxmlformats.org/officeDocument/2006/relationships/hyperlink" Target="http://ean.gdd.pl/gallery/4007817314531_1.jpg" TargetMode="External"/><Relationship Id="rId1464" Type="http://schemas.openxmlformats.org/officeDocument/2006/relationships/hyperlink" Target="http://ean.gdd.pl/gallery/4006608809638_1.jpg" TargetMode="External"/><Relationship Id="rId1671" Type="http://schemas.openxmlformats.org/officeDocument/2006/relationships/hyperlink" Target="http://ean.gdd.pl/gallery/5903041010968_1.jpg" TargetMode="External"/><Relationship Id="rId266" Type="http://schemas.openxmlformats.org/officeDocument/2006/relationships/hyperlink" Target="http://ean.gdd.pl/gallery/5905130011429_1.jpg" TargetMode="External"/><Relationship Id="rId473" Type="http://schemas.openxmlformats.org/officeDocument/2006/relationships/hyperlink" Target="http://ean.gdd.pl/gallery/5905130003158_1.jpg" TargetMode="External"/><Relationship Id="rId680" Type="http://schemas.openxmlformats.org/officeDocument/2006/relationships/hyperlink" Target="http://ean.gdd.pl/gallery/5905130036606_1.jpg" TargetMode="External"/><Relationship Id="rId901" Type="http://schemas.openxmlformats.org/officeDocument/2006/relationships/hyperlink" Target="http://ean.gdd.pl/gallery/4007817029206_1.jpg" TargetMode="External"/><Relationship Id="rId1117" Type="http://schemas.openxmlformats.org/officeDocument/2006/relationships/hyperlink" Target="http://ean.gdd.pl/gallery/4007817050446_1.jpg" TargetMode="External"/><Relationship Id="rId1324" Type="http://schemas.openxmlformats.org/officeDocument/2006/relationships/hyperlink" Target="http://ean.gdd.pl/gallery/4007817510001_1.jpg" TargetMode="External"/><Relationship Id="rId1531" Type="http://schemas.openxmlformats.org/officeDocument/2006/relationships/hyperlink" Target="http://ean.gdd.pl/gallery/4007817066553_1.jpg" TargetMode="External"/><Relationship Id="rId30" Type="http://schemas.openxmlformats.org/officeDocument/2006/relationships/hyperlink" Target="http://ean.gdd.pl/gallery/5902979015816_1.jpg" TargetMode="External"/><Relationship Id="rId126" Type="http://schemas.openxmlformats.org/officeDocument/2006/relationships/hyperlink" Target="http://ean.gdd.pl/gallery/5905130049859_1.jpg" TargetMode="External"/><Relationship Id="rId333" Type="http://schemas.openxmlformats.org/officeDocument/2006/relationships/hyperlink" Target="http://ean.gdd.pl/gallery/5905130106163_1.jpg" TargetMode="External"/><Relationship Id="rId540" Type="http://schemas.openxmlformats.org/officeDocument/2006/relationships/hyperlink" Target="http://ean.gdd.pl/gallery/5905130009792_1.jpg" TargetMode="External"/><Relationship Id="rId778" Type="http://schemas.openxmlformats.org/officeDocument/2006/relationships/hyperlink" Target="http://ean.gdd.pl/gallery/5905130051418_1.jpg" TargetMode="External"/><Relationship Id="rId985" Type="http://schemas.openxmlformats.org/officeDocument/2006/relationships/hyperlink" Target="http://ean.gdd.pl/gallery/4007817042861_1.jpg" TargetMode="External"/><Relationship Id="rId1170" Type="http://schemas.openxmlformats.org/officeDocument/2006/relationships/hyperlink" Target="http://ean.gdd.pl/gallery/4007817186398_1.jpg" TargetMode="External"/><Relationship Id="rId1629" Type="http://schemas.openxmlformats.org/officeDocument/2006/relationships/hyperlink" Target="http://ean.gdd.pl/gallery/6941255175300_1.jpg" TargetMode="External"/><Relationship Id="rId638" Type="http://schemas.openxmlformats.org/officeDocument/2006/relationships/hyperlink" Target="http://ean.gdd.pl/gallery/5902979014390_1.jpg" TargetMode="External"/><Relationship Id="rId845" Type="http://schemas.openxmlformats.org/officeDocument/2006/relationships/hyperlink" Target="http://ean.gdd.pl/gallery/4007817048283_1.jpg" TargetMode="External"/><Relationship Id="rId1030" Type="http://schemas.openxmlformats.org/officeDocument/2006/relationships/hyperlink" Target="http://ean.gdd.pl/gallery/4007817304501_1.jpg" TargetMode="External"/><Relationship Id="rId1268" Type="http://schemas.openxmlformats.org/officeDocument/2006/relationships/hyperlink" Target="http://ean.gdd.pl/gallery/4007817339589_1.jpg" TargetMode="External"/><Relationship Id="rId1475" Type="http://schemas.openxmlformats.org/officeDocument/2006/relationships/hyperlink" Target="http://ean.gdd.pl/gallery/4006608809850_1.jpg" TargetMode="External"/><Relationship Id="rId1682" Type="http://schemas.openxmlformats.org/officeDocument/2006/relationships/hyperlink" Target="http://ean.gdd.pl/gallery/3858888472160_1.jpg" TargetMode="External"/><Relationship Id="rId277" Type="http://schemas.openxmlformats.org/officeDocument/2006/relationships/hyperlink" Target="http://ean.gdd.pl/gallery/5905130104411_1.jpg" TargetMode="External"/><Relationship Id="rId400" Type="http://schemas.openxmlformats.org/officeDocument/2006/relationships/hyperlink" Target="http://ean.gdd.pl/gallery/5902979004841_1.jpg" TargetMode="External"/><Relationship Id="rId484" Type="http://schemas.openxmlformats.org/officeDocument/2006/relationships/hyperlink" Target="http://ean.gdd.pl/gallery/5905130003202_1.jpg" TargetMode="External"/><Relationship Id="rId705" Type="http://schemas.openxmlformats.org/officeDocument/2006/relationships/hyperlink" Target="http://ean.gdd.pl/gallery/5905130012594_1.jpg" TargetMode="External"/><Relationship Id="rId1128" Type="http://schemas.openxmlformats.org/officeDocument/2006/relationships/hyperlink" Target="http://ean.gdd.pl/gallery/4007817050408_1.jpg" TargetMode="External"/><Relationship Id="rId1335" Type="http://schemas.openxmlformats.org/officeDocument/2006/relationships/hyperlink" Target="http://ean.gdd.pl/gallery/4007817022924_1.jpg" TargetMode="External"/><Relationship Id="rId1542" Type="http://schemas.openxmlformats.org/officeDocument/2006/relationships/hyperlink" Target="http://ean.gdd.pl/gallery/4006608802110_1.jpg" TargetMode="External"/><Relationship Id="rId137" Type="http://schemas.openxmlformats.org/officeDocument/2006/relationships/hyperlink" Target="http://ean.gdd.pl/gallery/5905130010705_1.jpg" TargetMode="External"/><Relationship Id="rId344" Type="http://schemas.openxmlformats.org/officeDocument/2006/relationships/hyperlink" Target="http://ean.gdd.pl/gallery/5905130103933_1.jpg" TargetMode="External"/><Relationship Id="rId691" Type="http://schemas.openxmlformats.org/officeDocument/2006/relationships/hyperlink" Target="http://ean.gdd.pl/gallery/5905130002892_1.jpg" TargetMode="External"/><Relationship Id="rId789" Type="http://schemas.openxmlformats.org/officeDocument/2006/relationships/hyperlink" Target="http://ean.gdd.pl/gallery/5905130040429_1.jpg" TargetMode="External"/><Relationship Id="rId912" Type="http://schemas.openxmlformats.org/officeDocument/2006/relationships/hyperlink" Target="http://ean.gdd.pl/gallery/4007817052242_1.jpg" TargetMode="External"/><Relationship Id="rId996" Type="http://schemas.openxmlformats.org/officeDocument/2006/relationships/hyperlink" Target="http://ean.gdd.pl/gallery/4007817327098_1.jpg" TargetMode="External"/><Relationship Id="rId41" Type="http://schemas.openxmlformats.org/officeDocument/2006/relationships/hyperlink" Target="http://ean.gdd.pl/gallery/5902979015755_1.jpg" TargetMode="External"/><Relationship Id="rId551" Type="http://schemas.openxmlformats.org/officeDocument/2006/relationships/hyperlink" Target="http://ean.gdd.pl/gallery/5902979014178_1.jpg" TargetMode="External"/><Relationship Id="rId649" Type="http://schemas.openxmlformats.org/officeDocument/2006/relationships/hyperlink" Target="http://ean.gdd.pl/gallery/5902979007415_1.jpg" TargetMode="External"/><Relationship Id="rId856" Type="http://schemas.openxmlformats.org/officeDocument/2006/relationships/hyperlink" Target="http://ean.gdd.pl/gallery/4007817131503_1.jpg" TargetMode="External"/><Relationship Id="rId1181" Type="http://schemas.openxmlformats.org/officeDocument/2006/relationships/hyperlink" Target="http://ean.gdd.pl/gallery/4007817078334_1.jpg" TargetMode="External"/><Relationship Id="rId1279" Type="http://schemas.openxmlformats.org/officeDocument/2006/relationships/hyperlink" Target="http://ean.gdd.pl/gallery/4007817364376_1.jpg" TargetMode="External"/><Relationship Id="rId1402" Type="http://schemas.openxmlformats.org/officeDocument/2006/relationships/hyperlink" Target="http://ean.gdd.pl/gallery/4007817777169_1.jpg" TargetMode="External"/><Relationship Id="rId1486" Type="http://schemas.openxmlformats.org/officeDocument/2006/relationships/hyperlink" Target="http://ean.gdd.pl/gallery/4007817053584_1.jpg" TargetMode="External"/><Relationship Id="rId1707" Type="http://schemas.openxmlformats.org/officeDocument/2006/relationships/hyperlink" Target="http://ean.gdd.pl/gallery/5902979013133_1.jpg" TargetMode="External"/><Relationship Id="rId190" Type="http://schemas.openxmlformats.org/officeDocument/2006/relationships/hyperlink" Target="http://ean.gdd.pl/gallery/5905130038815_1.jpg" TargetMode="External"/><Relationship Id="rId204" Type="http://schemas.openxmlformats.org/officeDocument/2006/relationships/hyperlink" Target="http://ean.gdd.pl/gallery/5905130038686_1.jpg" TargetMode="External"/><Relationship Id="rId288" Type="http://schemas.openxmlformats.org/officeDocument/2006/relationships/hyperlink" Target="http://ean.gdd.pl/gallery/5905130104527_1.jpg" TargetMode="External"/><Relationship Id="rId411" Type="http://schemas.openxmlformats.org/officeDocument/2006/relationships/hyperlink" Target="http://ean.gdd.pl/gallery/5905130106750_1.jpg" TargetMode="External"/><Relationship Id="rId509" Type="http://schemas.openxmlformats.org/officeDocument/2006/relationships/hyperlink" Target="http://ean.gdd.pl/gallery/5905130006296_1.jpg" TargetMode="External"/><Relationship Id="rId1041" Type="http://schemas.openxmlformats.org/officeDocument/2006/relationships/hyperlink" Target="http://ean.gdd.pl/gallery/4007817304549_1.jpg" TargetMode="External"/><Relationship Id="rId1139" Type="http://schemas.openxmlformats.org/officeDocument/2006/relationships/hyperlink" Target="http://ean.gdd.pl/gallery/4007817334096_1.jpg" TargetMode="External"/><Relationship Id="rId1346" Type="http://schemas.openxmlformats.org/officeDocument/2006/relationships/hyperlink" Target="http://ean.gdd.pl/gallery/4007817049914_1.jpg" TargetMode="External"/><Relationship Id="rId1693" Type="http://schemas.openxmlformats.org/officeDocument/2006/relationships/hyperlink" Target="http://ean.gdd.pl/gallery/5902979017452_1.jpg" TargetMode="External"/><Relationship Id="rId495" Type="http://schemas.openxmlformats.org/officeDocument/2006/relationships/hyperlink" Target="http://ean.gdd.pl/gallery/5905130036842_1.jpg" TargetMode="External"/><Relationship Id="rId716" Type="http://schemas.openxmlformats.org/officeDocument/2006/relationships/hyperlink" Target="http://ean.gdd.pl/gallery/5902979001925_1.jpg" TargetMode="External"/><Relationship Id="rId923" Type="http://schemas.openxmlformats.org/officeDocument/2006/relationships/hyperlink" Target="http://ean.gdd.pl/gallery/4007817048313_1.jpg" TargetMode="External"/><Relationship Id="rId1553" Type="http://schemas.openxmlformats.org/officeDocument/2006/relationships/hyperlink" Target="http://ean.gdd.pl/gallery/4007817870044_1.jpg" TargetMode="External"/><Relationship Id="rId52" Type="http://schemas.openxmlformats.org/officeDocument/2006/relationships/hyperlink" Target="http://ean.gdd.pl/gallery/5902979010606_1.jpg" TargetMode="External"/><Relationship Id="rId148" Type="http://schemas.openxmlformats.org/officeDocument/2006/relationships/hyperlink" Target="http://ean.gdd.pl/gallery/5905130034343_1.jpg" TargetMode="External"/><Relationship Id="rId355" Type="http://schemas.openxmlformats.org/officeDocument/2006/relationships/hyperlink" Target="http://ean.gdd.pl/gallery/5905130103988_1.jpg" TargetMode="External"/><Relationship Id="rId562" Type="http://schemas.openxmlformats.org/officeDocument/2006/relationships/hyperlink" Target="http://ean.gdd.pl/gallery/5902979008146_1.jpg" TargetMode="External"/><Relationship Id="rId1192" Type="http://schemas.openxmlformats.org/officeDocument/2006/relationships/hyperlink" Target="http://ean.gdd.pl/gallery/4007817314326_1.jpg" TargetMode="External"/><Relationship Id="rId1206" Type="http://schemas.openxmlformats.org/officeDocument/2006/relationships/hyperlink" Target="http://ean.gdd.pl/gallery/4007817074299_1.jpg" TargetMode="External"/><Relationship Id="rId1413" Type="http://schemas.openxmlformats.org/officeDocument/2006/relationships/hyperlink" Target="http://ean.gdd.pl/gallery/4007817832011_1.jpg" TargetMode="External"/><Relationship Id="rId1620" Type="http://schemas.openxmlformats.org/officeDocument/2006/relationships/hyperlink" Target="http://ean.gdd.pl/gallery/6931747144143_1.jpg" TargetMode="External"/><Relationship Id="rId215" Type="http://schemas.openxmlformats.org/officeDocument/2006/relationships/hyperlink" Target="http://ean.gdd.pl/gallery/5902979006715_1.jpg" TargetMode="External"/><Relationship Id="rId422" Type="http://schemas.openxmlformats.org/officeDocument/2006/relationships/hyperlink" Target="http://ean.gdd.pl/gallery/5905130008139_1.jpg" TargetMode="External"/><Relationship Id="rId867" Type="http://schemas.openxmlformats.org/officeDocument/2006/relationships/hyperlink" Target="http://ean.gdd.pl/gallery/4007817104385_1.jpg" TargetMode="External"/><Relationship Id="rId1052" Type="http://schemas.openxmlformats.org/officeDocument/2006/relationships/hyperlink" Target="http://ean.gdd.pl/gallery/4007817078211_1.jpg" TargetMode="External"/><Relationship Id="rId1497" Type="http://schemas.openxmlformats.org/officeDocument/2006/relationships/hyperlink" Target="http://ean.gdd.pl/gallery/4006608005504_1.jpg" TargetMode="External"/><Relationship Id="rId1718" Type="http://schemas.openxmlformats.org/officeDocument/2006/relationships/hyperlink" Target="http://ean.gdd.pl/gallery/5902979013508_1.jpg" TargetMode="External"/><Relationship Id="rId299" Type="http://schemas.openxmlformats.org/officeDocument/2006/relationships/hyperlink" Target="http://ean.gdd.pl/gallery/5905130106224_1.jpg" TargetMode="External"/><Relationship Id="rId727" Type="http://schemas.openxmlformats.org/officeDocument/2006/relationships/hyperlink" Target="http://ean.gdd.pl/gallery/5902979001680_1.jpg" TargetMode="External"/><Relationship Id="rId934" Type="http://schemas.openxmlformats.org/officeDocument/2006/relationships/hyperlink" Target="http://ean.gdd.pl/gallery/4007817009215_1.jpg" TargetMode="External"/><Relationship Id="rId1357" Type="http://schemas.openxmlformats.org/officeDocument/2006/relationships/hyperlink" Target="http://ean.gdd.pl/gallery/4007817502167_1.jpg" TargetMode="External"/><Relationship Id="rId1564" Type="http://schemas.openxmlformats.org/officeDocument/2006/relationships/hyperlink" Target="http://ean.gdd.pl/gallery/6941255143316_1.jpg" TargetMode="External"/><Relationship Id="rId63" Type="http://schemas.openxmlformats.org/officeDocument/2006/relationships/hyperlink" Target="http://ean.gdd.pl/gallery/5905130106613_1.jpg" TargetMode="External"/><Relationship Id="rId159" Type="http://schemas.openxmlformats.org/officeDocument/2006/relationships/hyperlink" Target="http://ean.gdd.pl/gallery/5902979010378_1.jpg" TargetMode="External"/><Relationship Id="rId366" Type="http://schemas.openxmlformats.org/officeDocument/2006/relationships/hyperlink" Target="http://ean.gdd.pl/gallery/5905130104367_1.jpg" TargetMode="External"/><Relationship Id="rId573" Type="http://schemas.openxmlformats.org/officeDocument/2006/relationships/hyperlink" Target="http://ean.gdd.pl/gallery/5902979008245_1.jpg" TargetMode="External"/><Relationship Id="rId780" Type="http://schemas.openxmlformats.org/officeDocument/2006/relationships/hyperlink" Target="http://ean.gdd.pl/gallery/5905130040245_1.jpg" TargetMode="External"/><Relationship Id="rId1217" Type="http://schemas.openxmlformats.org/officeDocument/2006/relationships/hyperlink" Target="http://ean.gdd.pl/gallery/4007817337301_1.jpg" TargetMode="External"/><Relationship Id="rId1424" Type="http://schemas.openxmlformats.org/officeDocument/2006/relationships/hyperlink" Target="http://ean.gdd.pl/gallery/4007817076460_1.jpg" TargetMode="External"/><Relationship Id="rId1631" Type="http://schemas.openxmlformats.org/officeDocument/2006/relationships/hyperlink" Target="http://ean.gdd.pl/gallery/6953787376957_1.jpg" TargetMode="External"/><Relationship Id="rId226" Type="http://schemas.openxmlformats.org/officeDocument/2006/relationships/hyperlink" Target="http://ean.gdd.pl/gallery/5905130040948_1.jpg" TargetMode="External"/><Relationship Id="rId433" Type="http://schemas.openxmlformats.org/officeDocument/2006/relationships/hyperlink" Target="http://ean.gdd.pl/gallery/5905130008245_1.jpg" TargetMode="External"/><Relationship Id="rId878" Type="http://schemas.openxmlformats.org/officeDocument/2006/relationships/hyperlink" Target="http://ean.gdd.pl/gallery/4007817104583_1.jpg" TargetMode="External"/><Relationship Id="rId1063" Type="http://schemas.openxmlformats.org/officeDocument/2006/relationships/hyperlink" Target="http://ean.gdd.pl/gallery/4007817310809_1.jpg" TargetMode="External"/><Relationship Id="rId1270" Type="http://schemas.openxmlformats.org/officeDocument/2006/relationships/hyperlink" Target="http://ean.gdd.pl/gallery/4007817049693_1.jpg" TargetMode="External"/><Relationship Id="rId1729" Type="http://schemas.openxmlformats.org/officeDocument/2006/relationships/drawing" Target="../drawings/drawing2.xml"/><Relationship Id="rId640" Type="http://schemas.openxmlformats.org/officeDocument/2006/relationships/hyperlink" Target="http://ean.gdd.pl/gallery/5905130004445_1.jpg" TargetMode="External"/><Relationship Id="rId738" Type="http://schemas.openxmlformats.org/officeDocument/2006/relationships/hyperlink" Target="http://ean.gdd.pl/gallery/5902979009242_1.jpg" TargetMode="External"/><Relationship Id="rId945" Type="http://schemas.openxmlformats.org/officeDocument/2006/relationships/hyperlink" Target="http://ean.gdd.pl/gallery/4007817229002_1.jpg" TargetMode="External"/><Relationship Id="rId1368" Type="http://schemas.openxmlformats.org/officeDocument/2006/relationships/hyperlink" Target="http://ean.gdd.pl/gallery/4007817185667_1.jpg" TargetMode="External"/><Relationship Id="rId1575" Type="http://schemas.openxmlformats.org/officeDocument/2006/relationships/hyperlink" Target="http://ean.gdd.pl/gallery/6936965463724_1.jpg" TargetMode="External"/><Relationship Id="rId74" Type="http://schemas.openxmlformats.org/officeDocument/2006/relationships/hyperlink" Target="http://ean.gdd.pl/gallery/5905130106521_1.jpg" TargetMode="External"/><Relationship Id="rId377" Type="http://schemas.openxmlformats.org/officeDocument/2006/relationships/hyperlink" Target="http://ean.gdd.pl/gallery/5905130044380_1.jpg" TargetMode="External"/><Relationship Id="rId500" Type="http://schemas.openxmlformats.org/officeDocument/2006/relationships/hyperlink" Target="http://ean.gdd.pl/gallery/5905130006258_1.jpg" TargetMode="External"/><Relationship Id="rId584" Type="http://schemas.openxmlformats.org/officeDocument/2006/relationships/hyperlink" Target="http://ean.gdd.pl/gallery/5905130039324_1.jpg" TargetMode="External"/><Relationship Id="rId805" Type="http://schemas.openxmlformats.org/officeDocument/2006/relationships/hyperlink" Target="http://ean.gdd.pl/gallery/4007817052051_1.jpg" TargetMode="External"/><Relationship Id="rId1130" Type="http://schemas.openxmlformats.org/officeDocument/2006/relationships/hyperlink" Target="http://ean.gdd.pl/gallery/4007817334065_1.jpg" TargetMode="External"/><Relationship Id="rId1228" Type="http://schemas.openxmlformats.org/officeDocument/2006/relationships/hyperlink" Target="http://ean.gdd.pl/gallery/4007817356050_1.jpg" TargetMode="External"/><Relationship Id="rId1435" Type="http://schemas.openxmlformats.org/officeDocument/2006/relationships/hyperlink" Target="http://ean.gdd.pl/gallery/4007817960059_1.jpg" TargetMode="External"/><Relationship Id="rId5" Type="http://schemas.openxmlformats.org/officeDocument/2006/relationships/hyperlink" Target="http://ean.gdd.pl/gallery/5902979015427_1.jpg" TargetMode="External"/><Relationship Id="rId237" Type="http://schemas.openxmlformats.org/officeDocument/2006/relationships/hyperlink" Target="http://ean.gdd.pl/gallery/5905130004636_1.jpg" TargetMode="External"/><Relationship Id="rId791" Type="http://schemas.openxmlformats.org/officeDocument/2006/relationships/hyperlink" Target="http://ean.gdd.pl/gallery/5905130040467_1.jpg" TargetMode="External"/><Relationship Id="rId889" Type="http://schemas.openxmlformats.org/officeDocument/2006/relationships/hyperlink" Target="http://ean.gdd.pl/gallery/4007817124314_1.jpg" TargetMode="External"/><Relationship Id="rId1074" Type="http://schemas.openxmlformats.org/officeDocument/2006/relationships/hyperlink" Target="http://ean.gdd.pl/gallery/4007817332436_1.jpg" TargetMode="External"/><Relationship Id="rId1642" Type="http://schemas.openxmlformats.org/officeDocument/2006/relationships/hyperlink" Target="http://ean.gdd.pl/gallery/6941255146485_1.jpg" TargetMode="External"/><Relationship Id="rId444" Type="http://schemas.openxmlformats.org/officeDocument/2006/relationships/hyperlink" Target="http://ean.gdd.pl/gallery/5905130107139_1.jpg" TargetMode="External"/><Relationship Id="rId651" Type="http://schemas.openxmlformats.org/officeDocument/2006/relationships/hyperlink" Target="http://ean.gdd.pl/gallery/5902979007422_1.jpg" TargetMode="External"/><Relationship Id="rId749" Type="http://schemas.openxmlformats.org/officeDocument/2006/relationships/hyperlink" Target="http://ean.gdd.pl/gallery/5902979009099_1.jpg" TargetMode="External"/><Relationship Id="rId1281" Type="http://schemas.openxmlformats.org/officeDocument/2006/relationships/hyperlink" Target="http://ean.gdd.pl/gallery/5905130011535_1.jpg" TargetMode="External"/><Relationship Id="rId1379" Type="http://schemas.openxmlformats.org/officeDocument/2006/relationships/hyperlink" Target="http://ean.gdd.pl/gallery/4007817563151_1.jpg" TargetMode="External"/><Relationship Id="rId1502" Type="http://schemas.openxmlformats.org/officeDocument/2006/relationships/hyperlink" Target="http://ean.gdd.pl/gallery/4007817053461_1.jpg" TargetMode="External"/><Relationship Id="rId1586" Type="http://schemas.openxmlformats.org/officeDocument/2006/relationships/hyperlink" Target="http://ean.gdd.pl/gallery/6936965414597_1.jpg" TargetMode="External"/><Relationship Id="rId290" Type="http://schemas.openxmlformats.org/officeDocument/2006/relationships/hyperlink" Target="http://ean.gdd.pl/gallery/5905130104534_1.jpg" TargetMode="External"/><Relationship Id="rId304" Type="http://schemas.openxmlformats.org/officeDocument/2006/relationships/hyperlink" Target="http://ean.gdd.pl/gallery/5905130104909_1.jpg" TargetMode="External"/><Relationship Id="rId388" Type="http://schemas.openxmlformats.org/officeDocument/2006/relationships/hyperlink" Target="http://ean.gdd.pl/gallery/5905130043512_1.jpg" TargetMode="External"/><Relationship Id="rId511" Type="http://schemas.openxmlformats.org/officeDocument/2006/relationships/hyperlink" Target="http://ean.gdd.pl/gallery/5905130036941_1.jpg" TargetMode="External"/><Relationship Id="rId609" Type="http://schemas.openxmlformats.org/officeDocument/2006/relationships/hyperlink" Target="http://ean.gdd.pl/gallery/5905130035494_1.jpg" TargetMode="External"/><Relationship Id="rId956" Type="http://schemas.openxmlformats.org/officeDocument/2006/relationships/hyperlink" Target="http://ean.gdd.pl/gallery/4006608200787_1.jpg" TargetMode="External"/><Relationship Id="rId1141" Type="http://schemas.openxmlformats.org/officeDocument/2006/relationships/hyperlink" Target="http://ean.gdd.pl/gallery/4007817331095_1.jpg" TargetMode="External"/><Relationship Id="rId1239" Type="http://schemas.openxmlformats.org/officeDocument/2006/relationships/hyperlink" Target="http://ean.gdd.pl/gallery/4007817356043_1.jpg" TargetMode="External"/><Relationship Id="rId85" Type="http://schemas.openxmlformats.org/officeDocument/2006/relationships/hyperlink" Target="http://ean.gdd.pl/gallery/5902979008917_1.jpg" TargetMode="External"/><Relationship Id="rId150" Type="http://schemas.openxmlformats.org/officeDocument/2006/relationships/hyperlink" Target="http://ean.gdd.pl/gallery/5902979010927_1.jpg" TargetMode="External"/><Relationship Id="rId595" Type="http://schemas.openxmlformats.org/officeDocument/2006/relationships/hyperlink" Target="http://ean.gdd.pl/gallery/5905130037474_1.jpg" TargetMode="External"/><Relationship Id="rId816" Type="http://schemas.openxmlformats.org/officeDocument/2006/relationships/hyperlink" Target="http://ean.gdd.pl/gallery/4007817104194_1.jpg" TargetMode="External"/><Relationship Id="rId1001" Type="http://schemas.openxmlformats.org/officeDocument/2006/relationships/hyperlink" Target="http://ean.gdd.pl/gallery/4007817012994_1.jpg" TargetMode="External"/><Relationship Id="rId1446" Type="http://schemas.openxmlformats.org/officeDocument/2006/relationships/hyperlink" Target="http://ean.gdd.pl/gallery/4007817053614_1.jpg" TargetMode="External"/><Relationship Id="rId1653" Type="http://schemas.openxmlformats.org/officeDocument/2006/relationships/hyperlink" Target="http://ean.gdd.pl/gallery/6936965483265_1.jpg" TargetMode="External"/><Relationship Id="rId248" Type="http://schemas.openxmlformats.org/officeDocument/2006/relationships/hyperlink" Target="http://ean.gdd.pl/gallery/5905130011313_1.jpg" TargetMode="External"/><Relationship Id="rId455" Type="http://schemas.openxmlformats.org/officeDocument/2006/relationships/hyperlink" Target="http://ean.gdd.pl/gallery/5905130107276_1.jpg" TargetMode="External"/><Relationship Id="rId662" Type="http://schemas.openxmlformats.org/officeDocument/2006/relationships/hyperlink" Target="http://ean.gdd.pl/gallery/5905130012112_1.jpg" TargetMode="External"/><Relationship Id="rId1085" Type="http://schemas.openxmlformats.org/officeDocument/2006/relationships/hyperlink" Target="http://ean.gdd.pl/gallery/4007817043196_1.jpg" TargetMode="External"/><Relationship Id="rId1292" Type="http://schemas.openxmlformats.org/officeDocument/2006/relationships/hyperlink" Target="http://ean.gdd.pl/gallery/4007817074572_1.jpg" TargetMode="External"/><Relationship Id="rId1306" Type="http://schemas.openxmlformats.org/officeDocument/2006/relationships/hyperlink" Target="http://ean.gdd.pl/gallery/4007817047552_1.jpg" TargetMode="External"/><Relationship Id="rId1513" Type="http://schemas.openxmlformats.org/officeDocument/2006/relationships/hyperlink" Target="http://ean.gdd.pl/gallery/4007817805091_1.jpg" TargetMode="External"/><Relationship Id="rId1720" Type="http://schemas.openxmlformats.org/officeDocument/2006/relationships/hyperlink" Target="http://ean.gdd.pl/gallery/5902979013676_1.jpg" TargetMode="External"/><Relationship Id="rId12" Type="http://schemas.openxmlformats.org/officeDocument/2006/relationships/hyperlink" Target="http://ean.gdd.pl/gallery/5902979008641_1.jpg" TargetMode="External"/><Relationship Id="rId108" Type="http://schemas.openxmlformats.org/officeDocument/2006/relationships/hyperlink" Target="http://ean.gdd.pl/gallery/5902979014109_1.jpg" TargetMode="External"/><Relationship Id="rId315" Type="http://schemas.openxmlformats.org/officeDocument/2006/relationships/hyperlink" Target="http://ean.gdd.pl/gallery/5905130104930_1.jpg" TargetMode="External"/><Relationship Id="rId522" Type="http://schemas.openxmlformats.org/officeDocument/2006/relationships/hyperlink" Target="http://ean.gdd.pl/gallery/5902979010330_1.jpg" TargetMode="External"/><Relationship Id="rId967" Type="http://schemas.openxmlformats.org/officeDocument/2006/relationships/hyperlink" Target="http://ean.gdd.pl/gallery/4007817213704_1.jpg" TargetMode="External"/><Relationship Id="rId1152" Type="http://schemas.openxmlformats.org/officeDocument/2006/relationships/hyperlink" Target="http://ean.gdd.pl/gallery/4007817099971_1.jpg" TargetMode="External"/><Relationship Id="rId1597" Type="http://schemas.openxmlformats.org/officeDocument/2006/relationships/hyperlink" Target="http://ean.gdd.pl/gallery/6931747144624_1.jpg" TargetMode="External"/><Relationship Id="rId96" Type="http://schemas.openxmlformats.org/officeDocument/2006/relationships/hyperlink" Target="http://ean.gdd.pl/gallery/5905130007774_1.jpg" TargetMode="External"/><Relationship Id="rId161" Type="http://schemas.openxmlformats.org/officeDocument/2006/relationships/hyperlink" Target="http://ean.gdd.pl/gallery/5905130037160_1.jpg" TargetMode="External"/><Relationship Id="rId399" Type="http://schemas.openxmlformats.org/officeDocument/2006/relationships/hyperlink" Target="http://ean.gdd.pl/gallery/5905130043550_1.jpg" TargetMode="External"/><Relationship Id="rId827" Type="http://schemas.openxmlformats.org/officeDocument/2006/relationships/hyperlink" Target="http://ean.gdd.pl/gallery/4007817184813_1.jpg" TargetMode="External"/><Relationship Id="rId1012" Type="http://schemas.openxmlformats.org/officeDocument/2006/relationships/hyperlink" Target="http://ean.gdd.pl/gallery/4007817308073_1.jpg" TargetMode="External"/><Relationship Id="rId1457" Type="http://schemas.openxmlformats.org/officeDocument/2006/relationships/hyperlink" Target="http://ean.gdd.pl/gallery/4006608809492_1.jpg" TargetMode="External"/><Relationship Id="rId1664" Type="http://schemas.openxmlformats.org/officeDocument/2006/relationships/hyperlink" Target="http://ean.gdd.pl/gallery/6941255188645_1.jpg" TargetMode="External"/><Relationship Id="rId259" Type="http://schemas.openxmlformats.org/officeDocument/2006/relationships/hyperlink" Target="http://ean.gdd.pl/gallery/5905130011368_1.jpg" TargetMode="External"/><Relationship Id="rId466" Type="http://schemas.openxmlformats.org/officeDocument/2006/relationships/hyperlink" Target="http://ean.gdd.pl/gallery/5905130107313_1.jpg" TargetMode="External"/><Relationship Id="rId673" Type="http://schemas.openxmlformats.org/officeDocument/2006/relationships/hyperlink" Target="http://ean.gdd.pl/gallery/5905130011931_1.jpg" TargetMode="External"/><Relationship Id="rId880" Type="http://schemas.openxmlformats.org/officeDocument/2006/relationships/hyperlink" Target="http://ean.gdd.pl/gallery/4007817104606_1.jpg" TargetMode="External"/><Relationship Id="rId1096" Type="http://schemas.openxmlformats.org/officeDocument/2006/relationships/hyperlink" Target="http://ean.gdd.pl/gallery/4007817323182_1.jpg" TargetMode="External"/><Relationship Id="rId1317" Type="http://schemas.openxmlformats.org/officeDocument/2006/relationships/hyperlink" Target="http://ean.gdd.pl/gallery/4007817487051_1.jpg" TargetMode="External"/><Relationship Id="rId1524" Type="http://schemas.openxmlformats.org/officeDocument/2006/relationships/hyperlink" Target="http://ean.gdd.pl/gallery/4007817806159_1.jpg" TargetMode="External"/><Relationship Id="rId1731" Type="http://schemas.openxmlformats.org/officeDocument/2006/relationships/vmlDrawing" Target="../drawings/vmlDrawing2.vml"/><Relationship Id="rId23" Type="http://schemas.openxmlformats.org/officeDocument/2006/relationships/hyperlink" Target="http://ean.gdd.pl/gallery/5905130034275_1.jpg" TargetMode="External"/><Relationship Id="rId119" Type="http://schemas.openxmlformats.org/officeDocument/2006/relationships/hyperlink" Target="http://ean.gdd.pl/gallery/5902979002205_1.jpg" TargetMode="External"/><Relationship Id="rId326" Type="http://schemas.openxmlformats.org/officeDocument/2006/relationships/hyperlink" Target="http://ean.gdd.pl/gallery/5905130104206_1.jpg" TargetMode="External"/><Relationship Id="rId533" Type="http://schemas.openxmlformats.org/officeDocument/2006/relationships/hyperlink" Target="http://ean.gdd.pl/gallery/5902979001178_1.jpg" TargetMode="External"/><Relationship Id="rId978" Type="http://schemas.openxmlformats.org/officeDocument/2006/relationships/hyperlink" Target="http://ean.gdd.pl/gallery/4007817214091_1.jpg" TargetMode="External"/><Relationship Id="rId1163" Type="http://schemas.openxmlformats.org/officeDocument/2006/relationships/hyperlink" Target="http://ean.gdd.pl/gallery/5905130010378_1.jpg" TargetMode="External"/><Relationship Id="rId1370" Type="http://schemas.openxmlformats.org/officeDocument/2006/relationships/hyperlink" Target="http://ean.gdd.pl/gallery/4007817136621_1.jpg" TargetMode="External"/><Relationship Id="rId740" Type="http://schemas.openxmlformats.org/officeDocument/2006/relationships/hyperlink" Target="http://ean.gdd.pl/gallery/5902979012525_1.jpg" TargetMode="External"/><Relationship Id="rId838" Type="http://schemas.openxmlformats.org/officeDocument/2006/relationships/hyperlink" Target="http://ean.gdd.pl/gallery/4007817184929_1.jpg" TargetMode="External"/><Relationship Id="rId1023" Type="http://schemas.openxmlformats.org/officeDocument/2006/relationships/hyperlink" Target="http://ean.gdd.pl/gallery/4007817308790_1.jpg" TargetMode="External"/><Relationship Id="rId1468" Type="http://schemas.openxmlformats.org/officeDocument/2006/relationships/hyperlink" Target="http://ean.gdd.pl/gallery/4006608809713_1.jpg" TargetMode="External"/><Relationship Id="rId1675" Type="http://schemas.openxmlformats.org/officeDocument/2006/relationships/hyperlink" Target="http://ean.gdd.pl/gallery/5904292460007_1.jpg" TargetMode="External"/><Relationship Id="rId172" Type="http://schemas.openxmlformats.org/officeDocument/2006/relationships/hyperlink" Target="http://ean.gdd.pl/gallery/5905130037115_1.jpg" TargetMode="External"/><Relationship Id="rId477" Type="http://schemas.openxmlformats.org/officeDocument/2006/relationships/hyperlink" Target="http://ean.gdd.pl/gallery/5905130003189_1.jpg" TargetMode="External"/><Relationship Id="rId600" Type="http://schemas.openxmlformats.org/officeDocument/2006/relationships/hyperlink" Target="http://ean.gdd.pl/gallery/5905130035364_1.jpg" TargetMode="External"/><Relationship Id="rId684" Type="http://schemas.openxmlformats.org/officeDocument/2006/relationships/hyperlink" Target="http://ean.gdd.pl/gallery/5905130012808_1.jpg" TargetMode="External"/><Relationship Id="rId1230" Type="http://schemas.openxmlformats.org/officeDocument/2006/relationships/hyperlink" Target="http://ean.gdd.pl/gallery/4007817356272_1.jpg" TargetMode="External"/><Relationship Id="rId1328" Type="http://schemas.openxmlformats.org/officeDocument/2006/relationships/hyperlink" Target="http://ean.gdd.pl/gallery/4007817511046_1.jpg" TargetMode="External"/><Relationship Id="rId1535" Type="http://schemas.openxmlformats.org/officeDocument/2006/relationships/hyperlink" Target="http://ean.gdd.pl/gallery/4007817089101_1.jpg" TargetMode="External"/><Relationship Id="rId337" Type="http://schemas.openxmlformats.org/officeDocument/2006/relationships/hyperlink" Target="http://ean.gdd.pl/gallery/5905130104299_1.jpg" TargetMode="External"/><Relationship Id="rId891" Type="http://schemas.openxmlformats.org/officeDocument/2006/relationships/hyperlink" Target="http://ean.gdd.pl/gallery/4007817124000_1.jpg" TargetMode="External"/><Relationship Id="rId905" Type="http://schemas.openxmlformats.org/officeDocument/2006/relationships/hyperlink" Target="http://ean.gdd.pl/gallery/4007817144282_1.jpg" TargetMode="External"/><Relationship Id="rId989" Type="http://schemas.openxmlformats.org/officeDocument/2006/relationships/hyperlink" Target="http://ean.gdd.pl/gallery/4007817305010_1.jpg" TargetMode="External"/><Relationship Id="rId34" Type="http://schemas.openxmlformats.org/officeDocument/2006/relationships/hyperlink" Target="http://ean.gdd.pl/gallery/5902979015922_1.jpg" TargetMode="External"/><Relationship Id="rId544" Type="http://schemas.openxmlformats.org/officeDocument/2006/relationships/hyperlink" Target="http://ean.gdd.pl/gallery/5905130009785_1.jpg" TargetMode="External"/><Relationship Id="rId751" Type="http://schemas.openxmlformats.org/officeDocument/2006/relationships/hyperlink" Target="http://ean.gdd.pl/gallery/5902979009112_1.jpg" TargetMode="External"/><Relationship Id="rId849" Type="http://schemas.openxmlformats.org/officeDocument/2006/relationships/hyperlink" Target="http://ean.gdd.pl/gallery/4007817131312_1.jpg" TargetMode="External"/><Relationship Id="rId1174" Type="http://schemas.openxmlformats.org/officeDocument/2006/relationships/hyperlink" Target="http://ean.gdd.pl/gallery/4007817348017_1.jpg" TargetMode="External"/><Relationship Id="rId1381" Type="http://schemas.openxmlformats.org/officeDocument/2006/relationships/hyperlink" Target="http://ean.gdd.pl/gallery/4007817027783_1.jpg" TargetMode="External"/><Relationship Id="rId1479" Type="http://schemas.openxmlformats.org/officeDocument/2006/relationships/hyperlink" Target="http://ean.gdd.pl/gallery/4007817053522_1.jpg" TargetMode="External"/><Relationship Id="rId1602" Type="http://schemas.openxmlformats.org/officeDocument/2006/relationships/hyperlink" Target="http://ean.gdd.pl/gallery/6931747144082_1.jpg" TargetMode="External"/><Relationship Id="rId1686" Type="http://schemas.openxmlformats.org/officeDocument/2006/relationships/hyperlink" Target="http://ean.gdd.pl/gallery/5902979017377_1.jpg" TargetMode="External"/><Relationship Id="rId183" Type="http://schemas.openxmlformats.org/officeDocument/2006/relationships/hyperlink" Target="http://ean.gdd.pl/gallery/5902979007255_1.jpg" TargetMode="External"/><Relationship Id="rId390" Type="http://schemas.openxmlformats.org/officeDocument/2006/relationships/hyperlink" Target="http://ean.gdd.pl/gallery/5902979015298_1.jpg" TargetMode="External"/><Relationship Id="rId404" Type="http://schemas.openxmlformats.org/officeDocument/2006/relationships/hyperlink" Target="http://ean.gdd.pl/gallery/5905130044168_1.jpg" TargetMode="External"/><Relationship Id="rId611" Type="http://schemas.openxmlformats.org/officeDocument/2006/relationships/hyperlink" Target="http://ean.gdd.pl/gallery/5905130035524_1.jpg" TargetMode="External"/><Relationship Id="rId1034" Type="http://schemas.openxmlformats.org/officeDocument/2006/relationships/hyperlink" Target="http://ean.gdd.pl/gallery/4007817331804_1.jpg" TargetMode="External"/><Relationship Id="rId1241" Type="http://schemas.openxmlformats.org/officeDocument/2006/relationships/hyperlink" Target="http://ean.gdd.pl/gallery/4007817356005_1.jpg" TargetMode="External"/><Relationship Id="rId1339" Type="http://schemas.openxmlformats.org/officeDocument/2006/relationships/hyperlink" Target="http://ean.gdd.pl/gallery/4007817015247_1.jpg" TargetMode="External"/><Relationship Id="rId250" Type="http://schemas.openxmlformats.org/officeDocument/2006/relationships/hyperlink" Target="http://ean.gdd.pl/gallery/5905130011771_1.jpg" TargetMode="External"/><Relationship Id="rId488" Type="http://schemas.openxmlformats.org/officeDocument/2006/relationships/hyperlink" Target="http://ean.gdd.pl/gallery/5905130006074_1.jpg" TargetMode="External"/><Relationship Id="rId695" Type="http://schemas.openxmlformats.org/officeDocument/2006/relationships/hyperlink" Target="http://ean.gdd.pl/gallery/5905130002977_1.jpg" TargetMode="External"/><Relationship Id="rId709" Type="http://schemas.openxmlformats.org/officeDocument/2006/relationships/hyperlink" Target="http://ean.gdd.pl/gallery/5905130012679_1.jpg" TargetMode="External"/><Relationship Id="rId916" Type="http://schemas.openxmlformats.org/officeDocument/2006/relationships/hyperlink" Target="http://ean.gdd.pl/gallery/4007817157275_1.jpg" TargetMode="External"/><Relationship Id="rId1101" Type="http://schemas.openxmlformats.org/officeDocument/2006/relationships/hyperlink" Target="http://ean.gdd.pl/gallery/4007817339169_1.jpg" TargetMode="External"/><Relationship Id="rId1546" Type="http://schemas.openxmlformats.org/officeDocument/2006/relationships/hyperlink" Target="http://ean.gdd.pl/gallery/4007817053386_1.jpg" TargetMode="External"/><Relationship Id="rId45" Type="http://schemas.openxmlformats.org/officeDocument/2006/relationships/hyperlink" Target="http://ean.gdd.pl/gallery/5902979002854_1.jpg" TargetMode="External"/><Relationship Id="rId110" Type="http://schemas.openxmlformats.org/officeDocument/2006/relationships/hyperlink" Target="http://ean.gdd.pl/gallery/5905130007828_1.jpg" TargetMode="External"/><Relationship Id="rId348" Type="http://schemas.openxmlformats.org/officeDocument/2006/relationships/hyperlink" Target="http://ean.gdd.pl/gallery/5905130104008_1.jpg" TargetMode="External"/><Relationship Id="rId555" Type="http://schemas.openxmlformats.org/officeDocument/2006/relationships/hyperlink" Target="http://ean.gdd.pl/gallery/5902979008030_1.jpg" TargetMode="External"/><Relationship Id="rId762" Type="http://schemas.openxmlformats.org/officeDocument/2006/relationships/hyperlink" Target="http://ean.gdd.pl/gallery/5905130049521_1.jpg" TargetMode="External"/><Relationship Id="rId1185" Type="http://schemas.openxmlformats.org/officeDocument/2006/relationships/hyperlink" Target="http://ean.gdd.pl/gallery/4007817321492_1.jpg" TargetMode="External"/><Relationship Id="rId1392" Type="http://schemas.openxmlformats.org/officeDocument/2006/relationships/hyperlink" Target="http://ean.gdd.pl/gallery/4007817774113_1.jpg" TargetMode="External"/><Relationship Id="rId1406" Type="http://schemas.openxmlformats.org/officeDocument/2006/relationships/hyperlink" Target="http://ean.gdd.pl/gallery/4007817076132_1.jpg" TargetMode="External"/><Relationship Id="rId1613" Type="http://schemas.openxmlformats.org/officeDocument/2006/relationships/hyperlink" Target="http://ean.gdd.pl/gallery/6931747144563_1.jpg" TargetMode="External"/><Relationship Id="rId194" Type="http://schemas.openxmlformats.org/officeDocument/2006/relationships/hyperlink" Target="http://ean.gdd.pl/gallery/5905130038792_1.jpg" TargetMode="External"/><Relationship Id="rId208" Type="http://schemas.openxmlformats.org/officeDocument/2006/relationships/hyperlink" Target="http://ean.gdd.pl/gallery/5905130040825_1.jpg" TargetMode="External"/><Relationship Id="rId415" Type="http://schemas.openxmlformats.org/officeDocument/2006/relationships/hyperlink" Target="http://ean.gdd.pl/gallery/5905130010576_1.jpg" TargetMode="External"/><Relationship Id="rId622" Type="http://schemas.openxmlformats.org/officeDocument/2006/relationships/hyperlink" Target="http://ean.gdd.pl/gallery/5905130035654_1.jpg" TargetMode="External"/><Relationship Id="rId1045" Type="http://schemas.openxmlformats.org/officeDocument/2006/relationships/hyperlink" Target="http://ean.gdd.pl/gallery/4007817304532_1.jpg" TargetMode="External"/><Relationship Id="rId1252" Type="http://schemas.openxmlformats.org/officeDocument/2006/relationships/hyperlink" Target="http://ean.gdd.pl/gallery/4007817304686_1.jpg" TargetMode="External"/><Relationship Id="rId1697" Type="http://schemas.openxmlformats.org/officeDocument/2006/relationships/hyperlink" Target="http://ean.gdd.pl/gallery/5902979017490_1.jpg" TargetMode="External"/><Relationship Id="rId261" Type="http://schemas.openxmlformats.org/officeDocument/2006/relationships/hyperlink" Target="http://ean.gdd.pl/gallery/5905130011382_1.jpg" TargetMode="External"/><Relationship Id="rId499" Type="http://schemas.openxmlformats.org/officeDocument/2006/relationships/hyperlink" Target="http://ean.gdd.pl/gallery/5905130006234_1.jpg" TargetMode="External"/><Relationship Id="rId927" Type="http://schemas.openxmlformats.org/officeDocument/2006/relationships/hyperlink" Target="http://ean.gdd.pl/gallery/4007817182130_1.jpg" TargetMode="External"/><Relationship Id="rId1112" Type="http://schemas.openxmlformats.org/officeDocument/2006/relationships/hyperlink" Target="http://ean.gdd.pl/gallery/4007817334225_1.jpg" TargetMode="External"/><Relationship Id="rId1557" Type="http://schemas.openxmlformats.org/officeDocument/2006/relationships/hyperlink" Target="http://ean.gdd.pl/gallery/4006608005832_1.jpg" TargetMode="External"/><Relationship Id="rId56" Type="http://schemas.openxmlformats.org/officeDocument/2006/relationships/hyperlink" Target="http://ean.gdd.pl/gallery/5902979010644_1.jpg" TargetMode="External"/><Relationship Id="rId359" Type="http://schemas.openxmlformats.org/officeDocument/2006/relationships/hyperlink" Target="http://ean.gdd.pl/gallery/5905130104084_1.jpg" TargetMode="External"/><Relationship Id="rId566" Type="http://schemas.openxmlformats.org/officeDocument/2006/relationships/hyperlink" Target="http://ean.gdd.pl/gallery/5902979008207_1.jpg" TargetMode="External"/><Relationship Id="rId773" Type="http://schemas.openxmlformats.org/officeDocument/2006/relationships/hyperlink" Target="http://ean.gdd.pl/gallery/5905130040146_1.jpg" TargetMode="External"/><Relationship Id="rId1196" Type="http://schemas.openxmlformats.org/officeDocument/2006/relationships/hyperlink" Target="http://ean.gdd.pl/gallery/4007817314227_1.jpg" TargetMode="External"/><Relationship Id="rId1417" Type="http://schemas.openxmlformats.org/officeDocument/2006/relationships/hyperlink" Target="http://ean.gdd.pl/gallery/4007817832042_1.jpg" TargetMode="External"/><Relationship Id="rId1624" Type="http://schemas.openxmlformats.org/officeDocument/2006/relationships/hyperlink" Target="http://ean.gdd.pl/gallery/6941600120603_1.jpg" TargetMode="External"/><Relationship Id="rId121" Type="http://schemas.openxmlformats.org/officeDocument/2006/relationships/hyperlink" Target="http://ean.gdd.pl/gallery/5905130007750_1.jpg" TargetMode="External"/><Relationship Id="rId219" Type="http://schemas.openxmlformats.org/officeDocument/2006/relationships/hyperlink" Target="http://ean.gdd.pl/gallery/5902979006685_1.jpg" TargetMode="External"/><Relationship Id="rId426" Type="http://schemas.openxmlformats.org/officeDocument/2006/relationships/hyperlink" Target="http://ean.gdd.pl/gallery/5905130005015_1.jpg" TargetMode="External"/><Relationship Id="rId633" Type="http://schemas.openxmlformats.org/officeDocument/2006/relationships/hyperlink" Target="http://ean.gdd.pl/gallery/5905130035562_1.jpg" TargetMode="External"/><Relationship Id="rId980" Type="http://schemas.openxmlformats.org/officeDocument/2006/relationships/hyperlink" Target="http://ean.gdd.pl/gallery/4007817264003_1.jpg" TargetMode="External"/><Relationship Id="rId1056" Type="http://schemas.openxmlformats.org/officeDocument/2006/relationships/hyperlink" Target="http://ean.gdd.pl/gallery/4007817310625_1.jpg" TargetMode="External"/><Relationship Id="rId1263" Type="http://schemas.openxmlformats.org/officeDocument/2006/relationships/hyperlink" Target="http://ean.gdd.pl/gallery/4007817087947_1.jpg" TargetMode="External"/><Relationship Id="rId840" Type="http://schemas.openxmlformats.org/officeDocument/2006/relationships/hyperlink" Target="http://ean.gdd.pl/gallery/4007817048214_1.jpg" TargetMode="External"/><Relationship Id="rId938" Type="http://schemas.openxmlformats.org/officeDocument/2006/relationships/hyperlink" Target="http://ean.gdd.pl/gallery/4007817037225_1.jpg" TargetMode="External"/><Relationship Id="rId1470" Type="http://schemas.openxmlformats.org/officeDocument/2006/relationships/hyperlink" Target="http://ean.gdd.pl/gallery/4006608809751_1.jpg" TargetMode="External"/><Relationship Id="rId1568" Type="http://schemas.openxmlformats.org/officeDocument/2006/relationships/hyperlink" Target="http://ean.gdd.pl/gallery/6941255191539_1.jpg" TargetMode="External"/><Relationship Id="rId67" Type="http://schemas.openxmlformats.org/officeDocument/2006/relationships/hyperlink" Target="http://ean.gdd.pl/gallery/5905130106422_1.jpg" TargetMode="External"/><Relationship Id="rId272" Type="http://schemas.openxmlformats.org/officeDocument/2006/relationships/hyperlink" Target="http://ean.gdd.pl/gallery/5905130011252_1.jpg" TargetMode="External"/><Relationship Id="rId577" Type="http://schemas.openxmlformats.org/officeDocument/2006/relationships/hyperlink" Target="http://ean.gdd.pl/gallery/5902979008191_1.jpg" TargetMode="External"/><Relationship Id="rId700" Type="http://schemas.openxmlformats.org/officeDocument/2006/relationships/hyperlink" Target="http://ean.gdd.pl/gallery/5902979012464_1.jpg" TargetMode="External"/><Relationship Id="rId1123" Type="http://schemas.openxmlformats.org/officeDocument/2006/relationships/hyperlink" Target="http://ean.gdd.pl/gallery/4007817334034_1.jpg" TargetMode="External"/><Relationship Id="rId1330" Type="http://schemas.openxmlformats.org/officeDocument/2006/relationships/hyperlink" Target="http://ean.gdd.pl/gallery/4007817511077_1.jpg" TargetMode="External"/><Relationship Id="rId1428" Type="http://schemas.openxmlformats.org/officeDocument/2006/relationships/hyperlink" Target="http://ean.gdd.pl/gallery/4007817888018_1.jpg" TargetMode="External"/><Relationship Id="rId1635" Type="http://schemas.openxmlformats.org/officeDocument/2006/relationships/hyperlink" Target="http://ean.gdd.pl/gallery/6933631555547_1.jpg" TargetMode="External"/><Relationship Id="rId132" Type="http://schemas.openxmlformats.org/officeDocument/2006/relationships/hyperlink" Target="http://ean.gdd.pl/gallery/5902979018336_1.jpg" TargetMode="External"/><Relationship Id="rId784" Type="http://schemas.openxmlformats.org/officeDocument/2006/relationships/hyperlink" Target="http://ean.gdd.pl/gallery/5905130040306_1.jpg" TargetMode="External"/><Relationship Id="rId991" Type="http://schemas.openxmlformats.org/officeDocument/2006/relationships/hyperlink" Target="http://ean.gdd.pl/gallery/4007817305034_1.jpg" TargetMode="External"/><Relationship Id="rId1067" Type="http://schemas.openxmlformats.org/officeDocument/2006/relationships/hyperlink" Target="http://ean.gdd.pl/gallery/4007817078273_1.jpg" TargetMode="External"/><Relationship Id="rId437" Type="http://schemas.openxmlformats.org/officeDocument/2006/relationships/hyperlink" Target="http://ean.gdd.pl/gallery/5905130034640_1.jpg" TargetMode="External"/><Relationship Id="rId644" Type="http://schemas.openxmlformats.org/officeDocument/2006/relationships/hyperlink" Target="http://ean.gdd.pl/gallery/5905130037511_1.jpg" TargetMode="External"/><Relationship Id="rId851" Type="http://schemas.openxmlformats.org/officeDocument/2006/relationships/hyperlink" Target="http://ean.gdd.pl/gallery/4007817131350_1.jpg" TargetMode="External"/><Relationship Id="rId1274" Type="http://schemas.openxmlformats.org/officeDocument/2006/relationships/hyperlink" Target="http://ean.gdd.pl/gallery/4007817321027_1.jpg" TargetMode="External"/><Relationship Id="rId1481" Type="http://schemas.openxmlformats.org/officeDocument/2006/relationships/hyperlink" Target="http://ean.gdd.pl/gallery/4007817053539_1.jpg" TargetMode="External"/><Relationship Id="rId1579" Type="http://schemas.openxmlformats.org/officeDocument/2006/relationships/hyperlink" Target="http://ean.gdd.pl/gallery/6941025186673_1.jpg" TargetMode="External"/><Relationship Id="rId1702" Type="http://schemas.openxmlformats.org/officeDocument/2006/relationships/hyperlink" Target="http://ean.gdd.pl/gallery/5902979013072_1.jpg" TargetMode="External"/><Relationship Id="rId283" Type="http://schemas.openxmlformats.org/officeDocument/2006/relationships/hyperlink" Target="http://ean.gdd.pl/gallery/5905130104497_1.jpg" TargetMode="External"/><Relationship Id="rId490" Type="http://schemas.openxmlformats.org/officeDocument/2006/relationships/hyperlink" Target="http://ean.gdd.pl/gallery/5905130009518_1.jpg" TargetMode="External"/><Relationship Id="rId504" Type="http://schemas.openxmlformats.org/officeDocument/2006/relationships/hyperlink" Target="http://ean.gdd.pl/gallery/5905130006197_1.jpg" TargetMode="External"/><Relationship Id="rId711" Type="http://schemas.openxmlformats.org/officeDocument/2006/relationships/hyperlink" Target="http://ean.gdd.pl/gallery/5905130012716_1.jpg" TargetMode="External"/><Relationship Id="rId949" Type="http://schemas.openxmlformats.org/officeDocument/2006/relationships/hyperlink" Target="http://ean.gdd.pl/gallery/4007817232019_1.jpg" TargetMode="External"/><Relationship Id="rId1134" Type="http://schemas.openxmlformats.org/officeDocument/2006/relationships/hyperlink" Target="http://ean.gdd.pl/gallery/4007817331101_1.jpg" TargetMode="External"/><Relationship Id="rId1341" Type="http://schemas.openxmlformats.org/officeDocument/2006/relationships/hyperlink" Target="http://ean.gdd.pl/gallery/4007817037997_1.jpg" TargetMode="External"/><Relationship Id="rId78" Type="http://schemas.openxmlformats.org/officeDocument/2006/relationships/hyperlink" Target="http://ean.gdd.pl/gallery/5905130107108_1.jpg" TargetMode="External"/><Relationship Id="rId143" Type="http://schemas.openxmlformats.org/officeDocument/2006/relationships/hyperlink" Target="http://ean.gdd.pl/gallery/5905130004124_1.jpg" TargetMode="External"/><Relationship Id="rId350" Type="http://schemas.openxmlformats.org/officeDocument/2006/relationships/hyperlink" Target="http://ean.gdd.pl/gallery/5905130106118_1.jpg" TargetMode="External"/><Relationship Id="rId588" Type="http://schemas.openxmlformats.org/officeDocument/2006/relationships/hyperlink" Target="http://ean.gdd.pl/gallery/5905130039355_1.jpg" TargetMode="External"/><Relationship Id="rId795" Type="http://schemas.openxmlformats.org/officeDocument/2006/relationships/hyperlink" Target="http://ean.gdd.pl/gallery/5902979009303_1.jpg" TargetMode="External"/><Relationship Id="rId809" Type="http://schemas.openxmlformats.org/officeDocument/2006/relationships/hyperlink" Target="http://ean.gdd.pl/gallery/4007817104255_1.jpg" TargetMode="External"/><Relationship Id="rId1201" Type="http://schemas.openxmlformats.org/officeDocument/2006/relationships/hyperlink" Target="http://ean.gdd.pl/gallery/4007817074428_1.jpg" TargetMode="External"/><Relationship Id="rId1439" Type="http://schemas.openxmlformats.org/officeDocument/2006/relationships/hyperlink" Target="http://ean.gdd.pl/gallery/4007817965016_1.jpg" TargetMode="External"/><Relationship Id="rId1646" Type="http://schemas.openxmlformats.org/officeDocument/2006/relationships/hyperlink" Target="http://ean.gdd.pl/gallery/6936965482886_1.jpg" TargetMode="External"/><Relationship Id="rId9" Type="http://schemas.openxmlformats.org/officeDocument/2006/relationships/hyperlink" Target="http://ean.gdd.pl/gallery/5902979003943_1.jpg" TargetMode="External"/><Relationship Id="rId210" Type="http://schemas.openxmlformats.org/officeDocument/2006/relationships/hyperlink" Target="http://ean.gdd.pl/gallery/5905130040764_1.jpg" TargetMode="External"/><Relationship Id="rId448" Type="http://schemas.openxmlformats.org/officeDocument/2006/relationships/hyperlink" Target="http://ean.gdd.pl/gallery/5905130107184_1.jpg" TargetMode="External"/><Relationship Id="rId655" Type="http://schemas.openxmlformats.org/officeDocument/2006/relationships/hyperlink" Target="http://ean.gdd.pl/gallery/5905130039553_1.jpg" TargetMode="External"/><Relationship Id="rId862" Type="http://schemas.openxmlformats.org/officeDocument/2006/relationships/hyperlink" Target="http://ean.gdd.pl/gallery/4007817611166_1.jpg" TargetMode="External"/><Relationship Id="rId1078" Type="http://schemas.openxmlformats.org/officeDocument/2006/relationships/hyperlink" Target="http://ean.gdd.pl/gallery/4007817319154_1.jpg" TargetMode="External"/><Relationship Id="rId1285" Type="http://schemas.openxmlformats.org/officeDocument/2006/relationships/hyperlink" Target="http://ean.gdd.pl/gallery/4007817339626_1.jpg" TargetMode="External"/><Relationship Id="rId1492" Type="http://schemas.openxmlformats.org/officeDocument/2006/relationships/hyperlink" Target="http://ean.gdd.pl/gallery/4007817053430_1.jpg" TargetMode="External"/><Relationship Id="rId1506" Type="http://schemas.openxmlformats.org/officeDocument/2006/relationships/hyperlink" Target="http://ean.gdd.pl/gallery/4007817805022_1.jpg" TargetMode="External"/><Relationship Id="rId1713" Type="http://schemas.openxmlformats.org/officeDocument/2006/relationships/hyperlink" Target="http://ean.gdd.pl/gallery/5902979013478_1.jpg" TargetMode="External"/><Relationship Id="rId294" Type="http://schemas.openxmlformats.org/officeDocument/2006/relationships/hyperlink" Target="http://ean.gdd.pl/gallery/5905130106262_1.jpg" TargetMode="External"/><Relationship Id="rId308" Type="http://schemas.openxmlformats.org/officeDocument/2006/relationships/hyperlink" Target="http://ean.gdd.pl/gallery/5905130104947_1.jpg" TargetMode="External"/><Relationship Id="rId515" Type="http://schemas.openxmlformats.org/officeDocument/2006/relationships/hyperlink" Target="http://ean.gdd.pl/gallery/5905130006333_1.jpg" TargetMode="External"/><Relationship Id="rId722" Type="http://schemas.openxmlformats.org/officeDocument/2006/relationships/hyperlink" Target="http://ean.gdd.pl/gallery/5902979001987_1.jpg" TargetMode="External"/><Relationship Id="rId1145" Type="http://schemas.openxmlformats.org/officeDocument/2006/relationships/hyperlink" Target="http://ean.gdd.pl/gallery/4007817334379_1.jpg" TargetMode="External"/><Relationship Id="rId1352" Type="http://schemas.openxmlformats.org/officeDocument/2006/relationships/hyperlink" Target="http://ean.gdd.pl/gallery/4007817524305_1.jpg" TargetMode="External"/><Relationship Id="rId89" Type="http://schemas.openxmlformats.org/officeDocument/2006/relationships/hyperlink" Target="http://ean.gdd.pl/gallery/5905130037023_1.jpg" TargetMode="External"/><Relationship Id="rId154" Type="http://schemas.openxmlformats.org/officeDocument/2006/relationships/hyperlink" Target="http://ean.gdd.pl/gallery/5905130039942_1.jpg" TargetMode="External"/><Relationship Id="rId361" Type="http://schemas.openxmlformats.org/officeDocument/2006/relationships/hyperlink" Target="http://ean.gdd.pl/gallery/5905130104107_1.jpg" TargetMode="External"/><Relationship Id="rId599" Type="http://schemas.openxmlformats.org/officeDocument/2006/relationships/hyperlink" Target="http://ean.gdd.pl/gallery/5905130035340_1.jpg" TargetMode="External"/><Relationship Id="rId1005" Type="http://schemas.openxmlformats.org/officeDocument/2006/relationships/hyperlink" Target="http://ean.gdd.pl/gallery/4007817014301_1.jpg" TargetMode="External"/><Relationship Id="rId1212" Type="http://schemas.openxmlformats.org/officeDocument/2006/relationships/hyperlink" Target="http://ean.gdd.pl/gallery/4007817328842_1.jpg" TargetMode="External"/><Relationship Id="rId1657" Type="http://schemas.openxmlformats.org/officeDocument/2006/relationships/hyperlink" Target="http://ean.gdd.pl/gallery/6941600143893_1.jpg" TargetMode="External"/><Relationship Id="rId459" Type="http://schemas.openxmlformats.org/officeDocument/2006/relationships/hyperlink" Target="http://ean.gdd.pl/gallery/5905130107290_1.jpg" TargetMode="External"/><Relationship Id="rId666" Type="http://schemas.openxmlformats.org/officeDocument/2006/relationships/hyperlink" Target="http://ean.gdd.pl/gallery/5905130012198_1.jpg" TargetMode="External"/><Relationship Id="rId873" Type="http://schemas.openxmlformats.org/officeDocument/2006/relationships/hyperlink" Target="http://ean.gdd.pl/gallery/4007817104507_1.jpg" TargetMode="External"/><Relationship Id="rId1089" Type="http://schemas.openxmlformats.org/officeDocument/2006/relationships/hyperlink" Target="http://ean.gdd.pl/gallery/4007817042809_1.jpg" TargetMode="External"/><Relationship Id="rId1296" Type="http://schemas.openxmlformats.org/officeDocument/2006/relationships/hyperlink" Target="http://ean.gdd.pl/gallery/4007817410783_1.jpg" TargetMode="External"/><Relationship Id="rId1517" Type="http://schemas.openxmlformats.org/officeDocument/2006/relationships/hyperlink" Target="http://ean.gdd.pl/gallery/4007817805138_1.jpg" TargetMode="External"/><Relationship Id="rId1724" Type="http://schemas.openxmlformats.org/officeDocument/2006/relationships/hyperlink" Target="http://ean.gdd.pl/gallery/4007817013601_1.jpg" TargetMode="External"/><Relationship Id="rId16" Type="http://schemas.openxmlformats.org/officeDocument/2006/relationships/hyperlink" Target="http://ean.gdd.pl/gallery/5905130033971_1.jpg" TargetMode="External"/><Relationship Id="rId221" Type="http://schemas.openxmlformats.org/officeDocument/2006/relationships/hyperlink" Target="http://ean.gdd.pl/gallery/5905130049286_1.jpg" TargetMode="External"/><Relationship Id="rId319" Type="http://schemas.openxmlformats.org/officeDocument/2006/relationships/hyperlink" Target="http://ean.gdd.pl/gallery/5905130005466_1.jpg" TargetMode="External"/><Relationship Id="rId526" Type="http://schemas.openxmlformats.org/officeDocument/2006/relationships/hyperlink" Target="http://ean.gdd.pl/gallery/5905130009662_1.jpg" TargetMode="External"/><Relationship Id="rId1156" Type="http://schemas.openxmlformats.org/officeDocument/2006/relationships/hyperlink" Target="http://ean.gdd.pl/gallery/4007817039915_1.jpg" TargetMode="External"/><Relationship Id="rId1363" Type="http://schemas.openxmlformats.org/officeDocument/2006/relationships/hyperlink" Target="http://ean.gdd.pl/gallery/4007817542002_1.jpg" TargetMode="External"/><Relationship Id="rId733" Type="http://schemas.openxmlformats.org/officeDocument/2006/relationships/hyperlink" Target="http://ean.gdd.pl/gallery/5902979009198_1.jpg" TargetMode="External"/><Relationship Id="rId940" Type="http://schemas.openxmlformats.org/officeDocument/2006/relationships/hyperlink" Target="http://ean.gdd.pl/gallery/4007817091630_1.jpg" TargetMode="External"/><Relationship Id="rId1016" Type="http://schemas.openxmlformats.org/officeDocument/2006/relationships/hyperlink" Target="http://ean.gdd.pl/gallery/4007817308585_1.jpg" TargetMode="External"/><Relationship Id="rId1570" Type="http://schemas.openxmlformats.org/officeDocument/2006/relationships/hyperlink" Target="http://ean.gdd.pl/gallery/6941255198163_1.jpg" TargetMode="External"/><Relationship Id="rId1668" Type="http://schemas.openxmlformats.org/officeDocument/2006/relationships/hyperlink" Target="http://ean.gdd.pl/gallery/6941458375125_1.jpg" TargetMode="External"/><Relationship Id="rId165" Type="http://schemas.openxmlformats.org/officeDocument/2006/relationships/hyperlink" Target="http://ean.gdd.pl/gallery/5905130038730_1.jpg" TargetMode="External"/><Relationship Id="rId372" Type="http://schemas.openxmlformats.org/officeDocument/2006/relationships/hyperlink" Target="http://ean.gdd.pl/gallery/5905130044342_1.jpg" TargetMode="External"/><Relationship Id="rId677" Type="http://schemas.openxmlformats.org/officeDocument/2006/relationships/hyperlink" Target="http://ean.gdd.pl/gallery/5905130012013_1.jpg" TargetMode="External"/><Relationship Id="rId800" Type="http://schemas.openxmlformats.org/officeDocument/2006/relationships/hyperlink" Target="http://ean.gdd.pl/gallery/5902979013539_1.jpg" TargetMode="External"/><Relationship Id="rId1223" Type="http://schemas.openxmlformats.org/officeDocument/2006/relationships/hyperlink" Target="http://ean.gdd.pl/gallery/4007817304402_1.jpg" TargetMode="External"/><Relationship Id="rId1430" Type="http://schemas.openxmlformats.org/officeDocument/2006/relationships/hyperlink" Target="http://ean.gdd.pl/gallery/4007817051580_1.jpg" TargetMode="External"/><Relationship Id="rId1528" Type="http://schemas.openxmlformats.org/officeDocument/2006/relationships/hyperlink" Target="http://ean.gdd.pl/gallery/4007817032596_1.jpg" TargetMode="External"/><Relationship Id="rId232" Type="http://schemas.openxmlformats.org/officeDocument/2006/relationships/hyperlink" Target="http://ean.gdd.pl/gallery/5905130106972_1.jpg" TargetMode="External"/><Relationship Id="rId884" Type="http://schemas.openxmlformats.org/officeDocument/2006/relationships/hyperlink" Target="http://ean.gdd.pl/gallery/4007817011393_1.jpg" TargetMode="External"/><Relationship Id="rId1735" Type="http://schemas.openxmlformats.org/officeDocument/2006/relationships/ctrlProp" Target="../ctrlProps/ctrlProp4.xml"/><Relationship Id="rId27" Type="http://schemas.openxmlformats.org/officeDocument/2006/relationships/hyperlink" Target="http://ean.gdd.pl/gallery/5905130052460_1.jpg" TargetMode="External"/><Relationship Id="rId537" Type="http://schemas.openxmlformats.org/officeDocument/2006/relationships/hyperlink" Target="http://ean.gdd.pl/gallery/5902979001130_1.jpg" TargetMode="External"/><Relationship Id="rId744" Type="http://schemas.openxmlformats.org/officeDocument/2006/relationships/hyperlink" Target="http://ean.gdd.pl/gallery/5902979009013_1.jpg" TargetMode="External"/><Relationship Id="rId951" Type="http://schemas.openxmlformats.org/officeDocument/2006/relationships/hyperlink" Target="http://ean.gdd.pl/gallery/4006608239008_1.jpg" TargetMode="External"/><Relationship Id="rId1167" Type="http://schemas.openxmlformats.org/officeDocument/2006/relationships/hyperlink" Target="http://ean.gdd.pl/gallery/4007817341001_1.jpg" TargetMode="External"/><Relationship Id="rId1374" Type="http://schemas.openxmlformats.org/officeDocument/2006/relationships/hyperlink" Target="http://ean.gdd.pl/gallery/8005810562306_1.jpg" TargetMode="External"/><Relationship Id="rId1581" Type="http://schemas.openxmlformats.org/officeDocument/2006/relationships/hyperlink" Target="http://ean.gdd.pl/gallery/6936965483593_1.jpg" TargetMode="External"/><Relationship Id="rId1679" Type="http://schemas.openxmlformats.org/officeDocument/2006/relationships/hyperlink" Target="http://ean.gdd.pl/gallery/3858888475611_1.jpg" TargetMode="External"/><Relationship Id="rId80" Type="http://schemas.openxmlformats.org/officeDocument/2006/relationships/hyperlink" Target="http://ean.gdd.pl/gallery/5905130039508_1.jpg" TargetMode="External"/><Relationship Id="rId176" Type="http://schemas.openxmlformats.org/officeDocument/2006/relationships/hyperlink" Target="http://ean.gdd.pl/gallery/5905130037122_1.jpg" TargetMode="External"/><Relationship Id="rId383" Type="http://schemas.openxmlformats.org/officeDocument/2006/relationships/hyperlink" Target="http://ean.gdd.pl/gallery/5905130045370_1.jpg" TargetMode="External"/><Relationship Id="rId590" Type="http://schemas.openxmlformats.org/officeDocument/2006/relationships/hyperlink" Target="http://ean.gdd.pl/gallery/5902979013195_1.jpg" TargetMode="External"/><Relationship Id="rId604" Type="http://schemas.openxmlformats.org/officeDocument/2006/relationships/hyperlink" Target="http://ean.gdd.pl/gallery/5905130035449_1.jpg" TargetMode="External"/><Relationship Id="rId811" Type="http://schemas.openxmlformats.org/officeDocument/2006/relationships/hyperlink" Target="http://ean.gdd.pl/gallery/4007817104293_1.jpg" TargetMode="External"/><Relationship Id="rId1027" Type="http://schemas.openxmlformats.org/officeDocument/2006/relationships/hyperlink" Target="http://ean.gdd.pl/gallery/4007817323519_1.jpg" TargetMode="External"/><Relationship Id="rId1234" Type="http://schemas.openxmlformats.org/officeDocument/2006/relationships/hyperlink" Target="http://ean.gdd.pl/gallery/4007817356166_1.jpg" TargetMode="External"/><Relationship Id="rId1441" Type="http://schemas.openxmlformats.org/officeDocument/2006/relationships/hyperlink" Target="http://ean.gdd.pl/gallery/4007817088159_1.jpg" TargetMode="External"/><Relationship Id="rId243" Type="http://schemas.openxmlformats.org/officeDocument/2006/relationships/hyperlink" Target="http://ean.gdd.pl/gallery/5905130005022_1.jpg" TargetMode="External"/><Relationship Id="rId450" Type="http://schemas.openxmlformats.org/officeDocument/2006/relationships/hyperlink" Target="http://ean.gdd.pl/gallery/5905130107191_1.jpg" TargetMode="External"/><Relationship Id="rId688" Type="http://schemas.openxmlformats.org/officeDocument/2006/relationships/hyperlink" Target="http://ean.gdd.pl/gallery/5905130012846_1.jpg" TargetMode="External"/><Relationship Id="rId895" Type="http://schemas.openxmlformats.org/officeDocument/2006/relationships/hyperlink" Target="http://ean.gdd.pl/gallery/4007817109991_1.jpg" TargetMode="External"/><Relationship Id="rId909" Type="http://schemas.openxmlformats.org/officeDocument/2006/relationships/hyperlink" Target="http://ean.gdd.pl/gallery/4007817052211_1.jpg" TargetMode="External"/><Relationship Id="rId1080" Type="http://schemas.openxmlformats.org/officeDocument/2006/relationships/hyperlink" Target="http://ean.gdd.pl/gallery/4007817319024_1.jpg" TargetMode="External"/><Relationship Id="rId1301" Type="http://schemas.openxmlformats.org/officeDocument/2006/relationships/hyperlink" Target="http://ean.gdd.pl/gallery/4007817432228_1.jpg" TargetMode="External"/><Relationship Id="rId1539" Type="http://schemas.openxmlformats.org/officeDocument/2006/relationships/hyperlink" Target="http://ean.gdd.pl/gallery/4007817089170_1.jpg" TargetMode="External"/><Relationship Id="rId38" Type="http://schemas.openxmlformats.org/officeDocument/2006/relationships/hyperlink" Target="http://ean.gdd.pl/gallery/5902979015830_1.jpg" TargetMode="External"/><Relationship Id="rId103" Type="http://schemas.openxmlformats.org/officeDocument/2006/relationships/hyperlink" Target="http://ean.gdd.pl/gallery/5905130008429_1.jpg" TargetMode="External"/><Relationship Id="rId310" Type="http://schemas.openxmlformats.org/officeDocument/2006/relationships/hyperlink" Target="http://ean.gdd.pl/gallery/5905130104893_1.jpg" TargetMode="External"/><Relationship Id="rId548" Type="http://schemas.openxmlformats.org/officeDocument/2006/relationships/hyperlink" Target="http://ean.gdd.pl/gallery/5905130009747_1.jpg" TargetMode="External"/><Relationship Id="rId755" Type="http://schemas.openxmlformats.org/officeDocument/2006/relationships/hyperlink" Target="http://ean.gdd.pl/gallery/5905130049316_1.jpg" TargetMode="External"/><Relationship Id="rId962" Type="http://schemas.openxmlformats.org/officeDocument/2006/relationships/hyperlink" Target="http://ean.gdd.pl/gallery/4006608201838_1.jpg" TargetMode="External"/><Relationship Id="rId1178" Type="http://schemas.openxmlformats.org/officeDocument/2006/relationships/hyperlink" Target="http://ean.gdd.pl/gallery/4007817348109_1.jpg" TargetMode="External"/><Relationship Id="rId1385" Type="http://schemas.openxmlformats.org/officeDocument/2006/relationships/hyperlink" Target="http://ean.gdd.pl/gallery/4007817700235_1.jpg" TargetMode="External"/><Relationship Id="rId1592" Type="http://schemas.openxmlformats.org/officeDocument/2006/relationships/hyperlink" Target="http://ean.gdd.pl/gallery/5902979014260_1.jpg" TargetMode="External"/><Relationship Id="rId1606" Type="http://schemas.openxmlformats.org/officeDocument/2006/relationships/hyperlink" Target="http://ean.gdd.pl/gallery/6931747144051_1.jpg" TargetMode="External"/><Relationship Id="rId91" Type="http://schemas.openxmlformats.org/officeDocument/2006/relationships/hyperlink" Target="http://ean.gdd.pl/gallery/5905130037016_1.jpg" TargetMode="External"/><Relationship Id="rId187" Type="http://schemas.openxmlformats.org/officeDocument/2006/relationships/hyperlink" Target="http://ean.gdd.pl/gallery/5905130038877_1.jpg" TargetMode="External"/><Relationship Id="rId394" Type="http://schemas.openxmlformats.org/officeDocument/2006/relationships/hyperlink" Target="http://ean.gdd.pl/gallery/5905130043499_1.jpg" TargetMode="External"/><Relationship Id="rId408" Type="http://schemas.openxmlformats.org/officeDocument/2006/relationships/hyperlink" Target="http://ean.gdd.pl/gallery/5905130106736_1.jpg" TargetMode="External"/><Relationship Id="rId615" Type="http://schemas.openxmlformats.org/officeDocument/2006/relationships/hyperlink" Target="http://ean.gdd.pl/gallery/5905130035579_1.jpg" TargetMode="External"/><Relationship Id="rId822" Type="http://schemas.openxmlformats.org/officeDocument/2006/relationships/hyperlink" Target="http://ean.gdd.pl/gallery/4007817104071_1.jpg" TargetMode="External"/><Relationship Id="rId1038" Type="http://schemas.openxmlformats.org/officeDocument/2006/relationships/hyperlink" Target="http://ean.gdd.pl/gallery/4007817309483_1.jpg" TargetMode="External"/><Relationship Id="rId1245" Type="http://schemas.openxmlformats.org/officeDocument/2006/relationships/hyperlink" Target="http://ean.gdd.pl/gallery/4007817362037_1.jpg" TargetMode="External"/><Relationship Id="rId1452" Type="http://schemas.openxmlformats.org/officeDocument/2006/relationships/hyperlink" Target="http://ean.gdd.pl/gallery/4007817053478_1.jpg" TargetMode="External"/><Relationship Id="rId254" Type="http://schemas.openxmlformats.org/officeDocument/2006/relationships/hyperlink" Target="http://ean.gdd.pl/gallery/5905130011184_1.jpg" TargetMode="External"/><Relationship Id="rId699" Type="http://schemas.openxmlformats.org/officeDocument/2006/relationships/hyperlink" Target="http://ean.gdd.pl/gallery/5905130033780_1.jpg" TargetMode="External"/><Relationship Id="rId1091" Type="http://schemas.openxmlformats.org/officeDocument/2006/relationships/hyperlink" Target="http://ean.gdd.pl/gallery/4007817323052_1.jpg" TargetMode="External"/><Relationship Id="rId1105" Type="http://schemas.openxmlformats.org/officeDocument/2006/relationships/hyperlink" Target="http://ean.gdd.pl/gallery/4007817087411_1.jpg" TargetMode="External"/><Relationship Id="rId1312" Type="http://schemas.openxmlformats.org/officeDocument/2006/relationships/hyperlink" Target="http://ean.gdd.pl/gallery/4007817438855_1.jpg" TargetMode="External"/><Relationship Id="rId49" Type="http://schemas.openxmlformats.org/officeDocument/2006/relationships/hyperlink" Target="http://ean.gdd.pl/gallery/5902979010576_1.jpg" TargetMode="External"/><Relationship Id="rId114" Type="http://schemas.openxmlformats.org/officeDocument/2006/relationships/hyperlink" Target="http://ean.gdd.pl/gallery/5905130007866_1.jpg" TargetMode="External"/><Relationship Id="rId461" Type="http://schemas.openxmlformats.org/officeDocument/2006/relationships/hyperlink" Target="http://ean.gdd.pl/gallery/5905130107306_1.jpg" TargetMode="External"/><Relationship Id="rId559" Type="http://schemas.openxmlformats.org/officeDocument/2006/relationships/hyperlink" Target="http://ean.gdd.pl/gallery/5902979008085_1.jpg" TargetMode="External"/><Relationship Id="rId766" Type="http://schemas.openxmlformats.org/officeDocument/2006/relationships/hyperlink" Target="http://ean.gdd.pl/gallery/5905130040047_1.jpg" TargetMode="External"/><Relationship Id="rId1189" Type="http://schemas.openxmlformats.org/officeDocument/2006/relationships/hyperlink" Target="http://ean.gdd.pl/gallery/4007817321539_1.jpg" TargetMode="External"/><Relationship Id="rId1396" Type="http://schemas.openxmlformats.org/officeDocument/2006/relationships/hyperlink" Target="http://ean.gdd.pl/gallery/4007817708309_1.jpg" TargetMode="External"/><Relationship Id="rId1617" Type="http://schemas.openxmlformats.org/officeDocument/2006/relationships/hyperlink" Target="http://ean.gdd.pl/gallery/6931747144358_1.jpg" TargetMode="External"/><Relationship Id="rId198" Type="http://schemas.openxmlformats.org/officeDocument/2006/relationships/hyperlink" Target="http://ean.gdd.pl/gallery/5905130038853_1.jpg" TargetMode="External"/><Relationship Id="rId321" Type="http://schemas.openxmlformats.org/officeDocument/2006/relationships/hyperlink" Target="http://ean.gdd.pl/gallery/5905130047664_1.jpg" TargetMode="External"/><Relationship Id="rId419" Type="http://schemas.openxmlformats.org/officeDocument/2006/relationships/hyperlink" Target="http://ean.gdd.pl/gallery/5902979015052_1.jpg" TargetMode="External"/><Relationship Id="rId626" Type="http://schemas.openxmlformats.org/officeDocument/2006/relationships/hyperlink" Target="http://ean.gdd.pl/gallery/5905130035685_1.jpg" TargetMode="External"/><Relationship Id="rId973" Type="http://schemas.openxmlformats.org/officeDocument/2006/relationships/hyperlink" Target="http://ean.gdd.pl/gallery/4007817213940_1.jpg" TargetMode="External"/><Relationship Id="rId1049" Type="http://schemas.openxmlformats.org/officeDocument/2006/relationships/hyperlink" Target="http://ean.gdd.pl/gallery/4007817085318_1.jpg" TargetMode="External"/><Relationship Id="rId1256" Type="http://schemas.openxmlformats.org/officeDocument/2006/relationships/hyperlink" Target="http://ean.gdd.pl/gallery/4007817304464_1.jpg" TargetMode="External"/><Relationship Id="rId833" Type="http://schemas.openxmlformats.org/officeDocument/2006/relationships/hyperlink" Target="http://ean.gdd.pl/gallery/4007817035160_1.jpg" TargetMode="External"/><Relationship Id="rId1116" Type="http://schemas.openxmlformats.org/officeDocument/2006/relationships/hyperlink" Target="http://ean.gdd.pl/gallery/4007817330074_1.jpg" TargetMode="External"/><Relationship Id="rId1463" Type="http://schemas.openxmlformats.org/officeDocument/2006/relationships/hyperlink" Target="http://ean.gdd.pl/gallery/4006608809591_1.jpg" TargetMode="External"/><Relationship Id="rId1670" Type="http://schemas.openxmlformats.org/officeDocument/2006/relationships/hyperlink" Target="http://ean.gdd.pl/gallery/5906714489634_1.jpg" TargetMode="External"/><Relationship Id="rId265" Type="http://schemas.openxmlformats.org/officeDocument/2006/relationships/hyperlink" Target="http://ean.gdd.pl/gallery/5905130011412_1.jpg" TargetMode="External"/><Relationship Id="rId472" Type="http://schemas.openxmlformats.org/officeDocument/2006/relationships/hyperlink" Target="http://ean.gdd.pl/gallery/5905130003073_1.jpg" TargetMode="External"/><Relationship Id="rId900" Type="http://schemas.openxmlformats.org/officeDocument/2006/relationships/hyperlink" Target="http://ean.gdd.pl/gallery/4007817029190_1.jpg" TargetMode="External"/><Relationship Id="rId1323" Type="http://schemas.openxmlformats.org/officeDocument/2006/relationships/hyperlink" Target="http://ean.gdd.pl/gallery/4007817530207_1.jpg" TargetMode="External"/><Relationship Id="rId1530" Type="http://schemas.openxmlformats.org/officeDocument/2006/relationships/hyperlink" Target="http://ean.gdd.pl/gallery/4007817066539_1.jpg" TargetMode="External"/><Relationship Id="rId1628" Type="http://schemas.openxmlformats.org/officeDocument/2006/relationships/hyperlink" Target="http://ean.gdd.pl/gallery/6941255134918_1.jpg" TargetMode="External"/><Relationship Id="rId125" Type="http://schemas.openxmlformats.org/officeDocument/2006/relationships/hyperlink" Target="http://ean.gdd.pl/gallery/5902979004650_1.jpg" TargetMode="External"/><Relationship Id="rId332" Type="http://schemas.openxmlformats.org/officeDocument/2006/relationships/hyperlink" Target="http://ean.gdd.pl/gallery/5905130104244_1.jpg" TargetMode="External"/><Relationship Id="rId777" Type="http://schemas.openxmlformats.org/officeDocument/2006/relationships/hyperlink" Target="http://ean.gdd.pl/gallery/5905130040207_1.jpg" TargetMode="External"/><Relationship Id="rId984" Type="http://schemas.openxmlformats.org/officeDocument/2006/relationships/hyperlink" Target="http://ean.gdd.pl/gallery/4007817042854_1.jpg" TargetMode="External"/><Relationship Id="rId637" Type="http://schemas.openxmlformats.org/officeDocument/2006/relationships/hyperlink" Target="http://ean.gdd.pl/gallery/5902979014383_1.jpg" TargetMode="External"/><Relationship Id="rId844" Type="http://schemas.openxmlformats.org/officeDocument/2006/relationships/hyperlink" Target="http://ean.gdd.pl/gallery/4007817048290_1.jpg" TargetMode="External"/><Relationship Id="rId1267" Type="http://schemas.openxmlformats.org/officeDocument/2006/relationships/hyperlink" Target="http://ean.gdd.pl/gallery/4007817049617_1.jpg" TargetMode="External"/><Relationship Id="rId1474" Type="http://schemas.openxmlformats.org/officeDocument/2006/relationships/hyperlink" Target="http://ean.gdd.pl/gallery/4006608809836_1.jpg" TargetMode="External"/><Relationship Id="rId1681" Type="http://schemas.openxmlformats.org/officeDocument/2006/relationships/hyperlink" Target="http://ean.gdd.pl/gallery/3858888480165_1.jpg" TargetMode="External"/><Relationship Id="rId276" Type="http://schemas.openxmlformats.org/officeDocument/2006/relationships/hyperlink" Target="http://ean.gdd.pl/gallery/5905130104398_1.jpg" TargetMode="External"/><Relationship Id="rId483" Type="http://schemas.openxmlformats.org/officeDocument/2006/relationships/hyperlink" Target="http://ean.gdd.pl/gallery/5905130008016_1.jpg" TargetMode="External"/><Relationship Id="rId690" Type="http://schemas.openxmlformats.org/officeDocument/2006/relationships/hyperlink" Target="http://ean.gdd.pl/gallery/5905130002878_1.jpg" TargetMode="External"/><Relationship Id="rId704" Type="http://schemas.openxmlformats.org/officeDocument/2006/relationships/hyperlink" Target="http://ean.gdd.pl/gallery/5905130012570_1.jpg" TargetMode="External"/><Relationship Id="rId911" Type="http://schemas.openxmlformats.org/officeDocument/2006/relationships/hyperlink" Target="http://ean.gdd.pl/gallery/4007817052235_1.jpg" TargetMode="External"/><Relationship Id="rId1127" Type="http://schemas.openxmlformats.org/officeDocument/2006/relationships/hyperlink" Target="http://ean.gdd.pl/gallery/4007817331071_1.jpg" TargetMode="External"/><Relationship Id="rId1334" Type="http://schemas.openxmlformats.org/officeDocument/2006/relationships/hyperlink" Target="http://ean.gdd.pl/gallery/4007817512067_1.jpg" TargetMode="External"/><Relationship Id="rId1541" Type="http://schemas.openxmlformats.org/officeDocument/2006/relationships/hyperlink" Target="http://ean.gdd.pl/gallery/4007817813058_1.jpg" TargetMode="External"/><Relationship Id="rId40" Type="http://schemas.openxmlformats.org/officeDocument/2006/relationships/hyperlink" Target="http://ean.gdd.pl/gallery/5902979015748_1.jpg" TargetMode="External"/><Relationship Id="rId136" Type="http://schemas.openxmlformats.org/officeDocument/2006/relationships/hyperlink" Target="http://ean.gdd.pl/gallery/5905130010682_1.jpg" TargetMode="External"/><Relationship Id="rId343" Type="http://schemas.openxmlformats.org/officeDocument/2006/relationships/hyperlink" Target="http://ean.gdd.pl/gallery/5905130047992_1.jpg" TargetMode="External"/><Relationship Id="rId550" Type="http://schemas.openxmlformats.org/officeDocument/2006/relationships/hyperlink" Target="http://ean.gdd.pl/gallery/5905130009730_1.jpg" TargetMode="External"/><Relationship Id="rId788" Type="http://schemas.openxmlformats.org/officeDocument/2006/relationships/hyperlink" Target="http://ean.gdd.pl/gallery/5905130040405_1.jpg" TargetMode="External"/><Relationship Id="rId995" Type="http://schemas.openxmlformats.org/officeDocument/2006/relationships/hyperlink" Target="http://ean.gdd.pl/gallery/4007817330418_1.jpg" TargetMode="External"/><Relationship Id="rId1180" Type="http://schemas.openxmlformats.org/officeDocument/2006/relationships/hyperlink" Target="http://ean.gdd.pl/gallery/4007817337288_1.jpg" TargetMode="External"/><Relationship Id="rId1401" Type="http://schemas.openxmlformats.org/officeDocument/2006/relationships/hyperlink" Target="http://ean.gdd.pl/gallery/4007817777015_1.jpg" TargetMode="External"/><Relationship Id="rId1639" Type="http://schemas.openxmlformats.org/officeDocument/2006/relationships/hyperlink" Target="http://ean.gdd.pl/gallery/6941255146478_1.jpg" TargetMode="External"/><Relationship Id="rId203" Type="http://schemas.openxmlformats.org/officeDocument/2006/relationships/hyperlink" Target="http://ean.gdd.pl/gallery/5905130037078_1.jpg" TargetMode="External"/><Relationship Id="rId648" Type="http://schemas.openxmlformats.org/officeDocument/2006/relationships/hyperlink" Target="http://ean.gdd.pl/gallery/5902979007385_1.jpg" TargetMode="External"/><Relationship Id="rId855" Type="http://schemas.openxmlformats.org/officeDocument/2006/relationships/hyperlink" Target="http://ean.gdd.pl/gallery/4007817131480_1.jpg" TargetMode="External"/><Relationship Id="rId1040" Type="http://schemas.openxmlformats.org/officeDocument/2006/relationships/hyperlink" Target="http://ean.gdd.pl/gallery/4007817309667_1.jpg" TargetMode="External"/><Relationship Id="rId1278" Type="http://schemas.openxmlformats.org/officeDocument/2006/relationships/hyperlink" Target="http://ean.gdd.pl/gallery/4007817364178_1.jpg" TargetMode="External"/><Relationship Id="rId1485" Type="http://schemas.openxmlformats.org/officeDocument/2006/relationships/hyperlink" Target="http://ean.gdd.pl/gallery/4007817053577_1.jpg" TargetMode="External"/><Relationship Id="rId1692" Type="http://schemas.openxmlformats.org/officeDocument/2006/relationships/hyperlink" Target="http://ean.gdd.pl/gallery/5902979017445_1.jpg" TargetMode="External"/><Relationship Id="rId1706" Type="http://schemas.openxmlformats.org/officeDocument/2006/relationships/hyperlink" Target="http://ean.gdd.pl/gallery/5902979013171_1.jpg" TargetMode="External"/><Relationship Id="rId287" Type="http://schemas.openxmlformats.org/officeDocument/2006/relationships/hyperlink" Target="http://ean.gdd.pl/gallery/5905130106255_1.jpg" TargetMode="External"/><Relationship Id="rId410" Type="http://schemas.openxmlformats.org/officeDocument/2006/relationships/hyperlink" Target="http://ean.gdd.pl/gallery/5905130106743_1.jpg" TargetMode="External"/><Relationship Id="rId494" Type="http://schemas.openxmlformats.org/officeDocument/2006/relationships/hyperlink" Target="http://ean.gdd.pl/gallery/5905130006210_1.jpg" TargetMode="External"/><Relationship Id="rId508" Type="http://schemas.openxmlformats.org/officeDocument/2006/relationships/hyperlink" Target="http://ean.gdd.pl/gallery/5905130036828_1.jpg" TargetMode="External"/><Relationship Id="rId715" Type="http://schemas.openxmlformats.org/officeDocument/2006/relationships/hyperlink" Target="http://ean.gdd.pl/gallery/5902979001918_1.jpg" TargetMode="External"/><Relationship Id="rId922" Type="http://schemas.openxmlformats.org/officeDocument/2006/relationships/hyperlink" Target="http://ean.gdd.pl/gallery/4007817048306_1.jpg" TargetMode="External"/><Relationship Id="rId1138" Type="http://schemas.openxmlformats.org/officeDocument/2006/relationships/hyperlink" Target="http://ean.gdd.pl/gallery/4007817334157_1.jpg" TargetMode="External"/><Relationship Id="rId1345" Type="http://schemas.openxmlformats.org/officeDocument/2006/relationships/hyperlink" Target="http://ean.gdd.pl/gallery/4007817525074_1.jpg" TargetMode="External"/><Relationship Id="rId1552" Type="http://schemas.openxmlformats.org/officeDocument/2006/relationships/hyperlink" Target="http://ean.gdd.pl/gallery/4007817018187_1.jpg" TargetMode="External"/><Relationship Id="rId147" Type="http://schemas.openxmlformats.org/officeDocument/2006/relationships/hyperlink" Target="http://ean.gdd.pl/gallery/5905130034350_1.jpg" TargetMode="External"/><Relationship Id="rId354" Type="http://schemas.openxmlformats.org/officeDocument/2006/relationships/hyperlink" Target="http://ean.gdd.pl/gallery/5905130045714_1.jpg" TargetMode="External"/><Relationship Id="rId799" Type="http://schemas.openxmlformats.org/officeDocument/2006/relationships/hyperlink" Target="http://ean.gdd.pl/gallery/5902979014222_1.jpg" TargetMode="External"/><Relationship Id="rId1191" Type="http://schemas.openxmlformats.org/officeDocument/2006/relationships/hyperlink" Target="http://ean.gdd.pl/gallery/4007817314302_1.jpg" TargetMode="External"/><Relationship Id="rId1205" Type="http://schemas.openxmlformats.org/officeDocument/2006/relationships/hyperlink" Target="http://ean.gdd.pl/gallery/4007817328774_1.jpg" TargetMode="External"/><Relationship Id="rId51" Type="http://schemas.openxmlformats.org/officeDocument/2006/relationships/hyperlink" Target="http://ean.gdd.pl/gallery/5902979010590_1.jpg" TargetMode="External"/><Relationship Id="rId561" Type="http://schemas.openxmlformats.org/officeDocument/2006/relationships/hyperlink" Target="http://ean.gdd.pl/gallery/5902979008139_1.jpg" TargetMode="External"/><Relationship Id="rId659" Type="http://schemas.openxmlformats.org/officeDocument/2006/relationships/hyperlink" Target="http://ean.gdd.pl/gallery/5905130012051_1.jpg" TargetMode="External"/><Relationship Id="rId866" Type="http://schemas.openxmlformats.org/officeDocument/2006/relationships/hyperlink" Target="http://ean.gdd.pl/gallery/4007817104545_1.jpg" TargetMode="External"/><Relationship Id="rId1289" Type="http://schemas.openxmlformats.org/officeDocument/2006/relationships/hyperlink" Target="http://ean.gdd.pl/gallery/5905130036705_1.jpg" TargetMode="External"/><Relationship Id="rId1412" Type="http://schemas.openxmlformats.org/officeDocument/2006/relationships/hyperlink" Target="http://ean.gdd.pl/gallery/4007817832004_1.jpg" TargetMode="External"/><Relationship Id="rId1496" Type="http://schemas.openxmlformats.org/officeDocument/2006/relationships/hyperlink" Target="http://ean.gdd.pl/gallery/4006608812126_1.jpg" TargetMode="External"/><Relationship Id="rId1717" Type="http://schemas.openxmlformats.org/officeDocument/2006/relationships/hyperlink" Target="http://ean.gdd.pl/gallery/5902979013515_1.jpg" TargetMode="External"/><Relationship Id="rId214" Type="http://schemas.openxmlformats.org/officeDocument/2006/relationships/hyperlink" Target="http://ean.gdd.pl/gallery/5902979006753_1.jpg" TargetMode="External"/><Relationship Id="rId298" Type="http://schemas.openxmlformats.org/officeDocument/2006/relationships/hyperlink" Target="http://ean.gdd.pl/gallery/5905130106712_1.jpg" TargetMode="External"/><Relationship Id="rId421" Type="http://schemas.openxmlformats.org/officeDocument/2006/relationships/hyperlink" Target="http://ean.gdd.pl/gallery/5902979010750_1.jpg" TargetMode="External"/><Relationship Id="rId519" Type="http://schemas.openxmlformats.org/officeDocument/2006/relationships/hyperlink" Target="http://ean.gdd.pl/gallery/5905130009754_1.jpg" TargetMode="External"/><Relationship Id="rId1051" Type="http://schemas.openxmlformats.org/officeDocument/2006/relationships/hyperlink" Target="http://ean.gdd.pl/gallery/4007817310472_1.jpg" TargetMode="External"/><Relationship Id="rId1149" Type="http://schemas.openxmlformats.org/officeDocument/2006/relationships/hyperlink" Target="http://ean.gdd.pl/gallery/4007817050323_1.jpg" TargetMode="External"/><Relationship Id="rId1356" Type="http://schemas.openxmlformats.org/officeDocument/2006/relationships/hyperlink" Target="http://ean.gdd.pl/gallery/4007817524053_1.jpg" TargetMode="External"/><Relationship Id="rId158" Type="http://schemas.openxmlformats.org/officeDocument/2006/relationships/hyperlink" Target="http://ean.gdd.pl/gallery/5905130037146_1.jpg" TargetMode="External"/><Relationship Id="rId726" Type="http://schemas.openxmlformats.org/officeDocument/2006/relationships/hyperlink" Target="http://ean.gdd.pl/gallery/5902979001666_1.jpg" TargetMode="External"/><Relationship Id="rId933" Type="http://schemas.openxmlformats.org/officeDocument/2006/relationships/hyperlink" Target="http://ean.gdd.pl/gallery/4007817029893_1.jpg" TargetMode="External"/><Relationship Id="rId1009" Type="http://schemas.openxmlformats.org/officeDocument/2006/relationships/hyperlink" Target="http://ean.gdd.pl/gallery/4007817307892_1.jpg" TargetMode="External"/><Relationship Id="rId1563" Type="http://schemas.openxmlformats.org/officeDocument/2006/relationships/hyperlink" Target="http://ean.gdd.pl/gallery/6941255143361_1.jpg" TargetMode="External"/><Relationship Id="rId62" Type="http://schemas.openxmlformats.org/officeDocument/2006/relationships/hyperlink" Target="http://ean.gdd.pl/gallery/5905130106606_1.jpg" TargetMode="External"/><Relationship Id="rId365" Type="http://schemas.openxmlformats.org/officeDocument/2006/relationships/hyperlink" Target="http://ean.gdd.pl/gallery/5905130104121_1.jpg" TargetMode="External"/><Relationship Id="rId572" Type="http://schemas.openxmlformats.org/officeDocument/2006/relationships/hyperlink" Target="http://ean.gdd.pl/gallery/5902979008092_1.jpg" TargetMode="External"/><Relationship Id="rId1216" Type="http://schemas.openxmlformats.org/officeDocument/2006/relationships/hyperlink" Target="http://ean.gdd.pl/gallery/4007817078303_1.jpg" TargetMode="External"/><Relationship Id="rId1423" Type="http://schemas.openxmlformats.org/officeDocument/2006/relationships/hyperlink" Target="http://ean.gdd.pl/gallery/4007817036686_1.jpg" TargetMode="External"/><Relationship Id="rId1630" Type="http://schemas.openxmlformats.org/officeDocument/2006/relationships/hyperlink" Target="http://ean.gdd.pl/gallery/6925282267948_1.jpg" TargetMode="External"/><Relationship Id="rId225" Type="http://schemas.openxmlformats.org/officeDocument/2006/relationships/hyperlink" Target="http://ean.gdd.pl/gallery/5905130041006_1.jpg" TargetMode="External"/><Relationship Id="rId432" Type="http://schemas.openxmlformats.org/officeDocument/2006/relationships/hyperlink" Target="http://ean.gdd.pl/gallery/5905130008252_1.jpg" TargetMode="External"/><Relationship Id="rId877" Type="http://schemas.openxmlformats.org/officeDocument/2006/relationships/hyperlink" Target="http://ean.gdd.pl/gallery/4007817131855_1.jpg" TargetMode="External"/><Relationship Id="rId1062" Type="http://schemas.openxmlformats.org/officeDocument/2006/relationships/hyperlink" Target="http://ean.gdd.pl/gallery/4007817100356_1.jpg" TargetMode="External"/><Relationship Id="rId1728" Type="http://schemas.openxmlformats.org/officeDocument/2006/relationships/printerSettings" Target="../printerSettings/printerSettings3.bin"/><Relationship Id="rId737" Type="http://schemas.openxmlformats.org/officeDocument/2006/relationships/hyperlink" Target="http://ean.gdd.pl/gallery/5902979009235_1.jpg" TargetMode="External"/><Relationship Id="rId944" Type="http://schemas.openxmlformats.org/officeDocument/2006/relationships/hyperlink" Target="http://ean.gdd.pl/gallery/4007817221006_1.jpg" TargetMode="External"/><Relationship Id="rId1367" Type="http://schemas.openxmlformats.org/officeDocument/2006/relationships/hyperlink" Target="http://ean.gdd.pl/gallery/4007817185636_1.jpg" TargetMode="External"/><Relationship Id="rId1574" Type="http://schemas.openxmlformats.org/officeDocument/2006/relationships/hyperlink" Target="http://ean.gdd.pl/gallery/6941255192017_1.jpg" TargetMode="External"/><Relationship Id="rId73" Type="http://schemas.openxmlformats.org/officeDocument/2006/relationships/hyperlink" Target="http://ean.gdd.pl/gallery/5905130106514_1.jpg" TargetMode="External"/><Relationship Id="rId169" Type="http://schemas.openxmlformats.org/officeDocument/2006/relationships/hyperlink" Target="http://ean.gdd.pl/gallery/5905130037108_1.jpg" TargetMode="External"/><Relationship Id="rId376" Type="http://schemas.openxmlformats.org/officeDocument/2006/relationships/hyperlink" Target="http://ean.gdd.pl/gallery/5905130045332_1.jpg" TargetMode="External"/><Relationship Id="rId583" Type="http://schemas.openxmlformats.org/officeDocument/2006/relationships/hyperlink" Target="http://ean.gdd.pl/gallery/5905130007385_1.jpg" TargetMode="External"/><Relationship Id="rId790" Type="http://schemas.openxmlformats.org/officeDocument/2006/relationships/hyperlink" Target="http://ean.gdd.pl/gallery/5905130040443_1.jpg" TargetMode="External"/><Relationship Id="rId804" Type="http://schemas.openxmlformats.org/officeDocument/2006/relationships/hyperlink" Target="http://ean.gdd.pl/gallery/4007817114681_1.jpg" TargetMode="External"/><Relationship Id="rId1227" Type="http://schemas.openxmlformats.org/officeDocument/2006/relationships/hyperlink" Target="http://ean.gdd.pl/gallery/4007817064979_1.jpg" TargetMode="External"/><Relationship Id="rId1434" Type="http://schemas.openxmlformats.org/officeDocument/2006/relationships/hyperlink" Target="http://ean.gdd.pl/gallery/4007817960448_1.jpg" TargetMode="External"/><Relationship Id="rId1641" Type="http://schemas.openxmlformats.org/officeDocument/2006/relationships/hyperlink" Target="http://ean.gdd.pl/gallery/6941255141220_1.jpg" TargetMode="External"/><Relationship Id="rId4" Type="http://schemas.openxmlformats.org/officeDocument/2006/relationships/hyperlink" Target="http://ean.gdd.pl/gallery/5902979015380_1.jpg" TargetMode="External"/><Relationship Id="rId236" Type="http://schemas.openxmlformats.org/officeDocument/2006/relationships/hyperlink" Target="http://ean.gdd.pl/gallery/5905130004650_1.jpg" TargetMode="External"/><Relationship Id="rId443" Type="http://schemas.openxmlformats.org/officeDocument/2006/relationships/hyperlink" Target="http://ean.gdd.pl/gallery/5902979012808_1.jpg" TargetMode="External"/><Relationship Id="rId650" Type="http://schemas.openxmlformats.org/officeDocument/2006/relationships/hyperlink" Target="http://ean.gdd.pl/gallery/5902979007439_1.jpg" TargetMode="External"/><Relationship Id="rId888" Type="http://schemas.openxmlformats.org/officeDocument/2006/relationships/hyperlink" Target="http://ean.gdd.pl/gallery/4007817124307_1.jpg" TargetMode="External"/><Relationship Id="rId1073" Type="http://schemas.openxmlformats.org/officeDocument/2006/relationships/hyperlink" Target="http://ean.gdd.pl/gallery/4007817332412_1.jpg" TargetMode="External"/><Relationship Id="rId1280" Type="http://schemas.openxmlformats.org/officeDocument/2006/relationships/hyperlink" Target="http://ean.gdd.pl/gallery/4007817074145_1.jpg" TargetMode="External"/><Relationship Id="rId1501" Type="http://schemas.openxmlformats.org/officeDocument/2006/relationships/hyperlink" Target="http://ean.gdd.pl/gallery/4006608005566_1.jpg" TargetMode="External"/><Relationship Id="rId1739" Type="http://schemas.openxmlformats.org/officeDocument/2006/relationships/table" Target="../tables/table1.xml"/><Relationship Id="rId303" Type="http://schemas.openxmlformats.org/officeDocument/2006/relationships/hyperlink" Target="http://ean.gdd.pl/gallery/5905130104916_1.jpg" TargetMode="External"/><Relationship Id="rId748" Type="http://schemas.openxmlformats.org/officeDocument/2006/relationships/hyperlink" Target="http://ean.gdd.pl/gallery/5902979009082_1.jpg" TargetMode="External"/><Relationship Id="rId955" Type="http://schemas.openxmlformats.org/officeDocument/2006/relationships/hyperlink" Target="http://ean.gdd.pl/gallery/4007817241066_1.jpg" TargetMode="External"/><Relationship Id="rId1140" Type="http://schemas.openxmlformats.org/officeDocument/2006/relationships/hyperlink" Target="http://ean.gdd.pl/gallery/4007817334362_1.jpg" TargetMode="External"/><Relationship Id="rId1378" Type="http://schemas.openxmlformats.org/officeDocument/2006/relationships/hyperlink" Target="http://ean.gdd.pl/gallery/4007817054468_1.jpg" TargetMode="External"/><Relationship Id="rId1585" Type="http://schemas.openxmlformats.org/officeDocument/2006/relationships/hyperlink" Target="http://ean.gdd.pl/gallery/6936965446437_1.jpg" TargetMode="External"/><Relationship Id="rId84" Type="http://schemas.openxmlformats.org/officeDocument/2006/relationships/hyperlink" Target="http://ean.gdd.pl/gallery/5902979004681_1.jpg" TargetMode="External"/><Relationship Id="rId387" Type="http://schemas.openxmlformats.org/officeDocument/2006/relationships/hyperlink" Target="http://ean.gdd.pl/gallery/5905130043475_1.jpg" TargetMode="External"/><Relationship Id="rId510" Type="http://schemas.openxmlformats.org/officeDocument/2006/relationships/hyperlink" Target="http://ean.gdd.pl/gallery/5905130006319_1.jpg" TargetMode="External"/><Relationship Id="rId594" Type="http://schemas.openxmlformats.org/officeDocument/2006/relationships/hyperlink" Target="http://ean.gdd.pl/gallery/5905130009549_1.jpg" TargetMode="External"/><Relationship Id="rId608" Type="http://schemas.openxmlformats.org/officeDocument/2006/relationships/hyperlink" Target="http://ean.gdd.pl/gallery/5905130035500_1.jpg" TargetMode="External"/><Relationship Id="rId815" Type="http://schemas.openxmlformats.org/officeDocument/2006/relationships/hyperlink" Target="http://ean.gdd.pl/gallery/4007817048160_1.jpg" TargetMode="External"/><Relationship Id="rId1238" Type="http://schemas.openxmlformats.org/officeDocument/2006/relationships/hyperlink" Target="http://ean.gdd.pl/gallery/4007817356012_1.jpg" TargetMode="External"/><Relationship Id="rId1445" Type="http://schemas.openxmlformats.org/officeDocument/2006/relationships/hyperlink" Target="http://ean.gdd.pl/gallery/4007817800188_1.jpg" TargetMode="External"/><Relationship Id="rId1652" Type="http://schemas.openxmlformats.org/officeDocument/2006/relationships/hyperlink" Target="http://ean.gdd.pl/gallery/6936965463816_1.jpg" TargetMode="External"/><Relationship Id="rId247" Type="http://schemas.openxmlformats.org/officeDocument/2006/relationships/hyperlink" Target="http://ean.gdd.pl/gallery/5905130011153_1.jpg" TargetMode="External"/><Relationship Id="rId899" Type="http://schemas.openxmlformats.org/officeDocument/2006/relationships/hyperlink" Target="http://ean.gdd.pl/gallery/4007817132005_1.jpg" TargetMode="External"/><Relationship Id="rId1000" Type="http://schemas.openxmlformats.org/officeDocument/2006/relationships/hyperlink" Target="http://ean.gdd.pl/gallery/4007817327104_1.jpg" TargetMode="External"/><Relationship Id="rId1084" Type="http://schemas.openxmlformats.org/officeDocument/2006/relationships/hyperlink" Target="http://ean.gdd.pl/gallery/4007817042977_1.jpg" TargetMode="External"/><Relationship Id="rId1305" Type="http://schemas.openxmlformats.org/officeDocument/2006/relationships/hyperlink" Target="http://ean.gdd.pl/gallery/4007817047514_1.jpg" TargetMode="External"/><Relationship Id="rId107" Type="http://schemas.openxmlformats.org/officeDocument/2006/relationships/hyperlink" Target="http://ean.gdd.pl/gallery/5905130039539_1.jpg" TargetMode="External"/><Relationship Id="rId454" Type="http://schemas.openxmlformats.org/officeDocument/2006/relationships/hyperlink" Target="http://ean.gdd.pl/gallery/5905130005831_1.jpg" TargetMode="External"/><Relationship Id="rId661" Type="http://schemas.openxmlformats.org/officeDocument/2006/relationships/hyperlink" Target="http://ean.gdd.pl/gallery/5905130012099_1.jpg" TargetMode="External"/><Relationship Id="rId759" Type="http://schemas.openxmlformats.org/officeDocument/2006/relationships/hyperlink" Target="http://ean.gdd.pl/gallery/5905130049439_1.jpg" TargetMode="External"/><Relationship Id="rId966" Type="http://schemas.openxmlformats.org/officeDocument/2006/relationships/hyperlink" Target="http://ean.gdd.pl/gallery/4007817213674_1.jpg" TargetMode="External"/><Relationship Id="rId1291" Type="http://schemas.openxmlformats.org/officeDocument/2006/relationships/hyperlink" Target="http://ean.gdd.pl/gallery/4007817049907_1.jpg" TargetMode="External"/><Relationship Id="rId1389" Type="http://schemas.openxmlformats.org/officeDocument/2006/relationships/hyperlink" Target="http://ean.gdd.pl/gallery/4007817718513_1.jpg" TargetMode="External"/><Relationship Id="rId1512" Type="http://schemas.openxmlformats.org/officeDocument/2006/relationships/hyperlink" Target="http://ean.gdd.pl/gallery/4007817805077_1.jpg" TargetMode="External"/><Relationship Id="rId1596" Type="http://schemas.openxmlformats.org/officeDocument/2006/relationships/hyperlink" Target="http://ean.gdd.pl/gallery/6931747143900_1.jpg" TargetMode="External"/><Relationship Id="rId11" Type="http://schemas.openxmlformats.org/officeDocument/2006/relationships/hyperlink" Target="http://ean.gdd.pl/gallery/5902979011283_1.jpg" TargetMode="External"/><Relationship Id="rId314" Type="http://schemas.openxmlformats.org/officeDocument/2006/relationships/hyperlink" Target="http://ean.gdd.pl/gallery/5905130104992_1.jpg" TargetMode="External"/><Relationship Id="rId398" Type="http://schemas.openxmlformats.org/officeDocument/2006/relationships/hyperlink" Target="http://ean.gdd.pl/gallery/5902979015304_1.jpg" TargetMode="External"/><Relationship Id="rId521" Type="http://schemas.openxmlformats.org/officeDocument/2006/relationships/hyperlink" Target="http://ean.gdd.pl/gallery/5905130006357_1.jpg" TargetMode="External"/><Relationship Id="rId619" Type="http://schemas.openxmlformats.org/officeDocument/2006/relationships/hyperlink" Target="http://ean.gdd.pl/gallery/5905130035593_1.jpg" TargetMode="External"/><Relationship Id="rId1151" Type="http://schemas.openxmlformats.org/officeDocument/2006/relationships/hyperlink" Target="http://ean.gdd.pl/gallery/4007817091111_1.jpg" TargetMode="External"/><Relationship Id="rId1249" Type="http://schemas.openxmlformats.org/officeDocument/2006/relationships/hyperlink" Target="http://ean.gdd.pl/gallery/4007817362020_1.jpg" TargetMode="External"/><Relationship Id="rId95" Type="http://schemas.openxmlformats.org/officeDocument/2006/relationships/hyperlink" Target="http://ean.gdd.pl/gallery/5905130007729_1.jpg" TargetMode="External"/><Relationship Id="rId160" Type="http://schemas.openxmlformats.org/officeDocument/2006/relationships/hyperlink" Target="http://ean.gdd.pl/gallery/5902979010361_1.jpg" TargetMode="External"/><Relationship Id="rId826" Type="http://schemas.openxmlformats.org/officeDocument/2006/relationships/hyperlink" Target="http://ean.gdd.pl/gallery/4007817103999_1.jpg" TargetMode="External"/><Relationship Id="rId1011" Type="http://schemas.openxmlformats.org/officeDocument/2006/relationships/hyperlink" Target="http://ean.gdd.pl/gallery/4007817307984_1.jpg" TargetMode="External"/><Relationship Id="rId1109" Type="http://schemas.openxmlformats.org/officeDocument/2006/relationships/hyperlink" Target="http://ean.gdd.pl/gallery/4007817050361_1.jpg" TargetMode="External"/><Relationship Id="rId1456" Type="http://schemas.openxmlformats.org/officeDocument/2006/relationships/hyperlink" Target="http://ean.gdd.pl/gallery/4006608809478_1.jpg" TargetMode="External"/><Relationship Id="rId1663" Type="http://schemas.openxmlformats.org/officeDocument/2006/relationships/hyperlink" Target="http://ean.gdd.pl/gallery/6941255188768_1.jpg" TargetMode="External"/><Relationship Id="rId258" Type="http://schemas.openxmlformats.org/officeDocument/2006/relationships/hyperlink" Target="http://ean.gdd.pl/gallery/5905130011214_1.jpg" TargetMode="External"/><Relationship Id="rId465" Type="http://schemas.openxmlformats.org/officeDocument/2006/relationships/hyperlink" Target="http://ean.gdd.pl/gallery/5905130007965_1.jpg" TargetMode="External"/><Relationship Id="rId672" Type="http://schemas.openxmlformats.org/officeDocument/2006/relationships/hyperlink" Target="http://ean.gdd.pl/gallery/5905130011917_1.jpg" TargetMode="External"/><Relationship Id="rId1095" Type="http://schemas.openxmlformats.org/officeDocument/2006/relationships/hyperlink" Target="http://ean.gdd.pl/gallery/4007817323175_1.jpg" TargetMode="External"/><Relationship Id="rId1316" Type="http://schemas.openxmlformats.org/officeDocument/2006/relationships/hyperlink" Target="http://ean.gdd.pl/gallery/4007817408988_1.jpg" TargetMode="External"/><Relationship Id="rId1523" Type="http://schemas.openxmlformats.org/officeDocument/2006/relationships/hyperlink" Target="http://ean.gdd.pl/gallery/4007817806135_1.jpg" TargetMode="External"/><Relationship Id="rId1730" Type="http://schemas.openxmlformats.org/officeDocument/2006/relationships/vmlDrawing" Target="../drawings/vmlDrawing1.vml"/><Relationship Id="rId22" Type="http://schemas.openxmlformats.org/officeDocument/2006/relationships/hyperlink" Target="http://ean.gdd.pl/gallery/6937168812296_1.jpg" TargetMode="External"/><Relationship Id="rId118" Type="http://schemas.openxmlformats.org/officeDocument/2006/relationships/hyperlink" Target="http://ean.gdd.pl/gallery/5902979002212_1.jpg" TargetMode="External"/><Relationship Id="rId325" Type="http://schemas.openxmlformats.org/officeDocument/2006/relationships/hyperlink" Target="http://ean.gdd.pl/gallery/5905130104183_1.jpg" TargetMode="External"/><Relationship Id="rId532" Type="http://schemas.openxmlformats.org/officeDocument/2006/relationships/hyperlink" Target="http://ean.gdd.pl/gallery/5902979001208_1.jpg" TargetMode="External"/><Relationship Id="rId977" Type="http://schemas.openxmlformats.org/officeDocument/2006/relationships/hyperlink" Target="http://ean.gdd.pl/gallery/4007817214060_1.jpg" TargetMode="External"/><Relationship Id="rId1162" Type="http://schemas.openxmlformats.org/officeDocument/2006/relationships/hyperlink" Target="http://ean.gdd.pl/gallery/4007817011072_1.jpg" TargetMode="External"/><Relationship Id="rId171" Type="http://schemas.openxmlformats.org/officeDocument/2006/relationships/hyperlink" Target="http://ean.gdd.pl/gallery/5905130038778_1.jpg" TargetMode="External"/><Relationship Id="rId837" Type="http://schemas.openxmlformats.org/officeDocument/2006/relationships/hyperlink" Target="http://ean.gdd.pl/gallery/4007817184882_1.jpg" TargetMode="External"/><Relationship Id="rId1022" Type="http://schemas.openxmlformats.org/officeDocument/2006/relationships/hyperlink" Target="http://ean.gdd.pl/gallery/4007817308769_1.jpg" TargetMode="External"/><Relationship Id="rId1467" Type="http://schemas.openxmlformats.org/officeDocument/2006/relationships/hyperlink" Target="http://ean.gdd.pl/gallery/4006608809690_1.jpg" TargetMode="External"/><Relationship Id="rId1674" Type="http://schemas.openxmlformats.org/officeDocument/2006/relationships/hyperlink" Target="http://ean.gdd.pl/gallery/5903041010777_1.jpg" TargetMode="External"/><Relationship Id="rId269" Type="http://schemas.openxmlformats.org/officeDocument/2006/relationships/hyperlink" Target="http://ean.gdd.pl/gallery/5905130011450_1.jpg" TargetMode="External"/><Relationship Id="rId476" Type="http://schemas.openxmlformats.org/officeDocument/2006/relationships/hyperlink" Target="http://ean.gdd.pl/gallery/5905130003059_1.jpg" TargetMode="External"/><Relationship Id="rId683" Type="http://schemas.openxmlformats.org/officeDocument/2006/relationships/hyperlink" Target="http://ean.gdd.pl/gallery/5905130012822_1.jpg" TargetMode="External"/><Relationship Id="rId890" Type="http://schemas.openxmlformats.org/officeDocument/2006/relationships/hyperlink" Target="http://ean.gdd.pl/gallery/4007817123096_1.jpg" TargetMode="External"/><Relationship Id="rId904" Type="http://schemas.openxmlformats.org/officeDocument/2006/relationships/hyperlink" Target="http://ean.gdd.pl/gallery/4007817144268_1.jpg" TargetMode="External"/><Relationship Id="rId1327" Type="http://schemas.openxmlformats.org/officeDocument/2006/relationships/hyperlink" Target="http://ean.gdd.pl/gallery/4007817022948_1.jpg" TargetMode="External"/><Relationship Id="rId1534" Type="http://schemas.openxmlformats.org/officeDocument/2006/relationships/hyperlink" Target="http://ean.gdd.pl/gallery/4006608806576_1.jpg" TargetMode="External"/><Relationship Id="rId33" Type="http://schemas.openxmlformats.org/officeDocument/2006/relationships/hyperlink" Target="http://ean.gdd.pl/gallery/5902979015908_1.jpg" TargetMode="External"/><Relationship Id="rId129" Type="http://schemas.openxmlformats.org/officeDocument/2006/relationships/hyperlink" Target="http://ean.gdd.pl/gallery/5905130049828_1.jpg" TargetMode="External"/><Relationship Id="rId336" Type="http://schemas.openxmlformats.org/officeDocument/2006/relationships/hyperlink" Target="http://ean.gdd.pl/gallery/5905130104282_1.jpg" TargetMode="External"/><Relationship Id="rId543" Type="http://schemas.openxmlformats.org/officeDocument/2006/relationships/hyperlink" Target="http://ean.gdd.pl/gallery/5902979001406_1.jpg" TargetMode="External"/><Relationship Id="rId988" Type="http://schemas.openxmlformats.org/officeDocument/2006/relationships/hyperlink" Target="http://ean.gdd.pl/gallery/4007817305003_1.jpg" TargetMode="External"/><Relationship Id="rId1173" Type="http://schemas.openxmlformats.org/officeDocument/2006/relationships/hyperlink" Target="http://ean.gdd.pl/gallery/4007817348000_1.jpg" TargetMode="External"/><Relationship Id="rId1380" Type="http://schemas.openxmlformats.org/officeDocument/2006/relationships/hyperlink" Target="http://ean.gdd.pl/gallery/4007817563304_1.jpg" TargetMode="External"/><Relationship Id="rId1601" Type="http://schemas.openxmlformats.org/officeDocument/2006/relationships/hyperlink" Target="http://ean.gdd.pl/gallery/6931747144174_1.jpg" TargetMode="External"/><Relationship Id="rId182" Type="http://schemas.openxmlformats.org/officeDocument/2006/relationships/hyperlink" Target="http://ean.gdd.pl/gallery/5902979015212_1.jpg" TargetMode="External"/><Relationship Id="rId403" Type="http://schemas.openxmlformats.org/officeDocument/2006/relationships/hyperlink" Target="http://ean.gdd.pl/gallery/5902979004827_1.jpg" TargetMode="External"/><Relationship Id="rId750" Type="http://schemas.openxmlformats.org/officeDocument/2006/relationships/hyperlink" Target="http://ean.gdd.pl/gallery/5902979009105_1.jpg" TargetMode="External"/><Relationship Id="rId848" Type="http://schemas.openxmlformats.org/officeDocument/2006/relationships/hyperlink" Target="http://ean.gdd.pl/gallery/4007817052112_1.jpg" TargetMode="External"/><Relationship Id="rId1033" Type="http://schemas.openxmlformats.org/officeDocument/2006/relationships/hyperlink" Target="http://ean.gdd.pl/gallery/4007817331781_1.jpg" TargetMode="External"/><Relationship Id="rId1478" Type="http://schemas.openxmlformats.org/officeDocument/2006/relationships/hyperlink" Target="http://ean.gdd.pl/gallery/4007817053508_1.jpg" TargetMode="External"/><Relationship Id="rId1685" Type="http://schemas.openxmlformats.org/officeDocument/2006/relationships/hyperlink" Target="http://ean.gdd.pl/gallery/3858888495626_1.jpg" TargetMode="External"/><Relationship Id="rId487" Type="http://schemas.openxmlformats.org/officeDocument/2006/relationships/hyperlink" Target="http://ean.gdd.pl/gallery/5905130037375_1.jpg" TargetMode="External"/><Relationship Id="rId610" Type="http://schemas.openxmlformats.org/officeDocument/2006/relationships/hyperlink" Target="http://ean.gdd.pl/gallery/5905130035395_1.jpg" TargetMode="External"/><Relationship Id="rId694" Type="http://schemas.openxmlformats.org/officeDocument/2006/relationships/hyperlink" Target="http://ean.gdd.pl/gallery/5905130002953_1.jpg" TargetMode="External"/><Relationship Id="rId708" Type="http://schemas.openxmlformats.org/officeDocument/2006/relationships/hyperlink" Target="http://ean.gdd.pl/gallery/5905130012655_1.jpg" TargetMode="External"/><Relationship Id="rId915" Type="http://schemas.openxmlformats.org/officeDocument/2006/relationships/hyperlink" Target="http://ean.gdd.pl/gallery/4007817066843_1.jpg" TargetMode="External"/><Relationship Id="rId1240" Type="http://schemas.openxmlformats.org/officeDocument/2006/relationships/hyperlink" Target="http://ean.gdd.pl/gallery/4007817356074_1.jpg" TargetMode="External"/><Relationship Id="rId1338" Type="http://schemas.openxmlformats.org/officeDocument/2006/relationships/hyperlink" Target="http://ean.gdd.pl/gallery/4007817015216_1.jpg" TargetMode="External"/><Relationship Id="rId1545" Type="http://schemas.openxmlformats.org/officeDocument/2006/relationships/hyperlink" Target="http://ean.gdd.pl/gallery/4007817089194_1.jpg" TargetMode="External"/><Relationship Id="rId347" Type="http://schemas.openxmlformats.org/officeDocument/2006/relationships/hyperlink" Target="http://ean.gdd.pl/gallery/5905130103957_1.jpg" TargetMode="External"/><Relationship Id="rId999" Type="http://schemas.openxmlformats.org/officeDocument/2006/relationships/hyperlink" Target="http://ean.gdd.pl/gallery/4007817326701_1.jpg" TargetMode="External"/><Relationship Id="rId1100" Type="http://schemas.openxmlformats.org/officeDocument/2006/relationships/hyperlink" Target="http://ean.gdd.pl/gallery/4007817015728_1.jpg" TargetMode="External"/><Relationship Id="rId1184" Type="http://schemas.openxmlformats.org/officeDocument/2006/relationships/hyperlink" Target="http://ean.gdd.pl/gallery/4007817321485_1.jpg" TargetMode="External"/><Relationship Id="rId1405" Type="http://schemas.openxmlformats.org/officeDocument/2006/relationships/hyperlink" Target="http://ean.gdd.pl/gallery/4007817737866_1.jpg" TargetMode="External"/><Relationship Id="rId44" Type="http://schemas.openxmlformats.org/officeDocument/2006/relationships/hyperlink" Target="http://ean.gdd.pl/gallery/5902979002991_1.jpg" TargetMode="External"/><Relationship Id="rId554" Type="http://schemas.openxmlformats.org/officeDocument/2006/relationships/hyperlink" Target="http://ean.gdd.pl/gallery/5902979008023_1.jpg" TargetMode="External"/><Relationship Id="rId761" Type="http://schemas.openxmlformats.org/officeDocument/2006/relationships/hyperlink" Target="http://ean.gdd.pl/gallery/5905130049491_1.jpg" TargetMode="External"/><Relationship Id="rId859" Type="http://schemas.openxmlformats.org/officeDocument/2006/relationships/hyperlink" Target="http://ean.gdd.pl/gallery/4007817131558_1.jpg" TargetMode="External"/><Relationship Id="rId1391" Type="http://schemas.openxmlformats.org/officeDocument/2006/relationships/hyperlink" Target="http://ean.gdd.pl/gallery/4007817718636_1.jpg" TargetMode="External"/><Relationship Id="rId1489" Type="http://schemas.openxmlformats.org/officeDocument/2006/relationships/hyperlink" Target="http://ean.gdd.pl/gallery/4007817053409_1.jpg" TargetMode="External"/><Relationship Id="rId1612" Type="http://schemas.openxmlformats.org/officeDocument/2006/relationships/hyperlink" Target="http://ean.gdd.pl/gallery/6931747144440_1.jpg" TargetMode="External"/><Relationship Id="rId1696" Type="http://schemas.openxmlformats.org/officeDocument/2006/relationships/hyperlink" Target="http://ean.gdd.pl/gallery/5902979017483_1.jpg" TargetMode="External"/><Relationship Id="rId193" Type="http://schemas.openxmlformats.org/officeDocument/2006/relationships/hyperlink" Target="http://ean.gdd.pl/gallery/5902979007125_1.jpg" TargetMode="External"/><Relationship Id="rId207" Type="http://schemas.openxmlformats.org/officeDocument/2006/relationships/hyperlink" Target="http://ean.gdd.pl/gallery/5905130040788_1.jpg" TargetMode="External"/><Relationship Id="rId414" Type="http://schemas.openxmlformats.org/officeDocument/2006/relationships/hyperlink" Target="http://ean.gdd.pl/gallery/5905130050244_1.jpg" TargetMode="External"/><Relationship Id="rId498" Type="http://schemas.openxmlformats.org/officeDocument/2006/relationships/hyperlink" Target="http://ean.gdd.pl/gallery/5905130007248_1.jpg" TargetMode="External"/><Relationship Id="rId621" Type="http://schemas.openxmlformats.org/officeDocument/2006/relationships/hyperlink" Target="http://ean.gdd.pl/gallery/5905130035623_1.jpg" TargetMode="External"/><Relationship Id="rId1044" Type="http://schemas.openxmlformats.org/officeDocument/2006/relationships/hyperlink" Target="http://ean.gdd.pl/gallery/4007817304303_1.jpg" TargetMode="External"/><Relationship Id="rId1251" Type="http://schemas.openxmlformats.org/officeDocument/2006/relationships/hyperlink" Target="http://ean.gdd.pl/gallery/4007817304440_1.jpg" TargetMode="External"/><Relationship Id="rId1349" Type="http://schemas.openxmlformats.org/officeDocument/2006/relationships/hyperlink" Target="http://ean.gdd.pl/gallery/4007817065556_1.jpg" TargetMode="External"/><Relationship Id="rId260" Type="http://schemas.openxmlformats.org/officeDocument/2006/relationships/hyperlink" Target="http://ean.gdd.pl/gallery/5905130011375_1.jpg" TargetMode="External"/><Relationship Id="rId719" Type="http://schemas.openxmlformats.org/officeDocument/2006/relationships/hyperlink" Target="http://ean.gdd.pl/gallery/5902979001956_1.jpg" TargetMode="External"/><Relationship Id="rId926" Type="http://schemas.openxmlformats.org/officeDocument/2006/relationships/hyperlink" Target="http://ean.gdd.pl/gallery/4007817073933_1.jpg" TargetMode="External"/><Relationship Id="rId1111" Type="http://schemas.openxmlformats.org/officeDocument/2006/relationships/hyperlink" Target="http://ean.gdd.pl/gallery/4007817334072_1.jpg" TargetMode="External"/><Relationship Id="rId1556" Type="http://schemas.openxmlformats.org/officeDocument/2006/relationships/hyperlink" Target="http://ean.gdd.pl/gallery/4006608003302_1.jpg" TargetMode="External"/><Relationship Id="rId55" Type="http://schemas.openxmlformats.org/officeDocument/2006/relationships/hyperlink" Target="http://ean.gdd.pl/gallery/5902979010637_1.jpg" TargetMode="External"/><Relationship Id="rId120" Type="http://schemas.openxmlformats.org/officeDocument/2006/relationships/hyperlink" Target="http://ean.gdd.pl/gallery/5905130007767_1.jpg" TargetMode="External"/><Relationship Id="rId358" Type="http://schemas.openxmlformats.org/officeDocument/2006/relationships/hyperlink" Target="http://ean.gdd.pl/gallery/5905130104060_1.jpg" TargetMode="External"/><Relationship Id="rId565" Type="http://schemas.openxmlformats.org/officeDocument/2006/relationships/hyperlink" Target="http://ean.gdd.pl/gallery/5902979008122_1.jpg" TargetMode="External"/><Relationship Id="rId772" Type="http://schemas.openxmlformats.org/officeDocument/2006/relationships/hyperlink" Target="http://ean.gdd.pl/gallery/5905130040122_1.jpg" TargetMode="External"/><Relationship Id="rId1195" Type="http://schemas.openxmlformats.org/officeDocument/2006/relationships/hyperlink" Target="http://ean.gdd.pl/gallery/4007817314203_1.jpg" TargetMode="External"/><Relationship Id="rId1209" Type="http://schemas.openxmlformats.org/officeDocument/2006/relationships/hyperlink" Target="http://ean.gdd.pl/gallery/4007817328828_1.jpg" TargetMode="External"/><Relationship Id="rId1416" Type="http://schemas.openxmlformats.org/officeDocument/2006/relationships/hyperlink" Target="http://ean.gdd.pl/gallery/4007817031582_1.jpg" TargetMode="External"/><Relationship Id="rId1623" Type="http://schemas.openxmlformats.org/officeDocument/2006/relationships/hyperlink" Target="http://ean.gdd.pl/gallery/6941255113807_1.jpg" TargetMode="External"/><Relationship Id="rId218" Type="http://schemas.openxmlformats.org/officeDocument/2006/relationships/hyperlink" Target="http://ean.gdd.pl/gallery/5902979006760_1.jpg" TargetMode="External"/><Relationship Id="rId425" Type="http://schemas.openxmlformats.org/officeDocument/2006/relationships/hyperlink" Target="http://ean.gdd.pl/gallery/5905130106644_1.jpg" TargetMode="External"/><Relationship Id="rId632" Type="http://schemas.openxmlformats.org/officeDocument/2006/relationships/hyperlink" Target="http://ean.gdd.pl/gallery/5905130035739_1.jpg" TargetMode="External"/><Relationship Id="rId1055" Type="http://schemas.openxmlformats.org/officeDocument/2006/relationships/hyperlink" Target="http://ean.gdd.pl/gallery/4007817310595_1.jpg" TargetMode="External"/><Relationship Id="rId1262" Type="http://schemas.openxmlformats.org/officeDocument/2006/relationships/hyperlink" Target="http://ean.gdd.pl/gallery/4007817049655_1.jpg" TargetMode="External"/><Relationship Id="rId271" Type="http://schemas.openxmlformats.org/officeDocument/2006/relationships/hyperlink" Target="http://ean.gdd.pl/gallery/5905130011481_1.jpg" TargetMode="External"/><Relationship Id="rId937" Type="http://schemas.openxmlformats.org/officeDocument/2006/relationships/hyperlink" Target="http://ean.gdd.pl/gallery/4007817037218_1.jpg" TargetMode="External"/><Relationship Id="rId1122" Type="http://schemas.openxmlformats.org/officeDocument/2006/relationships/hyperlink" Target="http://ean.gdd.pl/gallery/4007817050088_1.jpg" TargetMode="External"/><Relationship Id="rId1567" Type="http://schemas.openxmlformats.org/officeDocument/2006/relationships/hyperlink" Target="http://ean.gdd.pl/gallery/6941600170721_1.jpg" TargetMode="External"/><Relationship Id="rId66" Type="http://schemas.openxmlformats.org/officeDocument/2006/relationships/hyperlink" Target="http://ean.gdd.pl/gallery/5905130106415_1.jpg" TargetMode="External"/><Relationship Id="rId131" Type="http://schemas.openxmlformats.org/officeDocument/2006/relationships/hyperlink" Target="http://ean.gdd.pl/gallery/5902979018329_1.jpg" TargetMode="External"/><Relationship Id="rId369" Type="http://schemas.openxmlformats.org/officeDocument/2006/relationships/hyperlink" Target="http://ean.gdd.pl/gallery/5905130044267_1.jpg" TargetMode="External"/><Relationship Id="rId576" Type="http://schemas.openxmlformats.org/officeDocument/2006/relationships/hyperlink" Target="http://ean.gdd.pl/gallery/5902979008238_1.jpg" TargetMode="External"/><Relationship Id="rId783" Type="http://schemas.openxmlformats.org/officeDocument/2006/relationships/hyperlink" Target="http://ean.gdd.pl/gallery/5905130040283_1.jpg" TargetMode="External"/><Relationship Id="rId990" Type="http://schemas.openxmlformats.org/officeDocument/2006/relationships/hyperlink" Target="http://ean.gdd.pl/gallery/4007817305027_1.jpg" TargetMode="External"/><Relationship Id="rId1427" Type="http://schemas.openxmlformats.org/officeDocument/2006/relationships/hyperlink" Target="http://ean.gdd.pl/gallery/4007817077948_1.jpg" TargetMode="External"/><Relationship Id="rId1634" Type="http://schemas.openxmlformats.org/officeDocument/2006/relationships/hyperlink" Target="http://ean.gdd.pl/gallery/6933631538700_1.jpg" TargetMode="External"/><Relationship Id="rId229" Type="http://schemas.openxmlformats.org/officeDocument/2006/relationships/hyperlink" Target="http://ean.gdd.pl/gallery/5905130106286_1.jpg" TargetMode="External"/><Relationship Id="rId436" Type="http://schemas.openxmlformats.org/officeDocument/2006/relationships/hyperlink" Target="http://ean.gdd.pl/gallery/5905130034657_1.jpg" TargetMode="External"/><Relationship Id="rId643" Type="http://schemas.openxmlformats.org/officeDocument/2006/relationships/hyperlink" Target="http://ean.gdd.pl/gallery/5905130037559_1.jpg" TargetMode="External"/><Relationship Id="rId1066" Type="http://schemas.openxmlformats.org/officeDocument/2006/relationships/hyperlink" Target="http://ean.gdd.pl/gallery/4007817078242_1.jpg" TargetMode="External"/><Relationship Id="rId1273" Type="http://schemas.openxmlformats.org/officeDocument/2006/relationships/hyperlink" Target="http://ean.gdd.pl/gallery/4007817363300_1.jpg" TargetMode="External"/><Relationship Id="rId1480" Type="http://schemas.openxmlformats.org/officeDocument/2006/relationships/hyperlink" Target="http://ean.gdd.pl/gallery/4007817053515_1.jpg" TargetMode="External"/><Relationship Id="rId850" Type="http://schemas.openxmlformats.org/officeDocument/2006/relationships/hyperlink" Target="http://ean.gdd.pl/gallery/4007817131336_1.jpg" TargetMode="External"/><Relationship Id="rId948" Type="http://schemas.openxmlformats.org/officeDocument/2006/relationships/hyperlink" Target="http://ean.gdd.pl/gallery/4007817231999_1.jpg" TargetMode="External"/><Relationship Id="rId1133" Type="http://schemas.openxmlformats.org/officeDocument/2006/relationships/hyperlink" Target="http://ean.gdd.pl/gallery/4007817330098_1.jpg" TargetMode="External"/><Relationship Id="rId1578" Type="http://schemas.openxmlformats.org/officeDocument/2006/relationships/hyperlink" Target="http://ean.gdd.pl/gallery/6941458343780_1.jpg" TargetMode="External"/><Relationship Id="rId1701" Type="http://schemas.openxmlformats.org/officeDocument/2006/relationships/hyperlink" Target="http://ean.gdd.pl/gallery/5902979013119_1.jpg" TargetMode="External"/><Relationship Id="rId77" Type="http://schemas.openxmlformats.org/officeDocument/2006/relationships/hyperlink" Target="http://ean.gdd.pl/gallery/5905130107085_1.jpg" TargetMode="External"/><Relationship Id="rId282" Type="http://schemas.openxmlformats.org/officeDocument/2006/relationships/hyperlink" Target="http://ean.gdd.pl/gallery/5905130007156_1.jpg" TargetMode="External"/><Relationship Id="rId503" Type="http://schemas.openxmlformats.org/officeDocument/2006/relationships/hyperlink" Target="http://ean.gdd.pl/gallery/5905130006272_1.jpg" TargetMode="External"/><Relationship Id="rId587" Type="http://schemas.openxmlformats.org/officeDocument/2006/relationships/hyperlink" Target="http://ean.gdd.pl/gallery/5905130039362_1.jpg" TargetMode="External"/><Relationship Id="rId710" Type="http://schemas.openxmlformats.org/officeDocument/2006/relationships/hyperlink" Target="http://ean.gdd.pl/gallery/5905130012693_1.jpg" TargetMode="External"/><Relationship Id="rId808" Type="http://schemas.openxmlformats.org/officeDocument/2006/relationships/hyperlink" Target="http://ean.gdd.pl/gallery/4007817104231_1.jpg" TargetMode="External"/><Relationship Id="rId1340" Type="http://schemas.openxmlformats.org/officeDocument/2006/relationships/hyperlink" Target="http://ean.gdd.pl/gallery/4007817015278_1.jpg" TargetMode="External"/><Relationship Id="rId1438" Type="http://schemas.openxmlformats.org/officeDocument/2006/relationships/hyperlink" Target="http://ean.gdd.pl/gallery/4007817965023_1.jpg" TargetMode="External"/><Relationship Id="rId1645" Type="http://schemas.openxmlformats.org/officeDocument/2006/relationships/hyperlink" Target="http://ean.gdd.pl/gallery/6953787350292_1.jpg" TargetMode="External"/><Relationship Id="rId8" Type="http://schemas.openxmlformats.org/officeDocument/2006/relationships/hyperlink" Target="http://ean.gdd.pl/gallery/5905130050961_1.jpg" TargetMode="External"/><Relationship Id="rId142" Type="http://schemas.openxmlformats.org/officeDocument/2006/relationships/hyperlink" Target="http://ean.gdd.pl/gallery/5905130004940_1.jpg" TargetMode="External"/><Relationship Id="rId447" Type="http://schemas.openxmlformats.org/officeDocument/2006/relationships/hyperlink" Target="http://ean.gdd.pl/gallery/5905130039867_1.jpg" TargetMode="External"/><Relationship Id="rId794" Type="http://schemas.openxmlformats.org/officeDocument/2006/relationships/hyperlink" Target="http://ean.gdd.pl/gallery/5902979009297_1.jpg" TargetMode="External"/><Relationship Id="rId1077" Type="http://schemas.openxmlformats.org/officeDocument/2006/relationships/hyperlink" Target="http://ean.gdd.pl/gallery/4007817319079_1.jpg" TargetMode="External"/><Relationship Id="rId1200" Type="http://schemas.openxmlformats.org/officeDocument/2006/relationships/hyperlink" Target="http://ean.gdd.pl/gallery/4007817328934_1.jpg" TargetMode="External"/><Relationship Id="rId654" Type="http://schemas.openxmlformats.org/officeDocument/2006/relationships/hyperlink" Target="http://ean.gdd.pl/gallery/5902979007460_1.jpg" TargetMode="External"/><Relationship Id="rId861" Type="http://schemas.openxmlformats.org/officeDocument/2006/relationships/hyperlink" Target="http://ean.gdd.pl/gallery/4007817111017_1.jpg" TargetMode="External"/><Relationship Id="rId959" Type="http://schemas.openxmlformats.org/officeDocument/2006/relationships/hyperlink" Target="http://ean.gdd.pl/gallery/4006608011147_1.jpg" TargetMode="External"/><Relationship Id="rId1284" Type="http://schemas.openxmlformats.org/officeDocument/2006/relationships/hyperlink" Target="http://ean.gdd.pl/gallery/4007817063552_1.jpg" TargetMode="External"/><Relationship Id="rId1491" Type="http://schemas.openxmlformats.org/officeDocument/2006/relationships/hyperlink" Target="http://ean.gdd.pl/gallery/4007817053423_1.jpg" TargetMode="External"/><Relationship Id="rId1505" Type="http://schemas.openxmlformats.org/officeDocument/2006/relationships/hyperlink" Target="http://ean.gdd.pl/gallery/4007817805152_1.jpg" TargetMode="External"/><Relationship Id="rId1589" Type="http://schemas.openxmlformats.org/officeDocument/2006/relationships/hyperlink" Target="http://ean.gdd.pl/gallery/6931747154180_1.jpg" TargetMode="External"/><Relationship Id="rId1712" Type="http://schemas.openxmlformats.org/officeDocument/2006/relationships/hyperlink" Target="http://ean.gdd.pl/gallery/5902979013416_1.jpg" TargetMode="External"/><Relationship Id="rId293" Type="http://schemas.openxmlformats.org/officeDocument/2006/relationships/hyperlink" Target="http://ean.gdd.pl/gallery/5905130106958_1.jpg" TargetMode="External"/><Relationship Id="rId307" Type="http://schemas.openxmlformats.org/officeDocument/2006/relationships/hyperlink" Target="http://ean.gdd.pl/gallery/5905130104954_1.jpg" TargetMode="External"/><Relationship Id="rId514" Type="http://schemas.openxmlformats.org/officeDocument/2006/relationships/hyperlink" Target="http://ean.gdd.pl/gallery/5905130036927_1.jpg" TargetMode="External"/><Relationship Id="rId721" Type="http://schemas.openxmlformats.org/officeDocument/2006/relationships/hyperlink" Target="http://ean.gdd.pl/gallery/5902979001970_1.jpg" TargetMode="External"/><Relationship Id="rId1144" Type="http://schemas.openxmlformats.org/officeDocument/2006/relationships/hyperlink" Target="http://ean.gdd.pl/gallery/4007817334287_1.jpg" TargetMode="External"/><Relationship Id="rId1351" Type="http://schemas.openxmlformats.org/officeDocument/2006/relationships/hyperlink" Target="http://ean.gdd.pl/gallery/4007817530948_1.jpg" TargetMode="External"/><Relationship Id="rId1449" Type="http://schemas.openxmlformats.org/officeDocument/2006/relationships/hyperlink" Target="http://ean.gdd.pl/gallery/4007817096802_1.jpg" TargetMode="External"/><Relationship Id="rId88" Type="http://schemas.openxmlformats.org/officeDocument/2006/relationships/hyperlink" Target="http://ean.gdd.pl/gallery/5902979013850_1.jpg" TargetMode="External"/><Relationship Id="rId153" Type="http://schemas.openxmlformats.org/officeDocument/2006/relationships/hyperlink" Target="http://ean.gdd.pl/gallery/5905130034367_1.jpg" TargetMode="External"/><Relationship Id="rId360" Type="http://schemas.openxmlformats.org/officeDocument/2006/relationships/hyperlink" Target="http://ean.gdd.pl/gallery/5905130104022_1.jpg" TargetMode="External"/><Relationship Id="rId598" Type="http://schemas.openxmlformats.org/officeDocument/2006/relationships/hyperlink" Target="http://ean.gdd.pl/gallery/5905130035333_1.jpg" TargetMode="External"/><Relationship Id="rId819" Type="http://schemas.openxmlformats.org/officeDocument/2006/relationships/hyperlink" Target="http://ean.gdd.pl/gallery/4007817104132_1.jpg" TargetMode="External"/><Relationship Id="rId1004" Type="http://schemas.openxmlformats.org/officeDocument/2006/relationships/hyperlink" Target="http://ean.gdd.pl/gallery/4007817308356_1.jpg" TargetMode="External"/><Relationship Id="rId1211" Type="http://schemas.openxmlformats.org/officeDocument/2006/relationships/hyperlink" Target="http://ean.gdd.pl/gallery/4007817074350_1.jpg" TargetMode="External"/><Relationship Id="rId1656" Type="http://schemas.openxmlformats.org/officeDocument/2006/relationships/hyperlink" Target="http://ean.gdd.pl/gallery/6941600143879_1.jpg" TargetMode="External"/><Relationship Id="rId220" Type="http://schemas.openxmlformats.org/officeDocument/2006/relationships/hyperlink" Target="http://ean.gdd.pl/gallery/5902979006692_1.jpg" TargetMode="External"/><Relationship Id="rId458" Type="http://schemas.openxmlformats.org/officeDocument/2006/relationships/hyperlink" Target="http://ean.gdd.pl/gallery/5905130007941_1.jpg" TargetMode="External"/><Relationship Id="rId665" Type="http://schemas.openxmlformats.org/officeDocument/2006/relationships/hyperlink" Target="http://ean.gdd.pl/gallery/5905130012174_1.jpg" TargetMode="External"/><Relationship Id="rId872" Type="http://schemas.openxmlformats.org/officeDocument/2006/relationships/hyperlink" Target="http://ean.gdd.pl/gallery/4007817104484_1.jpg" TargetMode="External"/><Relationship Id="rId1088" Type="http://schemas.openxmlformats.org/officeDocument/2006/relationships/hyperlink" Target="http://ean.gdd.pl/gallery/4007817188576_1.jpg" TargetMode="External"/><Relationship Id="rId1295" Type="http://schemas.openxmlformats.org/officeDocument/2006/relationships/hyperlink" Target="http://ean.gdd.pl/gallery/4007817423059_1.jpg" TargetMode="External"/><Relationship Id="rId1309" Type="http://schemas.openxmlformats.org/officeDocument/2006/relationships/hyperlink" Target="http://ean.gdd.pl/gallery/4007817438206_1.jpg" TargetMode="External"/><Relationship Id="rId1516" Type="http://schemas.openxmlformats.org/officeDocument/2006/relationships/hyperlink" Target="http://ean.gdd.pl/gallery/4007817805121_1.jpg" TargetMode="External"/><Relationship Id="rId1723" Type="http://schemas.openxmlformats.org/officeDocument/2006/relationships/hyperlink" Target="http://ean.gdd.pl/gallery/5902979013454_1.jpg" TargetMode="External"/><Relationship Id="rId15" Type="http://schemas.openxmlformats.org/officeDocument/2006/relationships/hyperlink" Target="http://ean.gdd.pl/gallery/6941025125399_1.jpg" TargetMode="External"/><Relationship Id="rId318" Type="http://schemas.openxmlformats.org/officeDocument/2006/relationships/hyperlink" Target="http://ean.gdd.pl/gallery/5905130106217_1.jpg" TargetMode="External"/><Relationship Id="rId525" Type="http://schemas.openxmlformats.org/officeDocument/2006/relationships/hyperlink" Target="http://ean.gdd.pl/gallery/5905130009655_1.jpg" TargetMode="External"/><Relationship Id="rId732" Type="http://schemas.openxmlformats.org/officeDocument/2006/relationships/hyperlink" Target="http://ean.gdd.pl/gallery/5902979009181_1.jpg" TargetMode="External"/><Relationship Id="rId1155" Type="http://schemas.openxmlformats.org/officeDocument/2006/relationships/hyperlink" Target="http://ean.gdd.pl/gallery/4007817011058_1.jpg" TargetMode="External"/><Relationship Id="rId1362" Type="http://schemas.openxmlformats.org/officeDocument/2006/relationships/hyperlink" Target="http://ean.gdd.pl/gallery/4007817052396_1.jpg" TargetMode="External"/><Relationship Id="rId99" Type="http://schemas.openxmlformats.org/officeDocument/2006/relationships/hyperlink" Target="http://ean.gdd.pl/gallery/5905130035289_1.jpg" TargetMode="External"/><Relationship Id="rId164" Type="http://schemas.openxmlformats.org/officeDocument/2006/relationships/hyperlink" Target="http://ean.gdd.pl/gallery/5905130038747_1.jpg" TargetMode="External"/><Relationship Id="rId371" Type="http://schemas.openxmlformats.org/officeDocument/2006/relationships/hyperlink" Target="http://ean.gdd.pl/gallery/5902979015274_1.jpg" TargetMode="External"/><Relationship Id="rId1015" Type="http://schemas.openxmlformats.org/officeDocument/2006/relationships/hyperlink" Target="http://ean.gdd.pl/gallery/4007817308493_1.jpg" TargetMode="External"/><Relationship Id="rId1222" Type="http://schemas.openxmlformats.org/officeDocument/2006/relationships/hyperlink" Target="http://ean.gdd.pl/gallery/4007817321584_1.jpg" TargetMode="External"/><Relationship Id="rId1667" Type="http://schemas.openxmlformats.org/officeDocument/2006/relationships/hyperlink" Target="http://ean.gdd.pl/gallery/6941458375057_1.jpg" TargetMode="External"/><Relationship Id="rId469" Type="http://schemas.openxmlformats.org/officeDocument/2006/relationships/hyperlink" Target="http://ean.gdd.pl/gallery/5905130003028_1.jpg" TargetMode="External"/><Relationship Id="rId676" Type="http://schemas.openxmlformats.org/officeDocument/2006/relationships/hyperlink" Target="http://ean.gdd.pl/gallery/5905130011993_1.jpg" TargetMode="External"/><Relationship Id="rId883" Type="http://schemas.openxmlformats.org/officeDocument/2006/relationships/hyperlink" Target="http://ean.gdd.pl/gallery/4007817080382_1.jpg" TargetMode="External"/><Relationship Id="rId1099" Type="http://schemas.openxmlformats.org/officeDocument/2006/relationships/hyperlink" Target="http://ean.gdd.pl/gallery/4007817080528_1.jpg" TargetMode="External"/><Relationship Id="rId1527" Type="http://schemas.openxmlformats.org/officeDocument/2006/relationships/hyperlink" Target="http://ean.gdd.pl/gallery/4007817806296_1.jpg" TargetMode="External"/><Relationship Id="rId1734" Type="http://schemas.openxmlformats.org/officeDocument/2006/relationships/ctrlProp" Target="../ctrlProps/ctrlProp3.xml"/><Relationship Id="rId26" Type="http://schemas.openxmlformats.org/officeDocument/2006/relationships/hyperlink" Target="http://ean.gdd.pl/gallery/5905130036781_1.jpg" TargetMode="External"/><Relationship Id="rId231" Type="http://schemas.openxmlformats.org/officeDocument/2006/relationships/hyperlink" Target="http://ean.gdd.pl/gallery/5905130106965_1.jpg" TargetMode="External"/><Relationship Id="rId329" Type="http://schemas.openxmlformats.org/officeDocument/2006/relationships/hyperlink" Target="http://ean.gdd.pl/gallery/5905130104213_1.jpg" TargetMode="External"/><Relationship Id="rId536" Type="http://schemas.openxmlformats.org/officeDocument/2006/relationships/hyperlink" Target="http://ean.gdd.pl/gallery/5905130038402_1.jpg" TargetMode="External"/><Relationship Id="rId1166" Type="http://schemas.openxmlformats.org/officeDocument/2006/relationships/hyperlink" Target="http://ean.gdd.pl/gallery/4007817340196_1.jpg" TargetMode="External"/><Relationship Id="rId1373" Type="http://schemas.openxmlformats.org/officeDocument/2006/relationships/hyperlink" Target="http://ean.gdd.pl/gallery/4007817557112_1.jpg" TargetMode="External"/><Relationship Id="rId175" Type="http://schemas.openxmlformats.org/officeDocument/2006/relationships/hyperlink" Target="http://ean.gdd.pl/gallery/5905130040603_1.jpg" TargetMode="External"/><Relationship Id="rId743" Type="http://schemas.openxmlformats.org/officeDocument/2006/relationships/hyperlink" Target="http://ean.gdd.pl/gallery/5902979009006_1.jpg" TargetMode="External"/><Relationship Id="rId950" Type="http://schemas.openxmlformats.org/officeDocument/2006/relationships/hyperlink" Target="http://ean.gdd.pl/gallery/4007817232057_1.jpg" TargetMode="External"/><Relationship Id="rId1026" Type="http://schemas.openxmlformats.org/officeDocument/2006/relationships/hyperlink" Target="http://ean.gdd.pl/gallery/4007817323496_1.jpg" TargetMode="External"/><Relationship Id="rId1580" Type="http://schemas.openxmlformats.org/officeDocument/2006/relationships/hyperlink" Target="http://ean.gdd.pl/gallery/5905130037672_1.jpg" TargetMode="External"/><Relationship Id="rId1678" Type="http://schemas.openxmlformats.org/officeDocument/2006/relationships/hyperlink" Target="http://ean.gdd.pl/gallery/5904292460038_1.jpg" TargetMode="External"/><Relationship Id="rId382" Type="http://schemas.openxmlformats.org/officeDocument/2006/relationships/hyperlink" Target="http://ean.gdd.pl/gallery/5905130045356_1.jpg" TargetMode="External"/><Relationship Id="rId603" Type="http://schemas.openxmlformats.org/officeDocument/2006/relationships/hyperlink" Target="http://ean.gdd.pl/gallery/5905130035425_1.jpg" TargetMode="External"/><Relationship Id="rId687" Type="http://schemas.openxmlformats.org/officeDocument/2006/relationships/hyperlink" Target="http://ean.gdd.pl/gallery/5905130012730_1.jpg" TargetMode="External"/><Relationship Id="rId810" Type="http://schemas.openxmlformats.org/officeDocument/2006/relationships/hyperlink" Target="http://ean.gdd.pl/gallery/4007817104279_1.jpg" TargetMode="External"/><Relationship Id="rId908" Type="http://schemas.openxmlformats.org/officeDocument/2006/relationships/hyperlink" Target="http://ean.gdd.pl/gallery/4007817144329_1.jpg" TargetMode="External"/><Relationship Id="rId1233" Type="http://schemas.openxmlformats.org/officeDocument/2006/relationships/hyperlink" Target="http://ean.gdd.pl/gallery/4007817356135_1.jpg" TargetMode="External"/><Relationship Id="rId1440" Type="http://schemas.openxmlformats.org/officeDocument/2006/relationships/hyperlink" Target="http://ean.gdd.pl/gallery/4007817965030_1.jpg" TargetMode="External"/><Relationship Id="rId1538" Type="http://schemas.openxmlformats.org/officeDocument/2006/relationships/hyperlink" Target="http://ean.gdd.pl/gallery/4006608806729_1.jpg" TargetMode="External"/><Relationship Id="rId242" Type="http://schemas.openxmlformats.org/officeDocument/2006/relationships/hyperlink" Target="http://ean.gdd.pl/gallery/5905130005084_1.jpg" TargetMode="External"/><Relationship Id="rId894" Type="http://schemas.openxmlformats.org/officeDocument/2006/relationships/hyperlink" Target="http://ean.gdd.pl/gallery/4007817125373_1.jpg" TargetMode="External"/><Relationship Id="rId1177" Type="http://schemas.openxmlformats.org/officeDocument/2006/relationships/hyperlink" Target="http://ean.gdd.pl/gallery/4007817064948_1.jpg" TargetMode="External"/><Relationship Id="rId1300" Type="http://schemas.openxmlformats.org/officeDocument/2006/relationships/hyperlink" Target="http://ean.gdd.pl/gallery/4007817435021_1.jpg" TargetMode="External"/><Relationship Id="rId37" Type="http://schemas.openxmlformats.org/officeDocument/2006/relationships/hyperlink" Target="http://ean.gdd.pl/gallery/5902979015939_1.jpg" TargetMode="External"/><Relationship Id="rId102" Type="http://schemas.openxmlformats.org/officeDocument/2006/relationships/hyperlink" Target="http://ean.gdd.pl/gallery/5905130008412_1.jpg" TargetMode="External"/><Relationship Id="rId547" Type="http://schemas.openxmlformats.org/officeDocument/2006/relationships/hyperlink" Target="http://ean.gdd.pl/gallery/5905130009716_1.jpg" TargetMode="External"/><Relationship Id="rId754" Type="http://schemas.openxmlformats.org/officeDocument/2006/relationships/hyperlink" Target="http://ean.gdd.pl/gallery/5902979009143_1.jpg" TargetMode="External"/><Relationship Id="rId961" Type="http://schemas.openxmlformats.org/officeDocument/2006/relationships/hyperlink" Target="http://ean.gdd.pl/gallery/4007817243015_1.jpg" TargetMode="External"/><Relationship Id="rId1384" Type="http://schemas.openxmlformats.org/officeDocument/2006/relationships/hyperlink" Target="http://ean.gdd.pl/gallery/4007817051122_1.jpg" TargetMode="External"/><Relationship Id="rId1591" Type="http://schemas.openxmlformats.org/officeDocument/2006/relationships/hyperlink" Target="http://ean.gdd.pl/gallery/5902979014253_1.jpg" TargetMode="External"/><Relationship Id="rId1605" Type="http://schemas.openxmlformats.org/officeDocument/2006/relationships/hyperlink" Target="http://ean.gdd.pl/gallery/6931747143962_1.jpg" TargetMode="External"/><Relationship Id="rId1689" Type="http://schemas.openxmlformats.org/officeDocument/2006/relationships/hyperlink" Target="http://ean.gdd.pl/gallery/5902979017407_1.jpg" TargetMode="External"/><Relationship Id="rId90" Type="http://schemas.openxmlformats.org/officeDocument/2006/relationships/hyperlink" Target="http://ean.gdd.pl/gallery/5905130037009_1.jpg" TargetMode="External"/><Relationship Id="rId186" Type="http://schemas.openxmlformats.org/officeDocument/2006/relationships/hyperlink" Target="http://ean.gdd.pl/gallery/5905130038860_1.jpg" TargetMode="External"/><Relationship Id="rId393" Type="http://schemas.openxmlformats.org/officeDocument/2006/relationships/hyperlink" Target="http://ean.gdd.pl/gallery/5905130051258_1.jpg" TargetMode="External"/><Relationship Id="rId407" Type="http://schemas.openxmlformats.org/officeDocument/2006/relationships/hyperlink" Target="http://ean.gdd.pl/gallery/5905130106729_1.jpg" TargetMode="External"/><Relationship Id="rId614" Type="http://schemas.openxmlformats.org/officeDocument/2006/relationships/hyperlink" Target="http://ean.gdd.pl/gallery/5905130035548_1.jpg" TargetMode="External"/><Relationship Id="rId821" Type="http://schemas.openxmlformats.org/officeDocument/2006/relationships/hyperlink" Target="http://ean.gdd.pl/gallery/4007817104095_1.jpg" TargetMode="External"/><Relationship Id="rId1037" Type="http://schemas.openxmlformats.org/officeDocument/2006/relationships/hyperlink" Target="http://ean.gdd.pl/gallery/4007817309421_1.jpg" TargetMode="External"/><Relationship Id="rId1244" Type="http://schemas.openxmlformats.org/officeDocument/2006/relationships/hyperlink" Target="http://ean.gdd.pl/gallery/4007817362006_1.jpg" TargetMode="External"/><Relationship Id="rId1451" Type="http://schemas.openxmlformats.org/officeDocument/2006/relationships/hyperlink" Target="http://ean.gdd.pl/gallery/4007817053485_1.jpg" TargetMode="External"/><Relationship Id="rId253" Type="http://schemas.openxmlformats.org/officeDocument/2006/relationships/hyperlink" Target="http://ean.gdd.pl/gallery/5905130011177_1.jpg" TargetMode="External"/><Relationship Id="rId460" Type="http://schemas.openxmlformats.org/officeDocument/2006/relationships/hyperlink" Target="http://ean.gdd.pl/gallery/5905130107283_1.jpg" TargetMode="External"/><Relationship Id="rId698" Type="http://schemas.openxmlformats.org/officeDocument/2006/relationships/hyperlink" Target="http://ean.gdd.pl/gallery/5905130033766_1.jpg" TargetMode="External"/><Relationship Id="rId919" Type="http://schemas.openxmlformats.org/officeDocument/2006/relationships/hyperlink" Target="http://ean.gdd.pl/gallery/4007817058527_1.jpg" TargetMode="External"/><Relationship Id="rId1090" Type="http://schemas.openxmlformats.org/officeDocument/2006/relationships/hyperlink" Target="http://ean.gdd.pl/gallery/4007817188583_1.jpg" TargetMode="External"/><Relationship Id="rId1104" Type="http://schemas.openxmlformats.org/officeDocument/2006/relationships/hyperlink" Target="http://ean.gdd.pl/gallery/4007817339282_1.jpg" TargetMode="External"/><Relationship Id="rId1311" Type="http://schemas.openxmlformats.org/officeDocument/2006/relationships/hyperlink" Target="http://ean.gdd.pl/gallery/4007817438282_1.jpg" TargetMode="External"/><Relationship Id="rId1549" Type="http://schemas.openxmlformats.org/officeDocument/2006/relationships/hyperlink" Target="http://ean.gdd.pl/gallery/4006608800307_1.jpg" TargetMode="External"/><Relationship Id="rId48" Type="http://schemas.openxmlformats.org/officeDocument/2006/relationships/hyperlink" Target="http://ean.gdd.pl/gallery/5902979015861_1.jpg" TargetMode="External"/><Relationship Id="rId113" Type="http://schemas.openxmlformats.org/officeDocument/2006/relationships/hyperlink" Target="http://ean.gdd.pl/gallery/5905130007859_1.jpg" TargetMode="External"/><Relationship Id="rId320" Type="http://schemas.openxmlformats.org/officeDocument/2006/relationships/hyperlink" Target="http://ean.gdd.pl/gallery/5905130105036_1.jpg" TargetMode="External"/><Relationship Id="rId558" Type="http://schemas.openxmlformats.org/officeDocument/2006/relationships/hyperlink" Target="http://ean.gdd.pl/gallery/5902979008047_1.jpg" TargetMode="External"/><Relationship Id="rId765" Type="http://schemas.openxmlformats.org/officeDocument/2006/relationships/hyperlink" Target="http://ean.gdd.pl/gallery/5905130040023_1.jpg" TargetMode="External"/><Relationship Id="rId972" Type="http://schemas.openxmlformats.org/officeDocument/2006/relationships/hyperlink" Target="http://ean.gdd.pl/gallery/4007817213827_1.jpg" TargetMode="External"/><Relationship Id="rId1188" Type="http://schemas.openxmlformats.org/officeDocument/2006/relationships/hyperlink" Target="http://ean.gdd.pl/gallery/4007817321522_1.jpg" TargetMode="External"/><Relationship Id="rId1395" Type="http://schemas.openxmlformats.org/officeDocument/2006/relationships/hyperlink" Target="http://ean.gdd.pl/gallery/4007817708286_1.jpg" TargetMode="External"/><Relationship Id="rId1409" Type="http://schemas.openxmlformats.org/officeDocument/2006/relationships/hyperlink" Target="http://ean.gdd.pl/gallery/4007817077917_1.jpg" TargetMode="External"/><Relationship Id="rId1616" Type="http://schemas.openxmlformats.org/officeDocument/2006/relationships/hyperlink" Target="http://ean.gdd.pl/gallery/6931747144327_1.jpg" TargetMode="External"/><Relationship Id="rId197" Type="http://schemas.openxmlformats.org/officeDocument/2006/relationships/hyperlink" Target="http://ean.gdd.pl/gallery/5902979007149_1.jpg" TargetMode="External"/><Relationship Id="rId418" Type="http://schemas.openxmlformats.org/officeDocument/2006/relationships/hyperlink" Target="http://ean.gdd.pl/gallery/5902979015076_1.jpg" TargetMode="External"/><Relationship Id="rId625" Type="http://schemas.openxmlformats.org/officeDocument/2006/relationships/hyperlink" Target="http://ean.gdd.pl/gallery/5905130035678_1.jpg" TargetMode="External"/><Relationship Id="rId832" Type="http://schemas.openxmlformats.org/officeDocument/2006/relationships/hyperlink" Target="http://ean.gdd.pl/gallery/4007817052105_1.jpg" TargetMode="External"/><Relationship Id="rId1048" Type="http://schemas.openxmlformats.org/officeDocument/2006/relationships/hyperlink" Target="http://ean.gdd.pl/gallery/4007817310380_1.jpg" TargetMode="External"/><Relationship Id="rId1255" Type="http://schemas.openxmlformats.org/officeDocument/2006/relationships/hyperlink" Target="http://ean.gdd.pl/gallery/4007817304693_1.jpg" TargetMode="External"/><Relationship Id="rId1462" Type="http://schemas.openxmlformats.org/officeDocument/2006/relationships/hyperlink" Target="http://ean.gdd.pl/gallery/4006608809577_1.jpg" TargetMode="External"/><Relationship Id="rId264" Type="http://schemas.openxmlformats.org/officeDocument/2006/relationships/hyperlink" Target="http://ean.gdd.pl/gallery/5905130011405_1.jpg" TargetMode="External"/><Relationship Id="rId471" Type="http://schemas.openxmlformats.org/officeDocument/2006/relationships/hyperlink" Target="http://ean.gdd.pl/gallery/5905130003042_1.jpg" TargetMode="External"/><Relationship Id="rId1115" Type="http://schemas.openxmlformats.org/officeDocument/2006/relationships/hyperlink" Target="http://ean.gdd.pl/gallery/4007817334133_1.jpg" TargetMode="External"/><Relationship Id="rId1322" Type="http://schemas.openxmlformats.org/officeDocument/2006/relationships/hyperlink" Target="http://ean.gdd.pl/gallery/4007817488317_1.jpg" TargetMode="External"/><Relationship Id="rId59" Type="http://schemas.openxmlformats.org/officeDocument/2006/relationships/hyperlink" Target="http://ean.gdd.pl/gallery/5902979018411_1.jpg" TargetMode="External"/><Relationship Id="rId124" Type="http://schemas.openxmlformats.org/officeDocument/2006/relationships/hyperlink" Target="http://ean.gdd.pl/gallery/5902979004667_1.jpg" TargetMode="External"/><Relationship Id="rId569" Type="http://schemas.openxmlformats.org/officeDocument/2006/relationships/hyperlink" Target="http://ean.gdd.pl/gallery/5902979008184_1.jpg" TargetMode="External"/><Relationship Id="rId776" Type="http://schemas.openxmlformats.org/officeDocument/2006/relationships/hyperlink" Target="http://ean.gdd.pl/gallery/5905130051395_1.jpg" TargetMode="External"/><Relationship Id="rId983" Type="http://schemas.openxmlformats.org/officeDocument/2006/relationships/hyperlink" Target="http://ean.gdd.pl/gallery/4007817042847_1.jpg" TargetMode="External"/><Relationship Id="rId1199" Type="http://schemas.openxmlformats.org/officeDocument/2006/relationships/hyperlink" Target="http://ean.gdd.pl/gallery/4007817314289_1.jpg" TargetMode="External"/><Relationship Id="rId1627" Type="http://schemas.openxmlformats.org/officeDocument/2006/relationships/hyperlink" Target="http://ean.gdd.pl/gallery/6936965483784_1.jpg" TargetMode="External"/><Relationship Id="rId331" Type="http://schemas.openxmlformats.org/officeDocument/2006/relationships/hyperlink" Target="http://ean.gdd.pl/gallery/5905130005411_1.jpg" TargetMode="External"/><Relationship Id="rId429" Type="http://schemas.openxmlformats.org/officeDocument/2006/relationships/hyperlink" Target="http://ean.gdd.pl/gallery/5905130008184_1.jpg" TargetMode="External"/><Relationship Id="rId636" Type="http://schemas.openxmlformats.org/officeDocument/2006/relationships/hyperlink" Target="http://ean.gdd.pl/gallery/5902979014376_1.jpg" TargetMode="External"/><Relationship Id="rId1059" Type="http://schemas.openxmlformats.org/officeDocument/2006/relationships/hyperlink" Target="http://ean.gdd.pl/gallery/4007817310717_1.jpg" TargetMode="External"/><Relationship Id="rId1266" Type="http://schemas.openxmlformats.org/officeDocument/2006/relationships/hyperlink" Target="http://ean.gdd.pl/gallery/4007817049570_1.jpg" TargetMode="External"/><Relationship Id="rId1473" Type="http://schemas.openxmlformats.org/officeDocument/2006/relationships/hyperlink" Target="http://ean.gdd.pl/gallery/4006608809812_1.jpg" TargetMode="External"/><Relationship Id="rId843" Type="http://schemas.openxmlformats.org/officeDocument/2006/relationships/hyperlink" Target="http://ean.gdd.pl/gallery/4007817052075_1.jpg" TargetMode="External"/><Relationship Id="rId1126" Type="http://schemas.openxmlformats.org/officeDocument/2006/relationships/hyperlink" Target="http://ean.gdd.pl/gallery/4007817334164_1.jpg" TargetMode="External"/><Relationship Id="rId1680" Type="http://schemas.openxmlformats.org/officeDocument/2006/relationships/hyperlink" Target="http://ean.gdd.pl/gallery/3858888475635_1.jpg" TargetMode="External"/><Relationship Id="rId275" Type="http://schemas.openxmlformats.org/officeDocument/2006/relationships/hyperlink" Target="http://ean.gdd.pl/gallery/5905130104381_1.jpg" TargetMode="External"/><Relationship Id="rId482" Type="http://schemas.openxmlformats.org/officeDocument/2006/relationships/hyperlink" Target="http://ean.gdd.pl/gallery/5905130003134_1.jpg" TargetMode="External"/><Relationship Id="rId703" Type="http://schemas.openxmlformats.org/officeDocument/2006/relationships/hyperlink" Target="http://ean.gdd.pl/gallery/5905130012556_1.jpg" TargetMode="External"/><Relationship Id="rId910" Type="http://schemas.openxmlformats.org/officeDocument/2006/relationships/hyperlink" Target="http://ean.gdd.pl/gallery/4007817052228_1.jpg" TargetMode="External"/><Relationship Id="rId1333" Type="http://schemas.openxmlformats.org/officeDocument/2006/relationships/hyperlink" Target="http://ean.gdd.pl/gallery/4007817512012_1.jpg" TargetMode="External"/><Relationship Id="rId1540" Type="http://schemas.openxmlformats.org/officeDocument/2006/relationships/hyperlink" Target="http://ean.gdd.pl/gallery/4007817813041_1.jpg" TargetMode="External"/><Relationship Id="rId1638" Type="http://schemas.openxmlformats.org/officeDocument/2006/relationships/hyperlink" Target="http://ean.gdd.pl/gallery/6941025179538_1.jpg" TargetMode="External"/><Relationship Id="rId135" Type="http://schemas.openxmlformats.org/officeDocument/2006/relationships/hyperlink" Target="http://ean.gdd.pl/gallery/5905130010675_1.jpg" TargetMode="External"/><Relationship Id="rId342" Type="http://schemas.openxmlformats.org/officeDocument/2006/relationships/hyperlink" Target="http://ean.gdd.pl/gallery/5905130104329_1.jpg" TargetMode="External"/><Relationship Id="rId787" Type="http://schemas.openxmlformats.org/officeDocument/2006/relationships/hyperlink" Target="http://ean.gdd.pl/gallery/5905130051456_1.jpg" TargetMode="External"/><Relationship Id="rId994" Type="http://schemas.openxmlformats.org/officeDocument/2006/relationships/hyperlink" Target="http://ean.gdd.pl/gallery/4007817327081_1.jpg" TargetMode="External"/><Relationship Id="rId1400" Type="http://schemas.openxmlformats.org/officeDocument/2006/relationships/hyperlink" Target="http://ean.gdd.pl/gallery/4007817777084_1.jpg" TargetMode="External"/><Relationship Id="rId202" Type="http://schemas.openxmlformats.org/officeDocument/2006/relationships/hyperlink" Target="http://ean.gdd.pl/gallery/5905130038624_1.jpg" TargetMode="External"/><Relationship Id="rId647" Type="http://schemas.openxmlformats.org/officeDocument/2006/relationships/hyperlink" Target="http://ean.gdd.pl/gallery/5902979007361_1.jpg" TargetMode="External"/><Relationship Id="rId854" Type="http://schemas.openxmlformats.org/officeDocument/2006/relationships/hyperlink" Target="http://ean.gdd.pl/gallery/4007817131428_1.jpg" TargetMode="External"/><Relationship Id="rId1277" Type="http://schemas.openxmlformats.org/officeDocument/2006/relationships/hyperlink" Target="http://ean.gdd.pl/gallery/4007817321041_1.jpg" TargetMode="External"/><Relationship Id="rId1484" Type="http://schemas.openxmlformats.org/officeDocument/2006/relationships/hyperlink" Target="http://ean.gdd.pl/gallery/4007817053560_1.jpg" TargetMode="External"/><Relationship Id="rId1691" Type="http://schemas.openxmlformats.org/officeDocument/2006/relationships/hyperlink" Target="http://ean.gdd.pl/gallery/5902979017438_1.jpg" TargetMode="External"/><Relationship Id="rId1705" Type="http://schemas.openxmlformats.org/officeDocument/2006/relationships/hyperlink" Target="http://ean.gdd.pl/gallery/5902979013089_1.jpg" TargetMode="External"/><Relationship Id="rId286" Type="http://schemas.openxmlformats.org/officeDocument/2006/relationships/hyperlink" Target="http://ean.gdd.pl/gallery/5905130104435_1.jpg" TargetMode="External"/><Relationship Id="rId493" Type="http://schemas.openxmlformats.org/officeDocument/2006/relationships/hyperlink" Target="http://ean.gdd.pl/gallery/5905130006180_1.jpg" TargetMode="External"/><Relationship Id="rId507" Type="http://schemas.openxmlformats.org/officeDocument/2006/relationships/hyperlink" Target="http://ean.gdd.pl/gallery/5905130006302_1.jpg" TargetMode="External"/><Relationship Id="rId714" Type="http://schemas.openxmlformats.org/officeDocument/2006/relationships/hyperlink" Target="http://ean.gdd.pl/gallery/5905130036675_1.jpg" TargetMode="External"/><Relationship Id="rId921" Type="http://schemas.openxmlformats.org/officeDocument/2006/relationships/hyperlink" Target="http://ean.gdd.pl/gallery/4007817079904_1.jpg" TargetMode="External"/><Relationship Id="rId1137" Type="http://schemas.openxmlformats.org/officeDocument/2006/relationships/hyperlink" Target="http://ean.gdd.pl/gallery/4007817187326_1.jpg" TargetMode="External"/><Relationship Id="rId1344" Type="http://schemas.openxmlformats.org/officeDocument/2006/relationships/hyperlink" Target="http://ean.gdd.pl/gallery/4007817525067_1.jpg" TargetMode="External"/><Relationship Id="rId1551" Type="http://schemas.openxmlformats.org/officeDocument/2006/relationships/hyperlink" Target="http://ean.gdd.pl/gallery/4007817870006_1.jpg" TargetMode="External"/><Relationship Id="rId50" Type="http://schemas.openxmlformats.org/officeDocument/2006/relationships/hyperlink" Target="http://ean.gdd.pl/gallery/5902979010583_1.jpg" TargetMode="External"/><Relationship Id="rId146" Type="http://schemas.openxmlformats.org/officeDocument/2006/relationships/hyperlink" Target="http://ean.gdd.pl/gallery/5905130034374_1.jpg" TargetMode="External"/><Relationship Id="rId353" Type="http://schemas.openxmlformats.org/officeDocument/2006/relationships/hyperlink" Target="http://ean.gdd.pl/gallery/5905130104039_1.jpg" TargetMode="External"/><Relationship Id="rId560" Type="http://schemas.openxmlformats.org/officeDocument/2006/relationships/hyperlink" Target="http://ean.gdd.pl/gallery/5902979008078_1.jpg" TargetMode="External"/><Relationship Id="rId798" Type="http://schemas.openxmlformats.org/officeDocument/2006/relationships/hyperlink" Target="http://ean.gdd.pl/gallery/5905130009556_1.jpg" TargetMode="External"/><Relationship Id="rId1190" Type="http://schemas.openxmlformats.org/officeDocument/2006/relationships/hyperlink" Target="http://ean.gdd.pl/gallery/4007817321546_1.jpg" TargetMode="External"/><Relationship Id="rId1204" Type="http://schemas.openxmlformats.org/officeDocument/2006/relationships/hyperlink" Target="http://ean.gdd.pl/gallery/4007817186244_1.jpg" TargetMode="External"/><Relationship Id="rId1411" Type="http://schemas.openxmlformats.org/officeDocument/2006/relationships/hyperlink" Target="http://ean.gdd.pl/gallery/4007817075807_1.jpg" TargetMode="External"/><Relationship Id="rId1649" Type="http://schemas.openxmlformats.org/officeDocument/2006/relationships/hyperlink" Target="http://ean.gdd.pl/gallery/6941458348839_1.jpg" TargetMode="External"/><Relationship Id="rId213" Type="http://schemas.openxmlformats.org/officeDocument/2006/relationships/hyperlink" Target="http://ean.gdd.pl/gallery/5902979006722_1.jpg" TargetMode="External"/><Relationship Id="rId420" Type="http://schemas.openxmlformats.org/officeDocument/2006/relationships/hyperlink" Target="http://ean.gdd.pl/gallery/5902979010743_1.jpg" TargetMode="External"/><Relationship Id="rId658" Type="http://schemas.openxmlformats.org/officeDocument/2006/relationships/hyperlink" Target="http://ean.gdd.pl/gallery/5902979015014_1.jpg" TargetMode="External"/><Relationship Id="rId865" Type="http://schemas.openxmlformats.org/officeDocument/2006/relationships/hyperlink" Target="http://ean.gdd.pl/gallery/4007817104408_1.jpg" TargetMode="External"/><Relationship Id="rId1050" Type="http://schemas.openxmlformats.org/officeDocument/2006/relationships/hyperlink" Target="http://ean.gdd.pl/gallery/4007817310410_1.jpg" TargetMode="External"/><Relationship Id="rId1288" Type="http://schemas.openxmlformats.org/officeDocument/2006/relationships/hyperlink" Target="http://ean.gdd.pl/gallery/4007817049877_1.jpg" TargetMode="External"/><Relationship Id="rId1495" Type="http://schemas.openxmlformats.org/officeDocument/2006/relationships/hyperlink" Target="http://ean.gdd.pl/gallery/4006608810924_1.jpg" TargetMode="External"/><Relationship Id="rId1509" Type="http://schemas.openxmlformats.org/officeDocument/2006/relationships/hyperlink" Target="http://ean.gdd.pl/gallery/4007817804940_1.jpg" TargetMode="External"/><Relationship Id="rId1716" Type="http://schemas.openxmlformats.org/officeDocument/2006/relationships/hyperlink" Target="http://ean.gdd.pl/gallery/5902979013485_1.jpg" TargetMode="External"/><Relationship Id="rId297" Type="http://schemas.openxmlformats.org/officeDocument/2006/relationships/hyperlink" Target="http://ean.gdd.pl/gallery/5905130048005_1.jpg" TargetMode="External"/><Relationship Id="rId518" Type="http://schemas.openxmlformats.org/officeDocument/2006/relationships/hyperlink" Target="http://ean.gdd.pl/gallery/5905130009525_1.jpg" TargetMode="External"/><Relationship Id="rId725" Type="http://schemas.openxmlformats.org/officeDocument/2006/relationships/hyperlink" Target="http://ean.gdd.pl/gallery/5902979001659_1.jpg" TargetMode="External"/><Relationship Id="rId932" Type="http://schemas.openxmlformats.org/officeDocument/2006/relationships/hyperlink" Target="http://ean.gdd.pl/gallery/4007817051092_1.jpg" TargetMode="External"/><Relationship Id="rId1148" Type="http://schemas.openxmlformats.org/officeDocument/2006/relationships/hyperlink" Target="http://ean.gdd.pl/gallery/4007817050248_1.jpg" TargetMode="External"/><Relationship Id="rId1355" Type="http://schemas.openxmlformats.org/officeDocument/2006/relationships/hyperlink" Target="http://ean.gdd.pl/gallery/4007817524206_1.jpg" TargetMode="External"/><Relationship Id="rId1562" Type="http://schemas.openxmlformats.org/officeDocument/2006/relationships/hyperlink" Target="http://ean.gdd.pl/gallery/4006608800352_1.jpg" TargetMode="External"/><Relationship Id="rId157" Type="http://schemas.openxmlformats.org/officeDocument/2006/relationships/hyperlink" Target="http://ean.gdd.pl/gallery/5905130037061_1.jpg" TargetMode="External"/><Relationship Id="rId364" Type="http://schemas.openxmlformats.org/officeDocument/2006/relationships/hyperlink" Target="http://ean.gdd.pl/gallery/5905130005442_1.jpg" TargetMode="External"/><Relationship Id="rId1008" Type="http://schemas.openxmlformats.org/officeDocument/2006/relationships/hyperlink" Target="http://ean.gdd.pl/gallery/4007817307748_1.jpg" TargetMode="External"/><Relationship Id="rId1215" Type="http://schemas.openxmlformats.org/officeDocument/2006/relationships/hyperlink" Target="http://ean.gdd.pl/gallery/4007817352021_1.jpg" TargetMode="External"/><Relationship Id="rId1422" Type="http://schemas.openxmlformats.org/officeDocument/2006/relationships/hyperlink" Target="http://ean.gdd.pl/gallery/4007817077825_1.jpg" TargetMode="External"/><Relationship Id="rId61" Type="http://schemas.openxmlformats.org/officeDocument/2006/relationships/hyperlink" Target="http://ean.gdd.pl/gallery/5902979018435_1.jpg" TargetMode="External"/><Relationship Id="rId571" Type="http://schemas.openxmlformats.org/officeDocument/2006/relationships/hyperlink" Target="http://ean.gdd.pl/gallery/5902979008214_1.jpg" TargetMode="External"/><Relationship Id="rId669" Type="http://schemas.openxmlformats.org/officeDocument/2006/relationships/hyperlink" Target="http://ean.gdd.pl/gallery/5905130033858_1.jpg" TargetMode="External"/><Relationship Id="rId876" Type="http://schemas.openxmlformats.org/officeDocument/2006/relationships/hyperlink" Target="http://ean.gdd.pl/gallery/4007817121641_1.jpg" TargetMode="External"/><Relationship Id="rId1299" Type="http://schemas.openxmlformats.org/officeDocument/2006/relationships/hyperlink" Target="http://ean.gdd.pl/gallery/4007817410943_1.jpg" TargetMode="External"/><Relationship Id="rId1727" Type="http://schemas.openxmlformats.org/officeDocument/2006/relationships/hyperlink" Target="http://ean.gdd.pl/gallery/5905130041976_1.jpg" TargetMode="External"/><Relationship Id="rId19" Type="http://schemas.openxmlformats.org/officeDocument/2006/relationships/hyperlink" Target="http://ean.gdd.pl/gallery/5902979000829_1.jpg" TargetMode="External"/><Relationship Id="rId224" Type="http://schemas.openxmlformats.org/officeDocument/2006/relationships/hyperlink" Target="http://ean.gdd.pl/gallery/5905130040986_1.jpg" TargetMode="External"/><Relationship Id="rId431" Type="http://schemas.openxmlformats.org/officeDocument/2006/relationships/hyperlink" Target="http://ean.gdd.pl/gallery/5905130008269_1.jpg" TargetMode="External"/><Relationship Id="rId529" Type="http://schemas.openxmlformats.org/officeDocument/2006/relationships/hyperlink" Target="http://ean.gdd.pl/gallery/5902979001161_1.jpg" TargetMode="External"/><Relationship Id="rId736" Type="http://schemas.openxmlformats.org/officeDocument/2006/relationships/hyperlink" Target="http://ean.gdd.pl/gallery/5902979009228_1.jpg" TargetMode="External"/><Relationship Id="rId1061" Type="http://schemas.openxmlformats.org/officeDocument/2006/relationships/hyperlink" Target="http://ean.gdd.pl/gallery/4007817086070_1.jpg" TargetMode="External"/><Relationship Id="rId1159" Type="http://schemas.openxmlformats.org/officeDocument/2006/relationships/hyperlink" Target="http://ean.gdd.pl/gallery/4007817331217_1.jpg" TargetMode="External"/><Relationship Id="rId1366" Type="http://schemas.openxmlformats.org/officeDocument/2006/relationships/hyperlink" Target="http://ean.gdd.pl/gallery/4007817550021_1.jpg" TargetMode="External"/><Relationship Id="rId168" Type="http://schemas.openxmlformats.org/officeDocument/2006/relationships/hyperlink" Target="http://ean.gdd.pl/gallery/5905130037092_1.jpg" TargetMode="External"/><Relationship Id="rId943" Type="http://schemas.openxmlformats.org/officeDocument/2006/relationships/hyperlink" Target="http://ean.gdd.pl/gallery/4007817212158_1.jpg" TargetMode="External"/><Relationship Id="rId1019" Type="http://schemas.openxmlformats.org/officeDocument/2006/relationships/hyperlink" Target="http://ean.gdd.pl/gallery/4007817308677_1.jpg" TargetMode="External"/><Relationship Id="rId1573" Type="http://schemas.openxmlformats.org/officeDocument/2006/relationships/hyperlink" Target="http://ean.gdd.pl/gallery/6941025187397_1.jpg" TargetMode="External"/><Relationship Id="rId72" Type="http://schemas.openxmlformats.org/officeDocument/2006/relationships/hyperlink" Target="http://ean.gdd.pl/gallery/5902979005916_1.jpg" TargetMode="External"/><Relationship Id="rId375" Type="http://schemas.openxmlformats.org/officeDocument/2006/relationships/hyperlink" Target="http://ean.gdd.pl/gallery/5905130044243_1.jpg" TargetMode="External"/><Relationship Id="rId582" Type="http://schemas.openxmlformats.org/officeDocument/2006/relationships/hyperlink" Target="http://ean.gdd.pl/gallery/5902979008306_1.jpg" TargetMode="External"/><Relationship Id="rId803" Type="http://schemas.openxmlformats.org/officeDocument/2006/relationships/hyperlink" Target="http://ean.gdd.pl/gallery/4007817104729_1.jpg" TargetMode="External"/><Relationship Id="rId1226" Type="http://schemas.openxmlformats.org/officeDocument/2006/relationships/hyperlink" Target="http://ean.gdd.pl/gallery/4007817304648_1.jpg" TargetMode="External"/><Relationship Id="rId1433" Type="http://schemas.openxmlformats.org/officeDocument/2006/relationships/hyperlink" Target="http://ean.gdd.pl/gallery/4007817960042_1.jpg" TargetMode="External"/><Relationship Id="rId1640" Type="http://schemas.openxmlformats.org/officeDocument/2006/relationships/hyperlink" Target="http://ean.gdd.pl/gallery/6941255146461_1.jpg" TargetMode="External"/><Relationship Id="rId1738" Type="http://schemas.openxmlformats.org/officeDocument/2006/relationships/ctrlProp" Target="../ctrlProps/ctrlProp7.xml"/><Relationship Id="rId3" Type="http://schemas.openxmlformats.org/officeDocument/2006/relationships/hyperlink" Target="http://ean.gdd.pl/gallery/5902979014673_1.jpg" TargetMode="External"/><Relationship Id="rId235" Type="http://schemas.openxmlformats.org/officeDocument/2006/relationships/hyperlink" Target="http://ean.gdd.pl/gallery/5905130004629_1.jpg" TargetMode="External"/><Relationship Id="rId442" Type="http://schemas.openxmlformats.org/officeDocument/2006/relationships/hyperlink" Target="http://ean.gdd.pl/gallery/5902979012570_1.jpg" TargetMode="External"/><Relationship Id="rId887" Type="http://schemas.openxmlformats.org/officeDocument/2006/relationships/hyperlink" Target="http://ean.gdd.pl/gallery/4007817124079_1.jpg" TargetMode="External"/><Relationship Id="rId1072" Type="http://schemas.openxmlformats.org/officeDocument/2006/relationships/hyperlink" Target="http://ean.gdd.pl/gallery/4007817304334_1.jpg" TargetMode="External"/><Relationship Id="rId1500" Type="http://schemas.openxmlformats.org/officeDocument/2006/relationships/hyperlink" Target="http://ean.gdd.pl/gallery/4006608812294_1.jpg" TargetMode="External"/><Relationship Id="rId302" Type="http://schemas.openxmlformats.org/officeDocument/2006/relationships/hyperlink" Target="http://ean.gdd.pl/gallery/5905130104862_1.jpg" TargetMode="External"/><Relationship Id="rId747" Type="http://schemas.openxmlformats.org/officeDocument/2006/relationships/hyperlink" Target="http://ean.gdd.pl/gallery/5902979009044_1.jpg" TargetMode="External"/><Relationship Id="rId954" Type="http://schemas.openxmlformats.org/officeDocument/2006/relationships/hyperlink" Target="http://ean.gdd.pl/gallery/4007817241059_1.jpg" TargetMode="External"/><Relationship Id="rId1377" Type="http://schemas.openxmlformats.org/officeDocument/2006/relationships/hyperlink" Target="http://ean.gdd.pl/gallery/4007817027769_1.jpg" TargetMode="External"/><Relationship Id="rId1584" Type="http://schemas.openxmlformats.org/officeDocument/2006/relationships/hyperlink" Target="http://ean.gdd.pl/gallery/6936965446277_1.jpg" TargetMode="External"/><Relationship Id="rId83" Type="http://schemas.openxmlformats.org/officeDocument/2006/relationships/hyperlink" Target="http://ean.gdd.pl/gallery/5902979004698_1.jpg" TargetMode="External"/><Relationship Id="rId179" Type="http://schemas.openxmlformats.org/officeDocument/2006/relationships/hyperlink" Target="http://ean.gdd.pl/gallery/5902979007279_1.jpg" TargetMode="External"/><Relationship Id="rId386" Type="http://schemas.openxmlformats.org/officeDocument/2006/relationships/hyperlink" Target="http://ean.gdd.pl/gallery/5905130043437_1.jpg" TargetMode="External"/><Relationship Id="rId593" Type="http://schemas.openxmlformats.org/officeDocument/2006/relationships/hyperlink" Target="http://ean.gdd.pl/gallery/5905130009532_1.jpg" TargetMode="External"/><Relationship Id="rId607" Type="http://schemas.openxmlformats.org/officeDocument/2006/relationships/hyperlink" Target="http://ean.gdd.pl/gallery/5905130035463_1.jpg" TargetMode="External"/><Relationship Id="rId814" Type="http://schemas.openxmlformats.org/officeDocument/2006/relationships/hyperlink" Target="http://ean.gdd.pl/gallery/4007817184776_1.jpg" TargetMode="External"/><Relationship Id="rId1237" Type="http://schemas.openxmlformats.org/officeDocument/2006/relationships/hyperlink" Target="http://ean.gdd.pl/gallery/4007817356067_1.jpg" TargetMode="External"/><Relationship Id="rId1444" Type="http://schemas.openxmlformats.org/officeDocument/2006/relationships/hyperlink" Target="http://ean.gdd.pl/gallery/4007817800164_1.jpg" TargetMode="External"/><Relationship Id="rId1651" Type="http://schemas.openxmlformats.org/officeDocument/2006/relationships/hyperlink" Target="http://ean.gdd.pl/gallery/6941255129709_1.jpg" TargetMode="External"/><Relationship Id="rId246" Type="http://schemas.openxmlformats.org/officeDocument/2006/relationships/hyperlink" Target="http://ean.gdd.pl/gallery/5905130011016_1.jpg" TargetMode="External"/><Relationship Id="rId453" Type="http://schemas.openxmlformats.org/officeDocument/2006/relationships/hyperlink" Target="http://ean.gdd.pl/gallery/5905130005664_1.jpg" TargetMode="External"/><Relationship Id="rId660" Type="http://schemas.openxmlformats.org/officeDocument/2006/relationships/hyperlink" Target="http://ean.gdd.pl/gallery/5905130012075_1.jpg" TargetMode="External"/><Relationship Id="rId898" Type="http://schemas.openxmlformats.org/officeDocument/2006/relationships/hyperlink" Target="http://ean.gdd.pl/gallery/4007817130001_1.jpg" TargetMode="External"/><Relationship Id="rId1083" Type="http://schemas.openxmlformats.org/officeDocument/2006/relationships/hyperlink" Target="http://ean.gdd.pl/gallery/4007817042960_1.jpg" TargetMode="External"/><Relationship Id="rId1290" Type="http://schemas.openxmlformats.org/officeDocument/2006/relationships/hyperlink" Target="http://ean.gdd.pl/gallery/4007817186596_1.jpg" TargetMode="External"/><Relationship Id="rId1304" Type="http://schemas.openxmlformats.org/officeDocument/2006/relationships/hyperlink" Target="http://ean.gdd.pl/gallery/4007817047477_1.jpg" TargetMode="External"/><Relationship Id="rId1511" Type="http://schemas.openxmlformats.org/officeDocument/2006/relationships/hyperlink" Target="http://ean.gdd.pl/gallery/4007817805060_1.jpg" TargetMode="External"/><Relationship Id="rId106" Type="http://schemas.openxmlformats.org/officeDocument/2006/relationships/hyperlink" Target="http://ean.gdd.pl/gallery/5905130039522_1.jpg" TargetMode="External"/><Relationship Id="rId313" Type="http://schemas.openxmlformats.org/officeDocument/2006/relationships/hyperlink" Target="http://ean.gdd.pl/gallery/5905130104978_1.jpg" TargetMode="External"/><Relationship Id="rId758" Type="http://schemas.openxmlformats.org/officeDocument/2006/relationships/hyperlink" Target="http://ean.gdd.pl/gallery/5905130049408_1.jpg" TargetMode="External"/><Relationship Id="rId965" Type="http://schemas.openxmlformats.org/officeDocument/2006/relationships/hyperlink" Target="http://ean.gdd.pl/gallery/4007817213520_1.jpg" TargetMode="External"/><Relationship Id="rId1150" Type="http://schemas.openxmlformats.org/officeDocument/2006/relationships/hyperlink" Target="http://ean.gdd.pl/gallery/4007817334089_1.jpg" TargetMode="External"/><Relationship Id="rId1388" Type="http://schemas.openxmlformats.org/officeDocument/2006/relationships/hyperlink" Target="http://ean.gdd.pl/gallery/4007817718483_1.jpg" TargetMode="External"/><Relationship Id="rId1595" Type="http://schemas.openxmlformats.org/officeDocument/2006/relationships/hyperlink" Target="http://ean.gdd.pl/gallery/6931747144471_1.jpg" TargetMode="External"/><Relationship Id="rId1609" Type="http://schemas.openxmlformats.org/officeDocument/2006/relationships/hyperlink" Target="http://ean.gdd.pl/gallery/6931747144686_1.jpg" TargetMode="External"/><Relationship Id="rId10" Type="http://schemas.openxmlformats.org/officeDocument/2006/relationships/hyperlink" Target="http://ean.gdd.pl/gallery/5902979011276_1.jpg" TargetMode="External"/><Relationship Id="rId94" Type="http://schemas.openxmlformats.org/officeDocument/2006/relationships/hyperlink" Target="http://ean.gdd.pl/gallery/5905130007712_1.jpg" TargetMode="External"/><Relationship Id="rId397" Type="http://schemas.openxmlformats.org/officeDocument/2006/relationships/hyperlink" Target="http://ean.gdd.pl/gallery/5905130043932_1.jpg" TargetMode="External"/><Relationship Id="rId520" Type="http://schemas.openxmlformats.org/officeDocument/2006/relationships/hyperlink" Target="http://ean.gdd.pl/gallery/5905130009808_1.jpg" TargetMode="External"/><Relationship Id="rId618" Type="http://schemas.openxmlformats.org/officeDocument/2006/relationships/hyperlink" Target="http://ean.gdd.pl/gallery/5905130035609_1.jpg" TargetMode="External"/><Relationship Id="rId825" Type="http://schemas.openxmlformats.org/officeDocument/2006/relationships/hyperlink" Target="http://ean.gdd.pl/gallery/4007817104019_1.jpg" TargetMode="External"/><Relationship Id="rId1248" Type="http://schemas.openxmlformats.org/officeDocument/2006/relationships/hyperlink" Target="http://ean.gdd.pl/gallery/4007817188507_1.jpg" TargetMode="External"/><Relationship Id="rId1455" Type="http://schemas.openxmlformats.org/officeDocument/2006/relationships/hyperlink" Target="http://ean.gdd.pl/gallery/4006608809454_1.jpg" TargetMode="External"/><Relationship Id="rId1662" Type="http://schemas.openxmlformats.org/officeDocument/2006/relationships/hyperlink" Target="http://ean.gdd.pl/gallery/6933631558753_1.jpg" TargetMode="External"/><Relationship Id="rId257" Type="http://schemas.openxmlformats.org/officeDocument/2006/relationships/hyperlink" Target="http://ean.gdd.pl/gallery/5905130011207_1.jpg" TargetMode="External"/><Relationship Id="rId464" Type="http://schemas.openxmlformats.org/officeDocument/2006/relationships/hyperlink" Target="http://ean.gdd.pl/gallery/5905130107245_1.jpg" TargetMode="External"/><Relationship Id="rId1010" Type="http://schemas.openxmlformats.org/officeDocument/2006/relationships/hyperlink" Target="http://ean.gdd.pl/gallery/4007817307922_1.jpg" TargetMode="External"/><Relationship Id="rId1094" Type="http://schemas.openxmlformats.org/officeDocument/2006/relationships/hyperlink" Target="http://ean.gdd.pl/gallery/4007817323199_1.jpg" TargetMode="External"/><Relationship Id="rId1108" Type="http://schemas.openxmlformats.org/officeDocument/2006/relationships/hyperlink" Target="http://ean.gdd.pl/gallery/4007817187203_1.jpg" TargetMode="External"/><Relationship Id="rId1315" Type="http://schemas.openxmlformats.org/officeDocument/2006/relationships/hyperlink" Target="http://ean.gdd.pl/gallery/4007817412220_1.jpg" TargetMode="External"/><Relationship Id="rId117" Type="http://schemas.openxmlformats.org/officeDocument/2006/relationships/hyperlink" Target="http://ean.gdd.pl/gallery/5902979014437_1.jpg" TargetMode="External"/><Relationship Id="rId671" Type="http://schemas.openxmlformats.org/officeDocument/2006/relationships/hyperlink" Target="http://ean.gdd.pl/gallery/5905130011894_1.jpg" TargetMode="External"/><Relationship Id="rId769" Type="http://schemas.openxmlformats.org/officeDocument/2006/relationships/hyperlink" Target="http://ean.gdd.pl/gallery/5905130040085_1.jpg" TargetMode="External"/><Relationship Id="rId976" Type="http://schemas.openxmlformats.org/officeDocument/2006/relationships/hyperlink" Target="http://ean.gdd.pl/gallery/4007817213889_1.jpg" TargetMode="External"/><Relationship Id="rId1399" Type="http://schemas.openxmlformats.org/officeDocument/2006/relationships/hyperlink" Target="http://ean.gdd.pl/gallery/4007817777138_1.jpg" TargetMode="External"/><Relationship Id="rId324" Type="http://schemas.openxmlformats.org/officeDocument/2006/relationships/hyperlink" Target="http://ean.gdd.pl/gallery/5905130104169_1.jpg" TargetMode="External"/><Relationship Id="rId531" Type="http://schemas.openxmlformats.org/officeDocument/2006/relationships/hyperlink" Target="http://ean.gdd.pl/gallery/5902979001192_1.jpg" TargetMode="External"/><Relationship Id="rId629" Type="http://schemas.openxmlformats.org/officeDocument/2006/relationships/hyperlink" Target="http://ean.gdd.pl/gallery/5905130035746_1.jpg" TargetMode="External"/><Relationship Id="rId1161" Type="http://schemas.openxmlformats.org/officeDocument/2006/relationships/hyperlink" Target="http://ean.gdd.pl/gallery/4007817336175_1.jpg" TargetMode="External"/><Relationship Id="rId1259" Type="http://schemas.openxmlformats.org/officeDocument/2006/relationships/hyperlink" Target="http://ean.gdd.pl/gallery/4007817087909_1.jpg" TargetMode="External"/><Relationship Id="rId1466" Type="http://schemas.openxmlformats.org/officeDocument/2006/relationships/hyperlink" Target="http://ean.gdd.pl/gallery/4006608809652_1.jpg" TargetMode="External"/><Relationship Id="rId836" Type="http://schemas.openxmlformats.org/officeDocument/2006/relationships/hyperlink" Target="http://ean.gdd.pl/gallery/4007817185568_1.jpg" TargetMode="External"/><Relationship Id="rId1021" Type="http://schemas.openxmlformats.org/officeDocument/2006/relationships/hyperlink" Target="http://ean.gdd.pl/gallery/4007817308738_1.jpg" TargetMode="External"/><Relationship Id="rId1119" Type="http://schemas.openxmlformats.org/officeDocument/2006/relationships/hyperlink" Target="http://ean.gdd.pl/gallery/4007817331163_1.jpg" TargetMode="External"/><Relationship Id="rId1673" Type="http://schemas.openxmlformats.org/officeDocument/2006/relationships/hyperlink" Target="http://ean.gdd.pl/gallery/5903041010951_1.jpg" TargetMode="External"/><Relationship Id="rId903" Type="http://schemas.openxmlformats.org/officeDocument/2006/relationships/hyperlink" Target="http://ean.gdd.pl/gallery/4007817029183_1.jpg" TargetMode="External"/><Relationship Id="rId1326" Type="http://schemas.openxmlformats.org/officeDocument/2006/relationships/hyperlink" Target="http://ean.gdd.pl/gallery/4007817510018_1.jpg" TargetMode="External"/><Relationship Id="rId1533" Type="http://schemas.openxmlformats.org/officeDocument/2006/relationships/hyperlink" Target="http://ean.gdd.pl/gallery/4006608806514_1.jpg" TargetMode="External"/><Relationship Id="rId1740" Type="http://schemas.microsoft.com/office/2007/relationships/slicer" Target="../slicers/slicer1.xml"/><Relationship Id="rId32" Type="http://schemas.openxmlformats.org/officeDocument/2006/relationships/hyperlink" Target="http://ean.gdd.pl/gallery/5902979015878_1.jpg" TargetMode="External"/><Relationship Id="rId1600" Type="http://schemas.openxmlformats.org/officeDocument/2006/relationships/hyperlink" Target="http://ean.gdd.pl/gallery/6931747144112_1.jpg" TargetMode="External"/><Relationship Id="rId181" Type="http://schemas.openxmlformats.org/officeDocument/2006/relationships/hyperlink" Target="http://ean.gdd.pl/gallery/5902979007248_1.jpg" TargetMode="External"/><Relationship Id="rId279" Type="http://schemas.openxmlformats.org/officeDocument/2006/relationships/hyperlink" Target="http://ean.gdd.pl/gallery/5905130104459_1.jpg" TargetMode="External"/><Relationship Id="rId486" Type="http://schemas.openxmlformats.org/officeDocument/2006/relationships/hyperlink" Target="http://ean.gdd.pl/gallery/5905130107344_1.jpg" TargetMode="External"/><Relationship Id="rId693" Type="http://schemas.openxmlformats.org/officeDocument/2006/relationships/hyperlink" Target="http://ean.gdd.pl/gallery/5905130002939_1.jpg" TargetMode="External"/><Relationship Id="rId139" Type="http://schemas.openxmlformats.org/officeDocument/2006/relationships/hyperlink" Target="http://ean.gdd.pl/gallery/5905130004865_1.jpg" TargetMode="External"/><Relationship Id="rId346" Type="http://schemas.openxmlformats.org/officeDocument/2006/relationships/hyperlink" Target="http://ean.gdd.pl/gallery/5905130103964_1.jpg" TargetMode="External"/><Relationship Id="rId553" Type="http://schemas.openxmlformats.org/officeDocument/2006/relationships/hyperlink" Target="http://ean.gdd.pl/gallery/5902979014208_1.jpg" TargetMode="External"/><Relationship Id="rId760" Type="http://schemas.openxmlformats.org/officeDocument/2006/relationships/hyperlink" Target="http://ean.gdd.pl/gallery/5905130049460_1.jpg" TargetMode="External"/><Relationship Id="rId998" Type="http://schemas.openxmlformats.org/officeDocument/2006/relationships/hyperlink" Target="http://ean.gdd.pl/gallery/4007817308363_1.jpg" TargetMode="External"/><Relationship Id="rId1183" Type="http://schemas.openxmlformats.org/officeDocument/2006/relationships/hyperlink" Target="http://ean.gdd.pl/gallery/4007817321478_1.jpg" TargetMode="External"/><Relationship Id="rId1390" Type="http://schemas.openxmlformats.org/officeDocument/2006/relationships/hyperlink" Target="http://ean.gdd.pl/gallery/4007817718544_1.jpg" TargetMode="External"/><Relationship Id="rId206" Type="http://schemas.openxmlformats.org/officeDocument/2006/relationships/hyperlink" Target="http://ean.gdd.pl/gallery/5905130040849_1.jpg" TargetMode="External"/><Relationship Id="rId413" Type="http://schemas.openxmlformats.org/officeDocument/2006/relationships/hyperlink" Target="http://ean.gdd.pl/gallery/5905130106699_1.jpg" TargetMode="External"/><Relationship Id="rId858" Type="http://schemas.openxmlformats.org/officeDocument/2006/relationships/hyperlink" Target="http://ean.gdd.pl/gallery/4007817105191_1.jpg" TargetMode="External"/><Relationship Id="rId1043" Type="http://schemas.openxmlformats.org/officeDocument/2006/relationships/hyperlink" Target="http://ean.gdd.pl/gallery/4007817304525_1.jpg" TargetMode="External"/><Relationship Id="rId1488" Type="http://schemas.openxmlformats.org/officeDocument/2006/relationships/hyperlink" Target="http://ean.gdd.pl/gallery/4007817053607_1.jpg" TargetMode="External"/><Relationship Id="rId1695" Type="http://schemas.openxmlformats.org/officeDocument/2006/relationships/hyperlink" Target="http://ean.gdd.pl/gallery/5902979017476_1.jpg" TargetMode="External"/><Relationship Id="rId620" Type="http://schemas.openxmlformats.org/officeDocument/2006/relationships/hyperlink" Target="http://ean.gdd.pl/gallery/5905130035616_1.jpg" TargetMode="External"/><Relationship Id="rId718" Type="http://schemas.openxmlformats.org/officeDocument/2006/relationships/hyperlink" Target="http://ean.gdd.pl/gallery/5902979001949_1.jpg" TargetMode="External"/><Relationship Id="rId925" Type="http://schemas.openxmlformats.org/officeDocument/2006/relationships/hyperlink" Target="http://ean.gdd.pl/gallery/4007817062470_1.jpg" TargetMode="External"/><Relationship Id="rId1250" Type="http://schemas.openxmlformats.org/officeDocument/2006/relationships/hyperlink" Target="http://ean.gdd.pl/gallery/4007817304679_1.jpg" TargetMode="External"/><Relationship Id="rId1348" Type="http://schemas.openxmlformats.org/officeDocument/2006/relationships/hyperlink" Target="http://ean.gdd.pl/gallery/4007817524190_1.jpg" TargetMode="External"/><Relationship Id="rId1555" Type="http://schemas.openxmlformats.org/officeDocument/2006/relationships/hyperlink" Target="http://ean.gdd.pl/gallery/4006608002367_1.jpg" TargetMode="External"/><Relationship Id="rId1110" Type="http://schemas.openxmlformats.org/officeDocument/2006/relationships/hyperlink" Target="http://ean.gdd.pl/gallery/4007817050286_1.jpg" TargetMode="External"/><Relationship Id="rId1208" Type="http://schemas.openxmlformats.org/officeDocument/2006/relationships/hyperlink" Target="http://ean.gdd.pl/gallery/4007817074329_1.jpg" TargetMode="External"/><Relationship Id="rId1415" Type="http://schemas.openxmlformats.org/officeDocument/2006/relationships/hyperlink" Target="http://ean.gdd.pl/gallery/4007817832035_1.jpg" TargetMode="External"/><Relationship Id="rId54" Type="http://schemas.openxmlformats.org/officeDocument/2006/relationships/hyperlink" Target="http://ean.gdd.pl/gallery/5902979010620_1.jpg" TargetMode="External"/><Relationship Id="rId1622" Type="http://schemas.openxmlformats.org/officeDocument/2006/relationships/hyperlink" Target="http://ean.gdd.pl/gallery/6931747144747_1.jpg" TargetMode="External"/><Relationship Id="rId270" Type="http://schemas.openxmlformats.org/officeDocument/2006/relationships/hyperlink" Target="http://ean.gdd.pl/gallery/5905130011245_1.jpg" TargetMode="External"/><Relationship Id="rId130" Type="http://schemas.openxmlformats.org/officeDocument/2006/relationships/hyperlink" Target="http://ean.gdd.pl/gallery/5902979002229_1.jpg" TargetMode="External"/><Relationship Id="rId368" Type="http://schemas.openxmlformats.org/officeDocument/2006/relationships/hyperlink" Target="http://ean.gdd.pl/gallery/5905130044229_1.jpg" TargetMode="External"/><Relationship Id="rId575" Type="http://schemas.openxmlformats.org/officeDocument/2006/relationships/hyperlink" Target="http://ean.gdd.pl/gallery/5902979008221_1.jpg" TargetMode="External"/><Relationship Id="rId782" Type="http://schemas.openxmlformats.org/officeDocument/2006/relationships/hyperlink" Target="http://ean.gdd.pl/gallery/5905130040269_1.jpg" TargetMode="External"/><Relationship Id="rId228" Type="http://schemas.openxmlformats.org/officeDocument/2006/relationships/hyperlink" Target="http://ean.gdd.pl/gallery/5905130041167_1.jpg" TargetMode="External"/><Relationship Id="rId435" Type="http://schemas.openxmlformats.org/officeDocument/2006/relationships/hyperlink" Target="http://ean.gdd.pl/gallery/5905130034695_1.jpg" TargetMode="External"/><Relationship Id="rId642" Type="http://schemas.openxmlformats.org/officeDocument/2006/relationships/hyperlink" Target="http://ean.gdd.pl/gallery/5905130037535_1.jpg" TargetMode="External"/><Relationship Id="rId1065" Type="http://schemas.openxmlformats.org/officeDocument/2006/relationships/hyperlink" Target="http://ean.gdd.pl/gallery/4007817323694_1.jpg" TargetMode="External"/><Relationship Id="rId1272" Type="http://schemas.openxmlformats.org/officeDocument/2006/relationships/hyperlink" Target="http://ean.gdd.pl/gallery/4007817102695_1.jpg" TargetMode="External"/><Relationship Id="rId502" Type="http://schemas.openxmlformats.org/officeDocument/2006/relationships/hyperlink" Target="http://ean.gdd.pl/gallery/5905130006265_1.jpg" TargetMode="External"/><Relationship Id="rId947" Type="http://schemas.openxmlformats.org/officeDocument/2006/relationships/hyperlink" Target="http://ean.gdd.pl/gallery/4007817231975_1.jpg" TargetMode="External"/><Relationship Id="rId1132" Type="http://schemas.openxmlformats.org/officeDocument/2006/relationships/hyperlink" Target="http://ean.gdd.pl/gallery/4007817334041_1.jpg" TargetMode="External"/><Relationship Id="rId1577" Type="http://schemas.openxmlformats.org/officeDocument/2006/relationships/hyperlink" Target="http://ean.gdd.pl/gallery/6931747121656_1.jpg" TargetMode="External"/><Relationship Id="rId76" Type="http://schemas.openxmlformats.org/officeDocument/2006/relationships/hyperlink" Target="http://ean.gdd.pl/gallery/5905130107061_1.jpg" TargetMode="External"/><Relationship Id="rId807" Type="http://schemas.openxmlformats.org/officeDocument/2006/relationships/hyperlink" Target="http://ean.gdd.pl/gallery/4007817104217_1.jpg" TargetMode="External"/><Relationship Id="rId1437" Type="http://schemas.openxmlformats.org/officeDocument/2006/relationships/hyperlink" Target="http://ean.gdd.pl/gallery/4007817965009_1.jpg" TargetMode="External"/><Relationship Id="rId1644" Type="http://schemas.openxmlformats.org/officeDocument/2006/relationships/hyperlink" Target="http://ean.gdd.pl/gallery/6936965490607_1.jpg" TargetMode="External"/><Relationship Id="rId1504" Type="http://schemas.openxmlformats.org/officeDocument/2006/relationships/hyperlink" Target="http://ean.gdd.pl/gallery/4007817805015_1.jpg" TargetMode="External"/><Relationship Id="rId1711" Type="http://schemas.openxmlformats.org/officeDocument/2006/relationships/hyperlink" Target="http://ean.gdd.pl/gallery/5902979013102_1.jpg" TargetMode="External"/><Relationship Id="rId292" Type="http://schemas.openxmlformats.org/officeDocument/2006/relationships/hyperlink" Target="http://ean.gdd.pl/gallery/5905130104558_1.jpg" TargetMode="External"/><Relationship Id="rId597" Type="http://schemas.openxmlformats.org/officeDocument/2006/relationships/hyperlink" Target="http://ean.gdd.pl/gallery/5905130035456_1.jpg" TargetMode="External"/><Relationship Id="rId152" Type="http://schemas.openxmlformats.org/officeDocument/2006/relationships/hyperlink" Target="http://ean.gdd.pl/gallery/5905130037047_1.jpg" TargetMode="External"/><Relationship Id="rId457" Type="http://schemas.openxmlformats.org/officeDocument/2006/relationships/hyperlink" Target="http://ean.gdd.pl/gallery/5905130107160_1.jpg" TargetMode="External"/><Relationship Id="rId1087" Type="http://schemas.openxmlformats.org/officeDocument/2006/relationships/hyperlink" Target="http://ean.gdd.pl/gallery/4007817320013_1.jpg" TargetMode="External"/><Relationship Id="rId1294" Type="http://schemas.openxmlformats.org/officeDocument/2006/relationships/hyperlink" Target="http://ean.gdd.pl/gallery/4007817326664_1.jpg" TargetMode="External"/><Relationship Id="rId664" Type="http://schemas.openxmlformats.org/officeDocument/2006/relationships/hyperlink" Target="http://ean.gdd.pl/gallery/5905130012150_1.jpg" TargetMode="External"/><Relationship Id="rId871" Type="http://schemas.openxmlformats.org/officeDocument/2006/relationships/hyperlink" Target="http://ean.gdd.pl/gallery/4007817104446_1.jpg" TargetMode="External"/><Relationship Id="rId969" Type="http://schemas.openxmlformats.org/officeDocument/2006/relationships/hyperlink" Target="http://ean.gdd.pl/gallery/4007817213612_1.jpg" TargetMode="External"/><Relationship Id="rId1599" Type="http://schemas.openxmlformats.org/officeDocument/2006/relationships/hyperlink" Target="http://ean.gdd.pl/gallery/6931747144204_1.jpg" TargetMode="External"/><Relationship Id="rId317" Type="http://schemas.openxmlformats.org/officeDocument/2006/relationships/hyperlink" Target="http://ean.gdd.pl/gallery/5905130106941_1.jpg" TargetMode="External"/><Relationship Id="rId524" Type="http://schemas.openxmlformats.org/officeDocument/2006/relationships/hyperlink" Target="http://ean.gdd.pl/gallery/5905130009679_1.jpg" TargetMode="External"/><Relationship Id="rId731" Type="http://schemas.openxmlformats.org/officeDocument/2006/relationships/hyperlink" Target="http://ean.gdd.pl/gallery/5902979001727_1.jpg" TargetMode="External"/><Relationship Id="rId1154" Type="http://schemas.openxmlformats.org/officeDocument/2006/relationships/hyperlink" Target="http://ean.gdd.pl/gallery/4007817336007_1.jpg" TargetMode="External"/><Relationship Id="rId1361" Type="http://schemas.openxmlformats.org/officeDocument/2006/relationships/hyperlink" Target="http://ean.gdd.pl/gallery/4007817538722_1.jpg" TargetMode="External"/><Relationship Id="rId1459" Type="http://schemas.openxmlformats.org/officeDocument/2006/relationships/hyperlink" Target="http://ean.gdd.pl/gallery/4007817138250_1.jpg" TargetMode="External"/><Relationship Id="rId98" Type="http://schemas.openxmlformats.org/officeDocument/2006/relationships/hyperlink" Target="http://ean.gdd.pl/gallery/5905130007798_1.jpg" TargetMode="External"/><Relationship Id="rId829" Type="http://schemas.openxmlformats.org/officeDocument/2006/relationships/hyperlink" Target="http://ean.gdd.pl/gallery/4007817048184_1.jpg" TargetMode="External"/><Relationship Id="rId1014" Type="http://schemas.openxmlformats.org/officeDocument/2006/relationships/hyperlink" Target="http://ean.gdd.pl/gallery/4007817308431_1.jpg" TargetMode="External"/><Relationship Id="rId1221" Type="http://schemas.openxmlformats.org/officeDocument/2006/relationships/hyperlink" Target="http://ean.gdd.pl/gallery/4007817304631_1.jpg" TargetMode="External"/><Relationship Id="rId1666" Type="http://schemas.openxmlformats.org/officeDocument/2006/relationships/hyperlink" Target="http://ean.gdd.pl/gallery/6941255188706_1.jpg" TargetMode="External"/><Relationship Id="rId1319" Type="http://schemas.openxmlformats.org/officeDocument/2006/relationships/hyperlink" Target="http://ean.gdd.pl/gallery/4007817488058_1.jpg" TargetMode="External"/><Relationship Id="rId1526" Type="http://schemas.openxmlformats.org/officeDocument/2006/relationships/hyperlink" Target="http://ean.gdd.pl/gallery/4007817806258_1.jpg" TargetMode="External"/><Relationship Id="rId1733" Type="http://schemas.openxmlformats.org/officeDocument/2006/relationships/ctrlProp" Target="../ctrlProps/ctrlProp2.xml"/><Relationship Id="rId25" Type="http://schemas.openxmlformats.org/officeDocument/2006/relationships/hyperlink" Target="http://ean.gdd.pl/gallery/5905130035272_1.jpg" TargetMode="External"/><Relationship Id="rId174" Type="http://schemas.openxmlformats.org/officeDocument/2006/relationships/hyperlink" Target="http://ean.gdd.pl/gallery/5902979011382_1.jpg" TargetMode="External"/><Relationship Id="rId381" Type="http://schemas.openxmlformats.org/officeDocument/2006/relationships/hyperlink" Target="http://ean.gdd.pl/gallery/5902979004834_1.jpg" TargetMode="External"/><Relationship Id="rId241" Type="http://schemas.openxmlformats.org/officeDocument/2006/relationships/hyperlink" Target="http://ean.gdd.pl/gallery/5905130010989_1.jpg" TargetMode="External"/><Relationship Id="rId479" Type="http://schemas.openxmlformats.org/officeDocument/2006/relationships/hyperlink" Target="http://ean.gdd.pl/gallery/5905130003196_1.jpg" TargetMode="External"/><Relationship Id="rId686" Type="http://schemas.openxmlformats.org/officeDocument/2006/relationships/hyperlink" Target="http://ean.gdd.pl/gallery/5905130012754_1.jpg" TargetMode="External"/><Relationship Id="rId893" Type="http://schemas.openxmlformats.org/officeDocument/2006/relationships/hyperlink" Target="http://ean.gdd.pl/gallery/4007817125229_1.jpg" TargetMode="External"/><Relationship Id="rId339" Type="http://schemas.openxmlformats.org/officeDocument/2006/relationships/hyperlink" Target="http://ean.gdd.pl/gallery/5905130106934_1.jpg" TargetMode="External"/><Relationship Id="rId546" Type="http://schemas.openxmlformats.org/officeDocument/2006/relationships/hyperlink" Target="http://ean.gdd.pl/gallery/5905130009709_1.jpg" TargetMode="External"/><Relationship Id="rId753" Type="http://schemas.openxmlformats.org/officeDocument/2006/relationships/hyperlink" Target="http://ean.gdd.pl/gallery/5902979009136_1.jpg" TargetMode="External"/><Relationship Id="rId1176" Type="http://schemas.openxmlformats.org/officeDocument/2006/relationships/hyperlink" Target="http://ean.gdd.pl/gallery/4007817348031_1.jpg" TargetMode="External"/><Relationship Id="rId1383" Type="http://schemas.openxmlformats.org/officeDocument/2006/relationships/hyperlink" Target="http://ean.gdd.pl/gallery/4007817046869_1.jpg" TargetMode="External"/><Relationship Id="rId101" Type="http://schemas.openxmlformats.org/officeDocument/2006/relationships/hyperlink" Target="http://ean.gdd.pl/gallery/5902979014116_1.jpg" TargetMode="External"/><Relationship Id="rId406" Type="http://schemas.openxmlformats.org/officeDocument/2006/relationships/hyperlink" Target="http://ean.gdd.pl/gallery/5905130051326_1.jpg" TargetMode="External"/><Relationship Id="rId960" Type="http://schemas.openxmlformats.org/officeDocument/2006/relationships/hyperlink" Target="http://ean.gdd.pl/gallery/4007817243008_1.jpg" TargetMode="External"/><Relationship Id="rId1036" Type="http://schemas.openxmlformats.org/officeDocument/2006/relationships/hyperlink" Target="http://ean.gdd.pl/gallery/4007817309278_1.jpg" TargetMode="External"/><Relationship Id="rId1243" Type="http://schemas.openxmlformats.org/officeDocument/2006/relationships/hyperlink" Target="http://ean.gdd.pl/gallery/4007817356029_1.jpg" TargetMode="External"/><Relationship Id="rId1590" Type="http://schemas.openxmlformats.org/officeDocument/2006/relationships/hyperlink" Target="http://ean.gdd.pl/gallery/6931747154210_1.jpg" TargetMode="External"/><Relationship Id="rId1688" Type="http://schemas.openxmlformats.org/officeDocument/2006/relationships/hyperlink" Target="http://ean.gdd.pl/gallery/5902979017391_1.jpg" TargetMode="External"/><Relationship Id="rId613" Type="http://schemas.openxmlformats.org/officeDocument/2006/relationships/hyperlink" Target="http://ean.gdd.pl/gallery/5905130035531_1.jpg" TargetMode="External"/><Relationship Id="rId820" Type="http://schemas.openxmlformats.org/officeDocument/2006/relationships/hyperlink" Target="http://ean.gdd.pl/gallery/4007817104118_1.jpg" TargetMode="External"/><Relationship Id="rId918" Type="http://schemas.openxmlformats.org/officeDocument/2006/relationships/hyperlink" Target="http://ean.gdd.pl/gallery/4007817157077_1.jpg" TargetMode="External"/><Relationship Id="rId1450" Type="http://schemas.openxmlformats.org/officeDocument/2006/relationships/hyperlink" Target="http://ean.gdd.pl/gallery/4007817096826_1.jpg" TargetMode="External"/><Relationship Id="rId1548" Type="http://schemas.openxmlformats.org/officeDocument/2006/relationships/hyperlink" Target="http://ean.gdd.pl/gallery/4007817053393_1.jpg" TargetMode="External"/><Relationship Id="rId1103" Type="http://schemas.openxmlformats.org/officeDocument/2006/relationships/hyperlink" Target="http://ean.gdd.pl/gallery/4007817339244_1.jpg" TargetMode="External"/><Relationship Id="rId1310" Type="http://schemas.openxmlformats.org/officeDocument/2006/relationships/hyperlink" Target="http://ean.gdd.pl/gallery/4007817438244_1.jpg" TargetMode="External"/><Relationship Id="rId1408" Type="http://schemas.openxmlformats.org/officeDocument/2006/relationships/hyperlink" Target="http://ean.gdd.pl/gallery/4007817075869_1.jpg" TargetMode="External"/><Relationship Id="rId47" Type="http://schemas.openxmlformats.org/officeDocument/2006/relationships/hyperlink" Target="http://ean.gdd.pl/gallery/5902979015786_1.jpg" TargetMode="External"/><Relationship Id="rId1615" Type="http://schemas.openxmlformats.org/officeDocument/2006/relationships/hyperlink" Target="http://ean.gdd.pl/gallery/6931747144389_1.jpg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ean.gdd.pl/gallery/6941255104737_1.jpg" TargetMode="External"/><Relationship Id="rId21" Type="http://schemas.openxmlformats.org/officeDocument/2006/relationships/hyperlink" Target="http://ean.gdd.pl/gallery/5902979002724_1.jpg" TargetMode="External"/><Relationship Id="rId42" Type="http://schemas.openxmlformats.org/officeDocument/2006/relationships/hyperlink" Target="http://ean.gdd.pl/gallery/5905130042690_1.jpg" TargetMode="External"/><Relationship Id="rId63" Type="http://schemas.openxmlformats.org/officeDocument/2006/relationships/hyperlink" Target="http://ean.gdd.pl/gallery/5905130008474_1.jpg" TargetMode="External"/><Relationship Id="rId84" Type="http://schemas.openxmlformats.org/officeDocument/2006/relationships/hyperlink" Target="http://ean.gdd.pl/gallery/5905130040887_1.jpg" TargetMode="External"/><Relationship Id="rId138" Type="http://schemas.openxmlformats.org/officeDocument/2006/relationships/hyperlink" Target="http://ean.gdd.pl/gallery/4024526001101_1.jpg" TargetMode="External"/><Relationship Id="rId159" Type="http://schemas.openxmlformats.org/officeDocument/2006/relationships/hyperlink" Target="http://ean.gdd.pl/gallery/5903041010104_1.jpg" TargetMode="External"/><Relationship Id="rId170" Type="http://schemas.openxmlformats.org/officeDocument/2006/relationships/hyperlink" Target="http://ean.gdd.pl/gallery/9788360162453_1.jpg" TargetMode="External"/><Relationship Id="rId191" Type="http://schemas.openxmlformats.org/officeDocument/2006/relationships/hyperlink" Target="http://ean.gdd.pl/gallery/5902979009167_1.jpg" TargetMode="External"/><Relationship Id="rId196" Type="http://schemas.openxmlformats.org/officeDocument/2006/relationships/vmlDrawing" Target="../drawings/vmlDrawing4.vml"/><Relationship Id="rId200" Type="http://schemas.openxmlformats.org/officeDocument/2006/relationships/table" Target="../tables/table2.xml"/><Relationship Id="rId16" Type="http://schemas.openxmlformats.org/officeDocument/2006/relationships/hyperlink" Target="http://ean.gdd.pl/gallery/5902979008764_1.jpg" TargetMode="External"/><Relationship Id="rId107" Type="http://schemas.openxmlformats.org/officeDocument/2006/relationships/hyperlink" Target="http://ean.gdd.pl/gallery/4007817039731_1.jpg" TargetMode="External"/><Relationship Id="rId11" Type="http://schemas.openxmlformats.org/officeDocument/2006/relationships/hyperlink" Target="http://ean.gdd.pl/gallery/5902979008719_1.jpg" TargetMode="External"/><Relationship Id="rId32" Type="http://schemas.openxmlformats.org/officeDocument/2006/relationships/hyperlink" Target="http://ean.gdd.pl/gallery/5902979002779_1.jpg" TargetMode="External"/><Relationship Id="rId37" Type="http://schemas.openxmlformats.org/officeDocument/2006/relationships/hyperlink" Target="http://ean.gdd.pl/gallery/5902979002861_1.jpg" TargetMode="External"/><Relationship Id="rId53" Type="http://schemas.openxmlformats.org/officeDocument/2006/relationships/hyperlink" Target="http://ean.gdd.pl/gallery/5905130035005_1.jpg" TargetMode="External"/><Relationship Id="rId58" Type="http://schemas.openxmlformats.org/officeDocument/2006/relationships/hyperlink" Target="http://ean.gdd.pl/gallery/5902979014505_1.jpg" TargetMode="External"/><Relationship Id="rId74" Type="http://schemas.openxmlformats.org/officeDocument/2006/relationships/hyperlink" Target="http://ean.gdd.pl/gallery/5905130008580_1.jpg" TargetMode="External"/><Relationship Id="rId79" Type="http://schemas.openxmlformats.org/officeDocument/2006/relationships/hyperlink" Target="http://ean.gdd.pl/gallery/5905130008795_1.jpg" TargetMode="External"/><Relationship Id="rId102" Type="http://schemas.openxmlformats.org/officeDocument/2006/relationships/hyperlink" Target="http://ean.gdd.pl/gallery/4007817330722_1.jpg" TargetMode="External"/><Relationship Id="rId123" Type="http://schemas.openxmlformats.org/officeDocument/2006/relationships/hyperlink" Target="http://ean.gdd.pl/gallery/5905130041617_1.jpg" TargetMode="External"/><Relationship Id="rId128" Type="http://schemas.openxmlformats.org/officeDocument/2006/relationships/hyperlink" Target="http://ean.gdd.pl/gallery/5905130041631_1.jpg" TargetMode="External"/><Relationship Id="rId144" Type="http://schemas.openxmlformats.org/officeDocument/2006/relationships/hyperlink" Target="http://ean.gdd.pl/gallery/5903041010098_1.jpg" TargetMode="External"/><Relationship Id="rId149" Type="http://schemas.openxmlformats.org/officeDocument/2006/relationships/hyperlink" Target="http://ean.gdd.pl/gallery/5903041010425_1.jpg" TargetMode="External"/><Relationship Id="rId5" Type="http://schemas.openxmlformats.org/officeDocument/2006/relationships/hyperlink" Target="http://ean.gdd.pl/gallery/5905130036347_1.jpg" TargetMode="External"/><Relationship Id="rId90" Type="http://schemas.openxmlformats.org/officeDocument/2006/relationships/hyperlink" Target="http://ean.gdd.pl/gallery/5902979002540_1.jpg" TargetMode="External"/><Relationship Id="rId95" Type="http://schemas.openxmlformats.org/officeDocument/2006/relationships/hyperlink" Target="http://ean.gdd.pl/gallery/4007817088951_1.jpg" TargetMode="External"/><Relationship Id="rId160" Type="http://schemas.openxmlformats.org/officeDocument/2006/relationships/hyperlink" Target="http://ean.gdd.pl/gallery/5903041010111_1.jpg" TargetMode="External"/><Relationship Id="rId165" Type="http://schemas.openxmlformats.org/officeDocument/2006/relationships/hyperlink" Target="http://ean.gdd.pl/gallery/5904292460304_1.jpg" TargetMode="External"/><Relationship Id="rId181" Type="http://schemas.openxmlformats.org/officeDocument/2006/relationships/hyperlink" Target="http://ean.gdd.pl/gallery/5903041010296_1.jpg" TargetMode="External"/><Relationship Id="rId186" Type="http://schemas.openxmlformats.org/officeDocument/2006/relationships/hyperlink" Target="http://ean.gdd.pl/gallery/5902979009075_1.jpg" TargetMode="External"/><Relationship Id="rId22" Type="http://schemas.openxmlformats.org/officeDocument/2006/relationships/hyperlink" Target="http://ean.gdd.pl/gallery/5902979002731_1.jpg" TargetMode="External"/><Relationship Id="rId27" Type="http://schemas.openxmlformats.org/officeDocument/2006/relationships/hyperlink" Target="http://ean.gdd.pl/gallery/5902979002915_1.jpg" TargetMode="External"/><Relationship Id="rId43" Type="http://schemas.openxmlformats.org/officeDocument/2006/relationships/hyperlink" Target="http://ean.gdd.pl/gallery/5905130042669_1.jpg" TargetMode="External"/><Relationship Id="rId48" Type="http://schemas.openxmlformats.org/officeDocument/2006/relationships/hyperlink" Target="http://ean.gdd.pl/gallery/5902979006357_1.jpg" TargetMode="External"/><Relationship Id="rId64" Type="http://schemas.openxmlformats.org/officeDocument/2006/relationships/hyperlink" Target="http://ean.gdd.pl/gallery/5905130008498_1.jpg" TargetMode="External"/><Relationship Id="rId69" Type="http://schemas.openxmlformats.org/officeDocument/2006/relationships/hyperlink" Target="http://ean.gdd.pl/gallery/5905130008764_1.jpg" TargetMode="External"/><Relationship Id="rId113" Type="http://schemas.openxmlformats.org/officeDocument/2006/relationships/hyperlink" Target="http://ean.gdd.pl/gallery/4007817805183_1.jpg" TargetMode="External"/><Relationship Id="rId118" Type="http://schemas.openxmlformats.org/officeDocument/2006/relationships/hyperlink" Target="http://ean.gdd.pl/gallery/6941255104676_1.jpg" TargetMode="External"/><Relationship Id="rId134" Type="http://schemas.openxmlformats.org/officeDocument/2006/relationships/hyperlink" Target="http://ean.gdd.pl/gallery/4024526000289_1.jpg" TargetMode="External"/><Relationship Id="rId139" Type="http://schemas.openxmlformats.org/officeDocument/2006/relationships/hyperlink" Target="http://ean.gdd.pl/gallery/4024526001118_1.jpg" TargetMode="External"/><Relationship Id="rId80" Type="http://schemas.openxmlformats.org/officeDocument/2006/relationships/hyperlink" Target="http://ean.gdd.pl/gallery/5905130008825_1.jpg" TargetMode="External"/><Relationship Id="rId85" Type="http://schemas.openxmlformats.org/officeDocument/2006/relationships/hyperlink" Target="http://ean.gdd.pl/gallery/5905130040863_1.jpg" TargetMode="External"/><Relationship Id="rId150" Type="http://schemas.openxmlformats.org/officeDocument/2006/relationships/hyperlink" Target="http://ean.gdd.pl/gallery/5903041010470_1.jpg" TargetMode="External"/><Relationship Id="rId155" Type="http://schemas.openxmlformats.org/officeDocument/2006/relationships/hyperlink" Target="http://ean.gdd.pl/gallery/5903041010692_1.jpg" TargetMode="External"/><Relationship Id="rId171" Type="http://schemas.openxmlformats.org/officeDocument/2006/relationships/hyperlink" Target="http://ean.gdd.pl/gallery/9788360162552_1.jpg" TargetMode="External"/><Relationship Id="rId176" Type="http://schemas.openxmlformats.org/officeDocument/2006/relationships/hyperlink" Target="http://ean.gdd.pl/gallery/9788360162835_1.jpg" TargetMode="External"/><Relationship Id="rId192" Type="http://schemas.openxmlformats.org/officeDocument/2006/relationships/hyperlink" Target="http://ean.gdd.pl/gallery/5902979009174_1.jpg" TargetMode="External"/><Relationship Id="rId197" Type="http://schemas.openxmlformats.org/officeDocument/2006/relationships/ctrlProp" Target="../ctrlProps/ctrlProp8.xml"/><Relationship Id="rId12" Type="http://schemas.openxmlformats.org/officeDocument/2006/relationships/hyperlink" Target="http://ean.gdd.pl/gallery/5902979008726_1.jpg" TargetMode="External"/><Relationship Id="rId17" Type="http://schemas.openxmlformats.org/officeDocument/2006/relationships/hyperlink" Target="http://ean.gdd.pl/gallery/5902979002809_1.jpg" TargetMode="External"/><Relationship Id="rId33" Type="http://schemas.openxmlformats.org/officeDocument/2006/relationships/hyperlink" Target="http://ean.gdd.pl/gallery/5902979002977_1.jpg" TargetMode="External"/><Relationship Id="rId38" Type="http://schemas.openxmlformats.org/officeDocument/2006/relationships/hyperlink" Target="http://ean.gdd.pl/gallery/5902979002878_1.jpg" TargetMode="External"/><Relationship Id="rId59" Type="http://schemas.openxmlformats.org/officeDocument/2006/relationships/hyperlink" Target="http://ean.gdd.pl/gallery/5902979014499_1.jpg" TargetMode="External"/><Relationship Id="rId103" Type="http://schemas.openxmlformats.org/officeDocument/2006/relationships/hyperlink" Target="http://ean.gdd.pl/gallery/4007817077214_1.jpg" TargetMode="External"/><Relationship Id="rId108" Type="http://schemas.openxmlformats.org/officeDocument/2006/relationships/hyperlink" Target="http://ean.gdd.pl/gallery/4007817039724_1.jpg" TargetMode="External"/><Relationship Id="rId124" Type="http://schemas.openxmlformats.org/officeDocument/2006/relationships/hyperlink" Target="http://ean.gdd.pl/gallery/6947503719807_1.jpg" TargetMode="External"/><Relationship Id="rId129" Type="http://schemas.openxmlformats.org/officeDocument/2006/relationships/hyperlink" Target="http://ean.gdd.pl/gallery/6941025178913_1.jpg" TargetMode="External"/><Relationship Id="rId54" Type="http://schemas.openxmlformats.org/officeDocument/2006/relationships/hyperlink" Target="http://ean.gdd.pl/gallery/5905130039607_1.jpg" TargetMode="External"/><Relationship Id="rId70" Type="http://schemas.openxmlformats.org/officeDocument/2006/relationships/hyperlink" Target="http://ean.gdd.pl/gallery/5905130008535_1.jpg" TargetMode="External"/><Relationship Id="rId75" Type="http://schemas.openxmlformats.org/officeDocument/2006/relationships/hyperlink" Target="http://ean.gdd.pl/gallery/5905130008658_1.jpg" TargetMode="External"/><Relationship Id="rId91" Type="http://schemas.openxmlformats.org/officeDocument/2006/relationships/hyperlink" Target="http://ean.gdd.pl/gallery/5902979002557_1.jpg" TargetMode="External"/><Relationship Id="rId96" Type="http://schemas.openxmlformats.org/officeDocument/2006/relationships/hyperlink" Target="http://ean.gdd.pl/gallery/4007817054673_1.jpg" TargetMode="External"/><Relationship Id="rId140" Type="http://schemas.openxmlformats.org/officeDocument/2006/relationships/hyperlink" Target="http://ean.gdd.pl/gallery/4024526001507_1.jpg" TargetMode="External"/><Relationship Id="rId145" Type="http://schemas.openxmlformats.org/officeDocument/2006/relationships/hyperlink" Target="http://ean.gdd.pl/gallery/5903041010050_1.jpg" TargetMode="External"/><Relationship Id="rId161" Type="http://schemas.openxmlformats.org/officeDocument/2006/relationships/hyperlink" Target="http://ean.gdd.pl/gallery/5903041010128_1.jpg" TargetMode="External"/><Relationship Id="rId166" Type="http://schemas.openxmlformats.org/officeDocument/2006/relationships/hyperlink" Target="http://ean.gdd.pl/gallery/5906714489856_1.jpg" TargetMode="External"/><Relationship Id="rId182" Type="http://schemas.openxmlformats.org/officeDocument/2006/relationships/hyperlink" Target="http://ean.gdd.pl/gallery/5905130038969_1.jpg" TargetMode="External"/><Relationship Id="rId187" Type="http://schemas.openxmlformats.org/officeDocument/2006/relationships/hyperlink" Target="http://ean.gdd.pl/gallery/5902979009259_1.jpg" TargetMode="External"/><Relationship Id="rId1" Type="http://schemas.openxmlformats.org/officeDocument/2006/relationships/hyperlink" Target="http://ean.gdd.pl/gallery/5905130039447_1.jpg" TargetMode="External"/><Relationship Id="rId6" Type="http://schemas.openxmlformats.org/officeDocument/2006/relationships/hyperlink" Target="http://ean.gdd.pl/gallery/5905130042867_1.jpg" TargetMode="External"/><Relationship Id="rId23" Type="http://schemas.openxmlformats.org/officeDocument/2006/relationships/hyperlink" Target="http://ean.gdd.pl/gallery/5902979002748_1.jpg" TargetMode="External"/><Relationship Id="rId28" Type="http://schemas.openxmlformats.org/officeDocument/2006/relationships/hyperlink" Target="http://ean.gdd.pl/gallery/5902979002922_1.jpg" TargetMode="External"/><Relationship Id="rId49" Type="http://schemas.openxmlformats.org/officeDocument/2006/relationships/hyperlink" Target="http://ean.gdd.pl/gallery/5902979006432_1.jpg" TargetMode="External"/><Relationship Id="rId114" Type="http://schemas.openxmlformats.org/officeDocument/2006/relationships/hyperlink" Target="http://ean.gdd.pl/gallery/6941255143323_1.jpg" TargetMode="External"/><Relationship Id="rId119" Type="http://schemas.openxmlformats.org/officeDocument/2006/relationships/hyperlink" Target="http://ean.gdd.pl/gallery/5902979007729_1.jpg" TargetMode="External"/><Relationship Id="rId44" Type="http://schemas.openxmlformats.org/officeDocument/2006/relationships/hyperlink" Target="http://ean.gdd.pl/gallery/5905130042607_1.jpg" TargetMode="External"/><Relationship Id="rId60" Type="http://schemas.openxmlformats.org/officeDocument/2006/relationships/hyperlink" Target="http://ean.gdd.pl/gallery/5902979014512_1.jpg" TargetMode="External"/><Relationship Id="rId65" Type="http://schemas.openxmlformats.org/officeDocument/2006/relationships/hyperlink" Target="http://ean.gdd.pl/gallery/5905130008528_1.jpg" TargetMode="External"/><Relationship Id="rId81" Type="http://schemas.openxmlformats.org/officeDocument/2006/relationships/hyperlink" Target="http://ean.gdd.pl/gallery/5905130038617_1.jpg" TargetMode="External"/><Relationship Id="rId86" Type="http://schemas.openxmlformats.org/officeDocument/2006/relationships/hyperlink" Target="http://ean.gdd.pl/gallery/5905130040924_1.jpg" TargetMode="External"/><Relationship Id="rId130" Type="http://schemas.openxmlformats.org/officeDocument/2006/relationships/hyperlink" Target="http://ean.gdd.pl/gallery/6941458316760_1.jpg" TargetMode="External"/><Relationship Id="rId135" Type="http://schemas.openxmlformats.org/officeDocument/2006/relationships/hyperlink" Target="http://ean.gdd.pl/gallery/4024526000272_1.jpg" TargetMode="External"/><Relationship Id="rId151" Type="http://schemas.openxmlformats.org/officeDocument/2006/relationships/hyperlink" Target="http://ean.gdd.pl/gallery/5903041010722_1.jpg" TargetMode="External"/><Relationship Id="rId156" Type="http://schemas.openxmlformats.org/officeDocument/2006/relationships/hyperlink" Target="http://ean.gdd.pl/gallery/5903041010845_1.jpg" TargetMode="External"/><Relationship Id="rId177" Type="http://schemas.openxmlformats.org/officeDocument/2006/relationships/hyperlink" Target="http://ean.gdd.pl/gallery/9788360162927_1.jpg" TargetMode="External"/><Relationship Id="rId198" Type="http://schemas.openxmlformats.org/officeDocument/2006/relationships/ctrlProp" Target="../ctrlProps/ctrlProp9.xml"/><Relationship Id="rId172" Type="http://schemas.openxmlformats.org/officeDocument/2006/relationships/hyperlink" Target="http://ean.gdd.pl/gallery/9788360162507_1.jpg" TargetMode="External"/><Relationship Id="rId193" Type="http://schemas.openxmlformats.org/officeDocument/2006/relationships/printerSettings" Target="../printerSettings/printerSettings4.bin"/><Relationship Id="rId13" Type="http://schemas.openxmlformats.org/officeDocument/2006/relationships/hyperlink" Target="http://ean.gdd.pl/gallery/5902979008733_1.jpg" TargetMode="External"/><Relationship Id="rId18" Type="http://schemas.openxmlformats.org/officeDocument/2006/relationships/hyperlink" Target="http://ean.gdd.pl/gallery/5902979002823_1.jpg" TargetMode="External"/><Relationship Id="rId39" Type="http://schemas.openxmlformats.org/officeDocument/2006/relationships/hyperlink" Target="http://ean.gdd.pl/gallery/5902979002694_1.jpg" TargetMode="External"/><Relationship Id="rId109" Type="http://schemas.openxmlformats.org/officeDocument/2006/relationships/hyperlink" Target="http://ean.gdd.pl/gallery/4007817063699_1.jpg" TargetMode="External"/><Relationship Id="rId34" Type="http://schemas.openxmlformats.org/officeDocument/2006/relationships/hyperlink" Target="http://ean.gdd.pl/gallery/5902979002984_1.jpg" TargetMode="External"/><Relationship Id="rId50" Type="http://schemas.openxmlformats.org/officeDocument/2006/relationships/hyperlink" Target="http://ean.gdd.pl/gallery/5902979006401_1.jpg" TargetMode="External"/><Relationship Id="rId55" Type="http://schemas.openxmlformats.org/officeDocument/2006/relationships/hyperlink" Target="http://ean.gdd.pl/gallery/5905130039591_1.jpg" TargetMode="External"/><Relationship Id="rId76" Type="http://schemas.openxmlformats.org/officeDocument/2006/relationships/hyperlink" Target="http://ean.gdd.pl/gallery/5905130008672_1.jpg" TargetMode="External"/><Relationship Id="rId97" Type="http://schemas.openxmlformats.org/officeDocument/2006/relationships/hyperlink" Target="http://ean.gdd.pl/gallery/4007817039694_1.jpg" TargetMode="External"/><Relationship Id="rId104" Type="http://schemas.openxmlformats.org/officeDocument/2006/relationships/hyperlink" Target="http://ean.gdd.pl/gallery/4007817087442_1.jpg" TargetMode="External"/><Relationship Id="rId120" Type="http://schemas.openxmlformats.org/officeDocument/2006/relationships/hyperlink" Target="http://ean.gdd.pl/gallery/6941600171223_1.jpg" TargetMode="External"/><Relationship Id="rId125" Type="http://schemas.openxmlformats.org/officeDocument/2006/relationships/hyperlink" Target="http://ean.gdd.pl/gallery/6953787344123_1.jpg" TargetMode="External"/><Relationship Id="rId141" Type="http://schemas.openxmlformats.org/officeDocument/2006/relationships/hyperlink" Target="http://ean.gdd.pl/gallery/5906714895800_1.jpg" TargetMode="External"/><Relationship Id="rId146" Type="http://schemas.openxmlformats.org/officeDocument/2006/relationships/hyperlink" Target="http://ean.gdd.pl/gallery/5903041010074_1.jpg" TargetMode="External"/><Relationship Id="rId167" Type="http://schemas.openxmlformats.org/officeDocument/2006/relationships/hyperlink" Target="http://ean.gdd.pl/gallery/5903041010739_1.jpg" TargetMode="External"/><Relationship Id="rId188" Type="http://schemas.openxmlformats.org/officeDocument/2006/relationships/hyperlink" Target="http://ean.gdd.pl/gallery/5902979009266_1.jpg" TargetMode="External"/><Relationship Id="rId7" Type="http://schemas.openxmlformats.org/officeDocument/2006/relationships/hyperlink" Target="http://ean.gdd.pl/gallery/5902979010958_1.jpg" TargetMode="External"/><Relationship Id="rId71" Type="http://schemas.openxmlformats.org/officeDocument/2006/relationships/hyperlink" Target="http://ean.gdd.pl/gallery/5905130008559_1.jpg" TargetMode="External"/><Relationship Id="rId92" Type="http://schemas.openxmlformats.org/officeDocument/2006/relationships/hyperlink" Target="http://ean.gdd.pl/gallery/5902979002533_1.jpg" TargetMode="External"/><Relationship Id="rId162" Type="http://schemas.openxmlformats.org/officeDocument/2006/relationships/hyperlink" Target="http://ean.gdd.pl/gallery/5903041010180_1.jpg" TargetMode="External"/><Relationship Id="rId183" Type="http://schemas.openxmlformats.org/officeDocument/2006/relationships/hyperlink" Target="http://ean.gdd.pl/gallery/5902979002816_1.jpg" TargetMode="External"/><Relationship Id="rId2" Type="http://schemas.openxmlformats.org/officeDocument/2006/relationships/hyperlink" Target="http://ean.gdd.pl/gallery/5902979011825_1.jpg" TargetMode="External"/><Relationship Id="rId29" Type="http://schemas.openxmlformats.org/officeDocument/2006/relationships/hyperlink" Target="http://ean.gdd.pl/gallery/5902979003011_1.jpg" TargetMode="External"/><Relationship Id="rId24" Type="http://schemas.openxmlformats.org/officeDocument/2006/relationships/hyperlink" Target="http://ean.gdd.pl/gallery/5902979002755_1.jpg" TargetMode="External"/><Relationship Id="rId40" Type="http://schemas.openxmlformats.org/officeDocument/2006/relationships/hyperlink" Target="http://ean.gdd.pl/gallery/5902979002700_1.jpg" TargetMode="External"/><Relationship Id="rId45" Type="http://schemas.openxmlformats.org/officeDocument/2006/relationships/hyperlink" Target="http://ean.gdd.pl/gallery/5905130042638_1.jpg" TargetMode="External"/><Relationship Id="rId66" Type="http://schemas.openxmlformats.org/officeDocument/2006/relationships/hyperlink" Target="http://ean.gdd.pl/gallery/5905130008733_1.jpg" TargetMode="External"/><Relationship Id="rId87" Type="http://schemas.openxmlformats.org/officeDocument/2006/relationships/hyperlink" Target="http://ean.gdd.pl/gallery/5905130040900_1.jpg" TargetMode="External"/><Relationship Id="rId110" Type="http://schemas.openxmlformats.org/officeDocument/2006/relationships/hyperlink" Target="http://ean.gdd.pl/gallery/4007817069196_1.jpg" TargetMode="External"/><Relationship Id="rId115" Type="http://schemas.openxmlformats.org/officeDocument/2006/relationships/hyperlink" Target="http://ean.gdd.pl/gallery/6941600170448_1.jpg" TargetMode="External"/><Relationship Id="rId131" Type="http://schemas.openxmlformats.org/officeDocument/2006/relationships/hyperlink" Target="http://ean.gdd.pl/gallery/4024526001057_1.jpg" TargetMode="External"/><Relationship Id="rId136" Type="http://schemas.openxmlformats.org/officeDocument/2006/relationships/hyperlink" Target="http://ean.gdd.pl/gallery/4024526000371_1.jpg" TargetMode="External"/><Relationship Id="rId157" Type="http://schemas.openxmlformats.org/officeDocument/2006/relationships/hyperlink" Target="http://ean.gdd.pl/gallery/5903041010838_1.jpg" TargetMode="External"/><Relationship Id="rId178" Type="http://schemas.openxmlformats.org/officeDocument/2006/relationships/hyperlink" Target="http://ean.gdd.pl/gallery/9788360162842_1.jpg" TargetMode="External"/><Relationship Id="rId61" Type="http://schemas.openxmlformats.org/officeDocument/2006/relationships/hyperlink" Target="http://ean.gdd.pl/gallery/5905130007781_1.jpg" TargetMode="External"/><Relationship Id="rId82" Type="http://schemas.openxmlformats.org/officeDocument/2006/relationships/hyperlink" Target="http://ean.gdd.pl/gallery/5905130038679_1.jpg" TargetMode="External"/><Relationship Id="rId152" Type="http://schemas.openxmlformats.org/officeDocument/2006/relationships/hyperlink" Target="http://ean.gdd.pl/gallery/5903041010715_1.jpg" TargetMode="External"/><Relationship Id="rId173" Type="http://schemas.openxmlformats.org/officeDocument/2006/relationships/hyperlink" Target="http://ean.gdd.pl/gallery/9788360162989_1.jpg" TargetMode="External"/><Relationship Id="rId194" Type="http://schemas.openxmlformats.org/officeDocument/2006/relationships/drawing" Target="../drawings/drawing3.xml"/><Relationship Id="rId199" Type="http://schemas.openxmlformats.org/officeDocument/2006/relationships/ctrlProp" Target="../ctrlProps/ctrlProp10.xml"/><Relationship Id="rId19" Type="http://schemas.openxmlformats.org/officeDocument/2006/relationships/hyperlink" Target="http://ean.gdd.pl/gallery/5902979002953_1.jpg" TargetMode="External"/><Relationship Id="rId14" Type="http://schemas.openxmlformats.org/officeDocument/2006/relationships/hyperlink" Target="http://ean.gdd.pl/gallery/5902979008740_1.jpg" TargetMode="External"/><Relationship Id="rId30" Type="http://schemas.openxmlformats.org/officeDocument/2006/relationships/hyperlink" Target="http://ean.gdd.pl/gallery/5902979015779_1.jpg" TargetMode="External"/><Relationship Id="rId35" Type="http://schemas.openxmlformats.org/officeDocument/2006/relationships/hyperlink" Target="http://ean.gdd.pl/gallery/5902979002830_1.jpg" TargetMode="External"/><Relationship Id="rId56" Type="http://schemas.openxmlformats.org/officeDocument/2006/relationships/hyperlink" Target="http://ean.gdd.pl/gallery/5905130039584_1.jpg" TargetMode="External"/><Relationship Id="rId77" Type="http://schemas.openxmlformats.org/officeDocument/2006/relationships/hyperlink" Target="http://ean.gdd.pl/gallery/5905130008689_1.jpg" TargetMode="External"/><Relationship Id="rId100" Type="http://schemas.openxmlformats.org/officeDocument/2006/relationships/hyperlink" Target="http://ean.gdd.pl/gallery/5905130039676_1.jpg" TargetMode="External"/><Relationship Id="rId105" Type="http://schemas.openxmlformats.org/officeDocument/2006/relationships/hyperlink" Target="http://ean.gdd.pl/gallery/4007817087985_1.jpg" TargetMode="External"/><Relationship Id="rId126" Type="http://schemas.openxmlformats.org/officeDocument/2006/relationships/hyperlink" Target="http://ean.gdd.pl/gallery/6953787344116_1.jpg" TargetMode="External"/><Relationship Id="rId147" Type="http://schemas.openxmlformats.org/officeDocument/2006/relationships/hyperlink" Target="http://ean.gdd.pl/gallery/5903041010067_1.jpg" TargetMode="External"/><Relationship Id="rId168" Type="http://schemas.openxmlformats.org/officeDocument/2006/relationships/hyperlink" Target="http://ean.gdd.pl/gallery/5903041010753_1.jpg" TargetMode="External"/><Relationship Id="rId8" Type="http://schemas.openxmlformats.org/officeDocument/2006/relationships/hyperlink" Target="http://ean.gdd.pl/gallery/5902979007835_1.jpg" TargetMode="External"/><Relationship Id="rId51" Type="http://schemas.openxmlformats.org/officeDocument/2006/relationships/hyperlink" Target="http://ean.gdd.pl/gallery/5902979006388_1.jpg" TargetMode="External"/><Relationship Id="rId72" Type="http://schemas.openxmlformats.org/officeDocument/2006/relationships/hyperlink" Target="http://ean.gdd.pl/gallery/5905130008566_1.jpg" TargetMode="External"/><Relationship Id="rId93" Type="http://schemas.openxmlformats.org/officeDocument/2006/relationships/hyperlink" Target="http://ean.gdd.pl/gallery/5905130005138_1.jpg" TargetMode="External"/><Relationship Id="rId98" Type="http://schemas.openxmlformats.org/officeDocument/2006/relationships/hyperlink" Target="http://ean.gdd.pl/gallery/5905130039683_1.jpg" TargetMode="External"/><Relationship Id="rId121" Type="http://schemas.openxmlformats.org/officeDocument/2006/relationships/hyperlink" Target="http://ean.gdd.pl/gallery/6925282219725_1.jpg" TargetMode="External"/><Relationship Id="rId142" Type="http://schemas.openxmlformats.org/officeDocument/2006/relationships/hyperlink" Target="http://ean.gdd.pl/gallery/5906714895978_1.jpg" TargetMode="External"/><Relationship Id="rId163" Type="http://schemas.openxmlformats.org/officeDocument/2006/relationships/hyperlink" Target="http://ean.gdd.pl/gallery/5903041010678_1.jpg" TargetMode="External"/><Relationship Id="rId184" Type="http://schemas.openxmlformats.org/officeDocument/2006/relationships/hyperlink" Target="http://ean.gdd.pl/gallery/5902979009051_1.jpg" TargetMode="External"/><Relationship Id="rId189" Type="http://schemas.openxmlformats.org/officeDocument/2006/relationships/hyperlink" Target="http://ean.gdd.pl/gallery/5902979009273_1.jpg" TargetMode="External"/><Relationship Id="rId3" Type="http://schemas.openxmlformats.org/officeDocument/2006/relationships/hyperlink" Target="http://ean.gdd.pl/gallery/6941458351440_1.jpg" TargetMode="External"/><Relationship Id="rId25" Type="http://schemas.openxmlformats.org/officeDocument/2006/relationships/hyperlink" Target="http://ean.gdd.pl/gallery/5902979002892_1.jpg" TargetMode="External"/><Relationship Id="rId46" Type="http://schemas.openxmlformats.org/officeDocument/2006/relationships/hyperlink" Target="http://ean.gdd.pl/gallery/5902979006449_1.jpg" TargetMode="External"/><Relationship Id="rId67" Type="http://schemas.openxmlformats.org/officeDocument/2006/relationships/hyperlink" Target="http://ean.gdd.pl/gallery/5905130008740_1.jpg" TargetMode="External"/><Relationship Id="rId116" Type="http://schemas.openxmlformats.org/officeDocument/2006/relationships/hyperlink" Target="http://ean.gdd.pl/gallery/6941255190983_1.jpg" TargetMode="External"/><Relationship Id="rId137" Type="http://schemas.openxmlformats.org/officeDocument/2006/relationships/hyperlink" Target="http://ean.gdd.pl/gallery/4024526001378_1.jpg" TargetMode="External"/><Relationship Id="rId158" Type="http://schemas.openxmlformats.org/officeDocument/2006/relationships/hyperlink" Target="http://ean.gdd.pl/gallery/5903041010463_1.jpg" TargetMode="External"/><Relationship Id="rId20" Type="http://schemas.openxmlformats.org/officeDocument/2006/relationships/hyperlink" Target="http://ean.gdd.pl/gallery/5902979002960_1.jpg" TargetMode="External"/><Relationship Id="rId41" Type="http://schemas.openxmlformats.org/officeDocument/2006/relationships/hyperlink" Target="http://ean.gdd.pl/gallery/5902979002717_1.jpg" TargetMode="External"/><Relationship Id="rId62" Type="http://schemas.openxmlformats.org/officeDocument/2006/relationships/hyperlink" Target="http://ean.gdd.pl/gallery/5905130008641_1.jpg" TargetMode="External"/><Relationship Id="rId83" Type="http://schemas.openxmlformats.org/officeDocument/2006/relationships/hyperlink" Target="http://ean.gdd.pl/gallery/5905130038631_1.jpg" TargetMode="External"/><Relationship Id="rId88" Type="http://schemas.openxmlformats.org/officeDocument/2006/relationships/hyperlink" Target="http://ean.gdd.pl/gallery/5905130041082_1.jpg" TargetMode="External"/><Relationship Id="rId111" Type="http://schemas.openxmlformats.org/officeDocument/2006/relationships/hyperlink" Target="http://ean.gdd.pl/gallery/4007817069226_1.jpg" TargetMode="External"/><Relationship Id="rId132" Type="http://schemas.openxmlformats.org/officeDocument/2006/relationships/hyperlink" Target="http://ean.gdd.pl/gallery/4024526001040_1.jpg" TargetMode="External"/><Relationship Id="rId153" Type="http://schemas.openxmlformats.org/officeDocument/2006/relationships/hyperlink" Target="http://ean.gdd.pl/gallery/5903041010814_1.jpg" TargetMode="External"/><Relationship Id="rId174" Type="http://schemas.openxmlformats.org/officeDocument/2006/relationships/hyperlink" Target="http://ean.gdd.pl/gallery/9788360162873_1.jpg" TargetMode="External"/><Relationship Id="rId179" Type="http://schemas.openxmlformats.org/officeDocument/2006/relationships/hyperlink" Target="http://ean.gdd.pl/gallery/5903041010272_1.jpg" TargetMode="External"/><Relationship Id="rId195" Type="http://schemas.openxmlformats.org/officeDocument/2006/relationships/vmlDrawing" Target="../drawings/vmlDrawing3.vml"/><Relationship Id="rId190" Type="http://schemas.openxmlformats.org/officeDocument/2006/relationships/hyperlink" Target="http://ean.gdd.pl/gallery/5902979009150_1.jpg" TargetMode="External"/><Relationship Id="rId15" Type="http://schemas.openxmlformats.org/officeDocument/2006/relationships/hyperlink" Target="http://ean.gdd.pl/gallery/5902979008757_1.jpg" TargetMode="External"/><Relationship Id="rId36" Type="http://schemas.openxmlformats.org/officeDocument/2006/relationships/hyperlink" Target="http://ean.gdd.pl/gallery/5902979002847_1.jpg" TargetMode="External"/><Relationship Id="rId57" Type="http://schemas.openxmlformats.org/officeDocument/2006/relationships/hyperlink" Target="http://ean.gdd.pl/gallery/5905130039577_1.jpg" TargetMode="External"/><Relationship Id="rId106" Type="http://schemas.openxmlformats.org/officeDocument/2006/relationships/hyperlink" Target="http://ean.gdd.pl/gallery/4007817434260_1.jpg" TargetMode="External"/><Relationship Id="rId127" Type="http://schemas.openxmlformats.org/officeDocument/2006/relationships/hyperlink" Target="http://ean.gdd.pl/gallery/6953787344093_1.jpg" TargetMode="External"/><Relationship Id="rId10" Type="http://schemas.openxmlformats.org/officeDocument/2006/relationships/hyperlink" Target="http://ean.gdd.pl/gallery/5902979008702_1.jpg" TargetMode="External"/><Relationship Id="rId31" Type="http://schemas.openxmlformats.org/officeDocument/2006/relationships/hyperlink" Target="http://ean.gdd.pl/gallery/5902979002762_1.jpg" TargetMode="External"/><Relationship Id="rId52" Type="http://schemas.openxmlformats.org/officeDocument/2006/relationships/hyperlink" Target="http://ean.gdd.pl/gallery/5902979006371_1.jpg" TargetMode="External"/><Relationship Id="rId73" Type="http://schemas.openxmlformats.org/officeDocument/2006/relationships/hyperlink" Target="http://ean.gdd.pl/gallery/5905130008573_1.jpg" TargetMode="External"/><Relationship Id="rId78" Type="http://schemas.openxmlformats.org/officeDocument/2006/relationships/hyperlink" Target="http://ean.gdd.pl/gallery/5905130008696_1.jpg" TargetMode="External"/><Relationship Id="rId94" Type="http://schemas.openxmlformats.org/officeDocument/2006/relationships/hyperlink" Target="http://ean.gdd.pl/gallery/5902979002502_1.jpg" TargetMode="External"/><Relationship Id="rId99" Type="http://schemas.openxmlformats.org/officeDocument/2006/relationships/hyperlink" Target="http://ean.gdd.pl/gallery/4007817015544_1.jpg" TargetMode="External"/><Relationship Id="rId101" Type="http://schemas.openxmlformats.org/officeDocument/2006/relationships/hyperlink" Target="http://ean.gdd.pl/gallery/4007817330715_1.jpg" TargetMode="External"/><Relationship Id="rId122" Type="http://schemas.openxmlformats.org/officeDocument/2006/relationships/hyperlink" Target="http://ean.gdd.pl/gallery/6941458362040_1.jpg" TargetMode="External"/><Relationship Id="rId143" Type="http://schemas.openxmlformats.org/officeDocument/2006/relationships/hyperlink" Target="http://ean.gdd.pl/gallery/5906714896036_1.jpg" TargetMode="External"/><Relationship Id="rId148" Type="http://schemas.openxmlformats.org/officeDocument/2006/relationships/hyperlink" Target="http://ean.gdd.pl/gallery/5903041010081_1.jpg" TargetMode="External"/><Relationship Id="rId164" Type="http://schemas.openxmlformats.org/officeDocument/2006/relationships/hyperlink" Target="http://ean.gdd.pl/gallery/5906714489665_1.jpg" TargetMode="External"/><Relationship Id="rId169" Type="http://schemas.openxmlformats.org/officeDocument/2006/relationships/hyperlink" Target="http://ean.gdd.pl/gallery/5903041010760_1.jpg" TargetMode="External"/><Relationship Id="rId185" Type="http://schemas.openxmlformats.org/officeDocument/2006/relationships/hyperlink" Target="http://ean.gdd.pl/gallery/5902979009068_1.jpg" TargetMode="External"/><Relationship Id="rId4" Type="http://schemas.openxmlformats.org/officeDocument/2006/relationships/hyperlink" Target="http://ean.gdd.pl/gallery/6941458312342_1.jpg" TargetMode="External"/><Relationship Id="rId9" Type="http://schemas.openxmlformats.org/officeDocument/2006/relationships/hyperlink" Target="http://ean.gdd.pl/gallery/5902979008696_1.jpg" TargetMode="External"/><Relationship Id="rId180" Type="http://schemas.openxmlformats.org/officeDocument/2006/relationships/hyperlink" Target="http://ean.gdd.pl/gallery/5903041010289_1.jpg" TargetMode="External"/><Relationship Id="rId26" Type="http://schemas.openxmlformats.org/officeDocument/2006/relationships/hyperlink" Target="http://ean.gdd.pl/gallery/5902979002908_1.jpg" TargetMode="External"/><Relationship Id="rId47" Type="http://schemas.openxmlformats.org/officeDocument/2006/relationships/hyperlink" Target="http://ean.gdd.pl/gallery/5902979006456_1.jpg" TargetMode="External"/><Relationship Id="rId68" Type="http://schemas.openxmlformats.org/officeDocument/2006/relationships/hyperlink" Target="http://ean.gdd.pl/gallery/5905130008757_1.jpg" TargetMode="External"/><Relationship Id="rId89" Type="http://schemas.openxmlformats.org/officeDocument/2006/relationships/hyperlink" Target="http://ean.gdd.pl/gallery/5905130041068_1.jpg" TargetMode="External"/><Relationship Id="rId112" Type="http://schemas.openxmlformats.org/officeDocument/2006/relationships/hyperlink" Target="http://ean.gdd.pl/gallery/4007817805176_1.jpg" TargetMode="External"/><Relationship Id="rId133" Type="http://schemas.openxmlformats.org/officeDocument/2006/relationships/hyperlink" Target="http://ean.gdd.pl/gallery/4024526001064_1.jpg" TargetMode="External"/><Relationship Id="rId154" Type="http://schemas.openxmlformats.org/officeDocument/2006/relationships/hyperlink" Target="http://ean.gdd.pl/gallery/5903041010708_1.jpg" TargetMode="External"/><Relationship Id="rId175" Type="http://schemas.openxmlformats.org/officeDocument/2006/relationships/hyperlink" Target="http://ean.gdd.pl/gallery/9788360162866_1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91031-9811-4BFA-A121-B49FA1610D78}">
  <sheetPr codeName="arkConfig"/>
  <dimension ref="D1:E13"/>
  <sheetViews>
    <sheetView workbookViewId="0">
      <selection activeCell="E12" sqref="E12:E13"/>
    </sheetView>
  </sheetViews>
  <sheetFormatPr defaultRowHeight="14.4"/>
  <cols>
    <col min="4" max="4" width="13.44140625" bestFit="1" customWidth="1"/>
  </cols>
  <sheetData>
    <row r="1" spans="4:5">
      <c r="D1" t="s">
        <v>3</v>
      </c>
      <c r="E1" t="s">
        <v>5409</v>
      </c>
    </row>
    <row r="2" spans="4:5">
      <c r="D2" t="s">
        <v>1793</v>
      </c>
      <c r="E2">
        <v>100000</v>
      </c>
    </row>
    <row r="3" spans="4:5">
      <c r="D3" t="s">
        <v>7</v>
      </c>
      <c r="E3">
        <v>200000</v>
      </c>
    </row>
    <row r="4" spans="4:5">
      <c r="D4" t="s">
        <v>7916</v>
      </c>
      <c r="E4">
        <v>300000</v>
      </c>
    </row>
    <row r="5" spans="4:5">
      <c r="D5" t="s">
        <v>3097</v>
      </c>
      <c r="E5">
        <v>400000</v>
      </c>
    </row>
    <row r="6" spans="4:5">
      <c r="D6" t="s">
        <v>2390</v>
      </c>
      <c r="E6">
        <v>500000</v>
      </c>
    </row>
    <row r="7" spans="4:5">
      <c r="D7" t="s">
        <v>4551</v>
      </c>
      <c r="E7">
        <v>600000</v>
      </c>
    </row>
    <row r="8" spans="4:5">
      <c r="D8" t="s">
        <v>8380</v>
      </c>
      <c r="E8">
        <v>700000</v>
      </c>
    </row>
    <row r="9" spans="4:5">
      <c r="D9" t="s">
        <v>8490</v>
      </c>
      <c r="E9">
        <v>800000</v>
      </c>
    </row>
    <row r="10" spans="4:5">
      <c r="D10" t="s">
        <v>10924</v>
      </c>
      <c r="E10">
        <v>900000</v>
      </c>
    </row>
    <row r="11" spans="4:5">
      <c r="D11" t="s">
        <v>11806</v>
      </c>
      <c r="E11">
        <v>1000000</v>
      </c>
    </row>
    <row r="12" spans="4:5">
      <c r="D12" t="s">
        <v>13085</v>
      </c>
      <c r="E12">
        <v>1100000</v>
      </c>
    </row>
    <row r="13" spans="4:5">
      <c r="D13" t="s">
        <v>12984</v>
      </c>
      <c r="E13">
        <v>1200000</v>
      </c>
    </row>
  </sheetData>
  <sortState xmlns:xlrd2="http://schemas.microsoft.com/office/spreadsheetml/2017/richdata2" ref="D2:E10">
    <sortCondition ref="E2:E10"/>
  </sortState>
  <phoneticPr fontId="35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1F262-CB7E-4338-9882-F0E4100ACD8E}">
  <sheetPr codeName="Arkusz1"/>
  <dimension ref="A1:U303"/>
  <sheetViews>
    <sheetView showGridLines="0" tabSelected="1" zoomScaleNormal="100" workbookViewId="0">
      <pane ySplit="1" topLeftCell="A284" activePane="bottomLeft" state="frozen"/>
      <selection pane="bottomLeft" activeCell="K23" sqref="K23"/>
    </sheetView>
  </sheetViews>
  <sheetFormatPr defaultColWidth="0" defaultRowHeight="14.4"/>
  <cols>
    <col min="1" max="20" width="9.109375" customWidth="1"/>
    <col min="21" max="21" width="0" style="59" hidden="1" customWidth="1"/>
    <col min="22" max="16384" width="9.109375" hidden="1"/>
  </cols>
  <sheetData>
    <row r="1" spans="1:1" ht="25.8">
      <c r="A1" s="6" t="s">
        <v>3099</v>
      </c>
    </row>
    <row r="3" spans="1:1">
      <c r="A3" t="s">
        <v>3100</v>
      </c>
    </row>
    <row r="4" spans="1:1">
      <c r="A4" t="s">
        <v>3101</v>
      </c>
    </row>
    <row r="20" spans="1:1">
      <c r="A20" t="s">
        <v>3181</v>
      </c>
    </row>
    <row r="21" spans="1:1">
      <c r="A21" t="s">
        <v>3182</v>
      </c>
    </row>
    <row r="22" spans="1:1">
      <c r="A22" t="s">
        <v>3183</v>
      </c>
    </row>
    <row r="23" spans="1:1">
      <c r="A23" t="s">
        <v>7923</v>
      </c>
    </row>
    <row r="24" spans="1:1">
      <c r="A24" t="s">
        <v>7924</v>
      </c>
    </row>
    <row r="52" spans="1:1">
      <c r="A52" t="s">
        <v>3102</v>
      </c>
    </row>
    <row r="66" spans="1:12">
      <c r="A66" t="s">
        <v>7921</v>
      </c>
    </row>
    <row r="67" spans="1:12">
      <c r="A67" t="s">
        <v>7922</v>
      </c>
    </row>
    <row r="73" spans="1:12">
      <c r="A73" t="s">
        <v>7918</v>
      </c>
    </row>
    <row r="74" spans="1:12">
      <c r="A74" t="s">
        <v>7917</v>
      </c>
    </row>
    <row r="77" spans="1:12" ht="15.6">
      <c r="A77" s="223" t="s">
        <v>10613</v>
      </c>
      <c r="B77" s="223"/>
      <c r="C77" s="223"/>
      <c r="D77" s="223"/>
      <c r="E77" s="223"/>
      <c r="F77" s="223"/>
      <c r="G77" s="223"/>
      <c r="H77" s="223"/>
      <c r="I77" s="223"/>
      <c r="J77" s="223"/>
      <c r="K77" s="223"/>
      <c r="L77" s="223"/>
    </row>
    <row r="79" spans="1:12">
      <c r="C79" s="107"/>
    </row>
    <row r="80" spans="1:12">
      <c r="C80" s="8" t="s">
        <v>10614</v>
      </c>
    </row>
    <row r="81" spans="1:3">
      <c r="C81" s="8" t="s">
        <v>10615</v>
      </c>
    </row>
    <row r="91" spans="1:3">
      <c r="A91" s="108" t="s">
        <v>10616</v>
      </c>
    </row>
    <row r="101" spans="1:8">
      <c r="A101" s="8" t="s">
        <v>10617</v>
      </c>
    </row>
    <row r="112" spans="1:8">
      <c r="A112" s="8" t="s">
        <v>10618</v>
      </c>
      <c r="H112" s="8" t="s">
        <v>10619</v>
      </c>
    </row>
    <row r="114" spans="1:6" ht="15.6">
      <c r="A114" s="224" t="s">
        <v>10620</v>
      </c>
      <c r="B114" s="224"/>
      <c r="C114" s="224"/>
      <c r="D114" s="224"/>
      <c r="E114" s="224"/>
      <c r="F114" s="224"/>
    </row>
    <row r="116" spans="1:6">
      <c r="C116" t="s">
        <v>10621</v>
      </c>
    </row>
    <row r="117" spans="1:6">
      <c r="C117" t="s">
        <v>10622</v>
      </c>
    </row>
    <row r="119" spans="1:6">
      <c r="C119" t="s">
        <v>10623</v>
      </c>
    </row>
    <row r="121" spans="1:6">
      <c r="C121" t="s">
        <v>10624</v>
      </c>
    </row>
    <row r="148" spans="1:13" ht="25.8">
      <c r="A148" s="109" t="s">
        <v>10647</v>
      </c>
    </row>
    <row r="150" spans="1:13">
      <c r="A150" s="110" t="s">
        <v>10648</v>
      </c>
    </row>
    <row r="152" spans="1:13" ht="46.5" customHeight="1">
      <c r="A152" s="225" t="s">
        <v>10649</v>
      </c>
      <c r="B152" s="225"/>
      <c r="C152" s="225"/>
      <c r="D152" s="225"/>
      <c r="E152" s="225"/>
      <c r="F152" s="225"/>
      <c r="G152" s="225"/>
      <c r="H152" s="225"/>
      <c r="I152" s="225"/>
      <c r="J152" s="225"/>
      <c r="K152" s="225"/>
      <c r="L152" s="225"/>
      <c r="M152" s="225"/>
    </row>
    <row r="176" spans="1:10" ht="33" customHeight="1">
      <c r="A176" s="225" t="s">
        <v>10650</v>
      </c>
      <c r="B176" s="225"/>
      <c r="C176" s="225"/>
      <c r="D176" s="225"/>
      <c r="E176" s="225"/>
      <c r="F176" s="225"/>
      <c r="G176" s="225"/>
      <c r="H176" s="225"/>
      <c r="I176" s="225"/>
      <c r="J176" s="225"/>
    </row>
    <row r="270" spans="1:12" ht="32.25" customHeight="1"/>
    <row r="271" spans="1:12" ht="51" customHeight="1">
      <c r="A271" s="225" t="s">
        <v>10651</v>
      </c>
      <c r="B271" s="225"/>
      <c r="C271" s="225"/>
      <c r="D271" s="225"/>
      <c r="E271" s="225"/>
      <c r="F271" s="225"/>
      <c r="G271" s="225"/>
      <c r="H271" s="225"/>
      <c r="I271" s="225"/>
      <c r="J271" s="225"/>
      <c r="K271" s="225"/>
      <c r="L271" s="225"/>
    </row>
    <row r="301" spans="1:1" ht="20.25" customHeight="1">
      <c r="A301" s="111" t="s">
        <v>10653</v>
      </c>
    </row>
    <row r="302" spans="1:1" ht="15.6">
      <c r="A302" s="111"/>
    </row>
    <row r="303" spans="1:1" ht="21" customHeight="1">
      <c r="A303" s="112" t="s">
        <v>10652</v>
      </c>
    </row>
  </sheetData>
  <sheetProtection algorithmName="SHA-512" hashValue="IVu3YsThryzcG7cHWLJmIJo3d6+Ml8nA/NNj557P6piAZYGeBwGixOPFQn3ozPwy0GBpBp8PtuQLSTPOSPJNmw==" saltValue="09FFhq0V8JftOzZVHndklQ==" spinCount="100000" sheet="1" objects="1" scenarios="1"/>
  <mergeCells count="5">
    <mergeCell ref="A77:L77"/>
    <mergeCell ref="A114:F114"/>
    <mergeCell ref="A152:M152"/>
    <mergeCell ref="A176:J176"/>
    <mergeCell ref="A271:L271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20B2B-F5A1-4272-BB9E-1336AE760701}">
  <sheetPr codeName="arkCennik">
    <tabColor rgb="FF9BB431"/>
    <pageSetUpPr fitToPage="1"/>
  </sheetPr>
  <dimension ref="B1:Z2570"/>
  <sheetViews>
    <sheetView showGridLines="0" zoomScale="90" zoomScaleNormal="9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B11" sqref="B11"/>
    </sheetView>
  </sheetViews>
  <sheetFormatPr defaultRowHeight="14.4"/>
  <cols>
    <col min="1" max="1" width="2.6640625" customWidth="1"/>
    <col min="2" max="2" width="16.44140625" customWidth="1"/>
    <col min="3" max="3" width="22.88671875" bestFit="1" customWidth="1"/>
    <col min="4" max="4" width="10.109375" style="42" customWidth="1"/>
    <col min="5" max="5" width="10.44140625" customWidth="1"/>
    <col min="6" max="6" width="71.44140625" customWidth="1"/>
    <col min="7" max="7" width="11.88671875" customWidth="1"/>
    <col min="8" max="8" width="21.109375" bestFit="1" customWidth="1"/>
    <col min="9" max="9" width="17.88671875" hidden="1" customWidth="1"/>
    <col min="10" max="10" width="17.88671875" style="122" customWidth="1"/>
    <col min="11" max="11" width="17.88671875" hidden="1" customWidth="1"/>
    <col min="12" max="12" width="20.44140625" style="143" hidden="1" customWidth="1"/>
    <col min="13" max="13" width="17.88671875" style="143" hidden="1" customWidth="1"/>
    <col min="14" max="14" width="23" style="51" bestFit="1" customWidth="1"/>
    <col min="15" max="15" width="17" customWidth="1"/>
    <col min="16" max="16" width="24.44140625" customWidth="1"/>
    <col min="17" max="17" width="24.109375" style="37" customWidth="1"/>
    <col min="18" max="18" width="24.109375" style="120" hidden="1" customWidth="1"/>
    <col min="19" max="19" width="16.109375" customWidth="1"/>
    <col min="20" max="20" width="12.33203125" customWidth="1"/>
    <col min="21" max="22" width="13.44140625" style="38" customWidth="1"/>
    <col min="23" max="23" width="20.109375" customWidth="1"/>
    <col min="24" max="24" width="17.44140625" style="47" customWidth="1"/>
    <col min="25" max="25" width="17.33203125" style="47" customWidth="1"/>
    <col min="26" max="26" width="0.33203125" style="47" customWidth="1"/>
    <col min="27" max="27" width="7.88671875" customWidth="1"/>
    <col min="30" max="30" width="9.33203125" customWidth="1"/>
  </cols>
  <sheetData>
    <row r="1" spans="2:26" ht="6" customHeight="1" thickBot="1">
      <c r="L1" s="122"/>
      <c r="M1" s="122"/>
      <c r="N1"/>
      <c r="O1" s="51"/>
      <c r="Q1"/>
      <c r="R1" s="117"/>
      <c r="U1"/>
      <c r="V1"/>
      <c r="W1" s="38"/>
      <c r="X1"/>
    </row>
    <row r="2" spans="2:26" ht="17.25" customHeight="1" thickBot="1">
      <c r="B2" s="34" t="b">
        <v>1</v>
      </c>
      <c r="C2" s="102" t="s">
        <v>12864</v>
      </c>
      <c r="D2" s="102"/>
      <c r="I2" s="32"/>
      <c r="J2" s="123"/>
      <c r="K2" s="32"/>
      <c r="L2" s="123"/>
      <c r="M2" s="123"/>
      <c r="N2" s="33"/>
      <c r="O2" s="52"/>
      <c r="P2" s="32"/>
      <c r="Q2" s="31"/>
      <c r="R2" s="118"/>
      <c r="S2" s="100" t="s">
        <v>4445</v>
      </c>
      <c r="T2" s="66"/>
      <c r="U2" s="30"/>
      <c r="V2" s="30"/>
      <c r="W2" s="38"/>
      <c r="X2"/>
    </row>
    <row r="3" spans="2:26" ht="14.25" customHeight="1" thickBot="1">
      <c r="B3" s="29"/>
      <c r="C3" s="103" t="s">
        <v>13991</v>
      </c>
      <c r="D3" s="103"/>
      <c r="E3" s="28"/>
      <c r="F3" s="28"/>
      <c r="I3" s="80"/>
      <c r="J3" s="124"/>
      <c r="K3" s="80"/>
      <c r="L3" s="124"/>
      <c r="M3" s="124"/>
      <c r="N3" s="21" t="s">
        <v>4323</v>
      </c>
      <c r="O3" s="63"/>
      <c r="P3" s="22" t="s">
        <v>4327</v>
      </c>
      <c r="Q3" s="62"/>
      <c r="R3" s="99"/>
      <c r="S3" s="226"/>
      <c r="T3" s="66"/>
      <c r="U3" s="67"/>
      <c r="V3" s="67"/>
      <c r="W3" s="67"/>
      <c r="X3"/>
    </row>
    <row r="4" spans="2:26" ht="18" customHeight="1">
      <c r="B4" s="27" t="s">
        <v>0</v>
      </c>
      <c r="C4" s="26"/>
      <c r="D4" s="43"/>
      <c r="F4" s="1"/>
      <c r="I4" s="81"/>
      <c r="J4" s="125"/>
      <c r="K4" s="81"/>
      <c r="L4" s="125"/>
      <c r="M4" s="125"/>
      <c r="N4" s="22" t="s">
        <v>4324</v>
      </c>
      <c r="O4" s="60"/>
      <c r="P4" s="21" t="s">
        <v>4328</v>
      </c>
      <c r="Q4" s="60"/>
      <c r="R4" s="94"/>
      <c r="S4" s="227"/>
      <c r="T4" s="68"/>
      <c r="U4" s="67"/>
      <c r="V4" s="67"/>
      <c r="W4" s="67"/>
      <c r="X4"/>
    </row>
    <row r="5" spans="2:26" ht="14.25" customHeight="1">
      <c r="B5" s="23" t="s">
        <v>1</v>
      </c>
      <c r="C5" s="24"/>
      <c r="D5" s="44"/>
      <c r="E5" s="24"/>
      <c r="F5" s="23" t="s">
        <v>3106</v>
      </c>
      <c r="I5" s="81"/>
      <c r="J5" s="125"/>
      <c r="K5" s="81"/>
      <c r="L5" s="125"/>
      <c r="M5" s="125"/>
      <c r="N5" s="22" t="s">
        <v>4325</v>
      </c>
      <c r="O5" s="60"/>
      <c r="P5" s="22" t="s">
        <v>8169</v>
      </c>
      <c r="Q5" s="60"/>
      <c r="R5" s="94"/>
      <c r="S5" s="227"/>
      <c r="T5" s="68"/>
      <c r="U5" s="67"/>
      <c r="V5" s="67"/>
      <c r="W5" s="67"/>
      <c r="X5"/>
    </row>
    <row r="6" spans="2:26" ht="14.25" customHeight="1">
      <c r="B6" s="23" t="s">
        <v>2</v>
      </c>
      <c r="C6" s="25"/>
      <c r="D6" s="45"/>
      <c r="E6" s="24"/>
      <c r="F6" s="23" t="s">
        <v>3098</v>
      </c>
      <c r="I6" s="81"/>
      <c r="J6" s="125"/>
      <c r="K6" s="81"/>
      <c r="L6" s="125"/>
      <c r="M6" s="125"/>
      <c r="N6" s="22" t="s">
        <v>4326</v>
      </c>
      <c r="O6" s="61"/>
      <c r="P6" s="21" t="s">
        <v>3104</v>
      </c>
      <c r="Q6" s="95"/>
      <c r="R6" s="96"/>
      <c r="S6" s="227"/>
      <c r="T6" s="68"/>
      <c r="U6" s="67"/>
      <c r="V6" s="67"/>
      <c r="W6" s="67"/>
      <c r="X6"/>
    </row>
    <row r="7" spans="2:26" ht="14.25" customHeight="1">
      <c r="B7" s="15"/>
      <c r="C7" s="16"/>
      <c r="D7" s="46"/>
      <c r="E7" s="15"/>
      <c r="F7" s="15"/>
      <c r="I7" s="82"/>
      <c r="J7" s="126"/>
      <c r="K7" s="82"/>
      <c r="L7" s="126"/>
      <c r="M7" s="126"/>
      <c r="N7" s="20"/>
      <c r="O7" s="53"/>
      <c r="P7" s="19" t="s">
        <v>3103</v>
      </c>
      <c r="Q7" s="18">
        <f>SUMPRODUCT(J11:J4820,P11:P4820)</f>
        <v>0</v>
      </c>
      <c r="R7" s="97"/>
      <c r="S7" s="227"/>
      <c r="T7" s="68"/>
      <c r="U7" s="67"/>
      <c r="V7" s="67"/>
      <c r="W7" s="67"/>
      <c r="X7"/>
    </row>
    <row r="8" spans="2:26" ht="14.25" customHeight="1" thickBot="1">
      <c r="B8" s="17"/>
      <c r="C8" s="16"/>
      <c r="D8" s="46"/>
      <c r="E8" s="15"/>
      <c r="F8" s="15"/>
      <c r="I8" s="14"/>
      <c r="J8" s="127"/>
      <c r="K8" s="14"/>
      <c r="L8" s="127"/>
      <c r="M8" s="127"/>
      <c r="N8" s="14"/>
      <c r="O8" s="54"/>
      <c r="P8" s="13" t="s">
        <v>3105</v>
      </c>
      <c r="Q8" s="12">
        <f>Q7*(1-RABAT)</f>
        <v>0</v>
      </c>
      <c r="R8" s="98"/>
      <c r="S8" s="228"/>
      <c r="T8" s="68"/>
      <c r="U8" s="67"/>
      <c r="V8" s="67"/>
      <c r="W8" s="67"/>
      <c r="X8"/>
    </row>
    <row r="9" spans="2:26" ht="5.25" customHeight="1">
      <c r="F9" s="11"/>
      <c r="L9" s="122"/>
      <c r="M9" s="122"/>
      <c r="N9" s="10"/>
      <c r="O9" s="51"/>
      <c r="Q9"/>
      <c r="R9" s="117"/>
      <c r="S9" s="8"/>
      <c r="T9" s="9"/>
      <c r="U9" s="9"/>
      <c r="V9" s="9"/>
      <c r="W9" s="38"/>
      <c r="X9"/>
    </row>
    <row r="10" spans="2:26" ht="54.75" customHeight="1">
      <c r="B10" s="2" t="s">
        <v>3</v>
      </c>
      <c r="C10" s="2" t="s">
        <v>5</v>
      </c>
      <c r="D10" s="2" t="s">
        <v>4322</v>
      </c>
      <c r="E10" s="2" t="s">
        <v>2391</v>
      </c>
      <c r="F10" s="2" t="s">
        <v>6</v>
      </c>
      <c r="G10" s="3" t="s">
        <v>5408</v>
      </c>
      <c r="H10" s="3" t="s">
        <v>8025</v>
      </c>
      <c r="I10" s="128" t="s">
        <v>12927</v>
      </c>
      <c r="J10" s="128" t="s">
        <v>14053</v>
      </c>
      <c r="K10" s="3" t="s">
        <v>9847</v>
      </c>
      <c r="L10" s="128" t="s">
        <v>12863</v>
      </c>
      <c r="M10" s="128" t="s">
        <v>11403</v>
      </c>
      <c r="N10" s="2" t="s">
        <v>8489</v>
      </c>
      <c r="O10" s="2" t="s">
        <v>8465</v>
      </c>
      <c r="P10" s="4" t="s">
        <v>2392</v>
      </c>
      <c r="Q10" s="5" t="s">
        <v>2393</v>
      </c>
      <c r="R10" s="119" t="s">
        <v>9848</v>
      </c>
      <c r="S10" s="2" t="s">
        <v>4</v>
      </c>
      <c r="T10" s="2" t="s">
        <v>4550</v>
      </c>
      <c r="U10" s="41" t="s">
        <v>5410</v>
      </c>
      <c r="V10" s="41" t="s">
        <v>8466</v>
      </c>
      <c r="W10" s="48" t="s">
        <v>5626</v>
      </c>
      <c r="X10" s="48" t="s">
        <v>5627</v>
      </c>
      <c r="Y10" s="48" t="s">
        <v>5628</v>
      </c>
      <c r="Z10" s="48" t="s">
        <v>5629</v>
      </c>
    </row>
    <row r="11" spans="2:26" ht="27.75" customHeight="1">
      <c r="B11" s="55" t="s">
        <v>1793</v>
      </c>
      <c r="C11" s="56" t="s">
        <v>12941</v>
      </c>
      <c r="D11" s="57" t="s">
        <v>12942</v>
      </c>
      <c r="E11" s="83" t="s">
        <v>3110</v>
      </c>
      <c r="F11" s="65" t="s">
        <v>12943</v>
      </c>
      <c r="G11" s="58" t="s">
        <v>10</v>
      </c>
      <c r="H11" s="58" t="s">
        <v>8070</v>
      </c>
      <c r="I11" s="130">
        <v>4.1900000000000004</v>
      </c>
      <c r="J11" s="175">
        <v>4.1900000000000004</v>
      </c>
      <c r="K11" s="93">
        <f>Tabela1[ [#This Row],[Cena hurtowa netto od 01.06.2025] ]/Tabela1[[#This Row],[Cena hurtowa netto od 13.01.2025]]-1</f>
        <v>0</v>
      </c>
      <c r="L11" s="142" t="s">
        <v>3110</v>
      </c>
      <c r="M11" s="142"/>
      <c r="N11" s="64">
        <v>5902979029424</v>
      </c>
      <c r="O11" s="84">
        <v>0.23</v>
      </c>
      <c r="P11" s="140"/>
      <c r="Q11" s="35">
        <f t="shared" ref="Q11:Q42" si="0">J11*P11*(1-RABAT)</f>
        <v>0</v>
      </c>
      <c r="R11" s="141"/>
      <c r="S11" s="36" t="s">
        <v>7887</v>
      </c>
      <c r="T11" s="86">
        <v>96086000</v>
      </c>
      <c r="U11" s="39">
        <f>VLOOKUP(Tabela1[[#This Row],[Marka]],Config!$D$2:$E$13,2,FALSE)+Tabela1[[#This Row],[Marka_sort_plus]]</f>
        <v>101010</v>
      </c>
      <c r="V11" s="39">
        <v>1010</v>
      </c>
      <c r="W11" s="49">
        <v>5902979029424</v>
      </c>
      <c r="X11" s="49">
        <v>5902979029431</v>
      </c>
      <c r="Y11" s="49">
        <v>5902979029448</v>
      </c>
      <c r="Z11" s="49"/>
    </row>
    <row r="12" spans="2:26" ht="27.75" customHeight="1">
      <c r="B12" s="55" t="s">
        <v>1793</v>
      </c>
      <c r="C12" s="56" t="s">
        <v>13280</v>
      </c>
      <c r="D12" s="57" t="s">
        <v>13281</v>
      </c>
      <c r="E12" s="83" t="s">
        <v>3110</v>
      </c>
      <c r="F12" s="65" t="s">
        <v>13282</v>
      </c>
      <c r="G12" s="58" t="s">
        <v>10</v>
      </c>
      <c r="H12" s="58" t="s">
        <v>8167</v>
      </c>
      <c r="I12" s="132">
        <v>167.6</v>
      </c>
      <c r="J12" s="177">
        <v>167.6</v>
      </c>
      <c r="K12" s="93">
        <f>Tabela1[ [#This Row],[Cena hurtowa netto od 01.06.2025] ]/Tabela1[[#This Row],[Cena hurtowa netto od 13.01.2025]]-1</f>
        <v>0</v>
      </c>
      <c r="L12" s="142" t="s">
        <v>3110</v>
      </c>
      <c r="M12" s="142"/>
      <c r="N12" s="64">
        <v>5902979031984</v>
      </c>
      <c r="O12" s="84">
        <v>0.23</v>
      </c>
      <c r="P12" s="140"/>
      <c r="Q12" s="35">
        <f t="shared" si="0"/>
        <v>0</v>
      </c>
      <c r="R12" s="141"/>
      <c r="S12" s="36" t="s">
        <v>7887</v>
      </c>
      <c r="T12" s="86">
        <v>96086000</v>
      </c>
      <c r="U12" s="39">
        <f>VLOOKUP(Tabela1[[#This Row],[Marka]],Config!$D$2:$E$13,2,FALSE)+Tabela1[[#This Row],[Marka_sort_plus]]</f>
        <v>101010</v>
      </c>
      <c r="V12" s="39">
        <v>1010</v>
      </c>
      <c r="W12" s="49">
        <v>5902979031984</v>
      </c>
      <c r="X12" s="49"/>
      <c r="Y12" s="49"/>
      <c r="Z12" s="49"/>
    </row>
    <row r="13" spans="2:26" ht="27.75" customHeight="1">
      <c r="B13" s="55" t="s">
        <v>1793</v>
      </c>
      <c r="C13" s="56" t="s">
        <v>11852</v>
      </c>
      <c r="D13" s="113" t="s">
        <v>11853</v>
      </c>
      <c r="E13" s="83" t="s">
        <v>3107</v>
      </c>
      <c r="F13" s="65" t="s">
        <v>12411</v>
      </c>
      <c r="G13" s="58" t="s">
        <v>10</v>
      </c>
      <c r="H13" s="58" t="s">
        <v>8070</v>
      </c>
      <c r="I13" s="131">
        <v>4.59</v>
      </c>
      <c r="J13" s="176">
        <v>4.59</v>
      </c>
      <c r="K13" s="93">
        <f>Tabela1[ [#This Row],[Cena hurtowa netto od 01.06.2025] ]/Tabela1[[#This Row],[Cena hurtowa netto od 13.01.2025]]-1</f>
        <v>0</v>
      </c>
      <c r="L13" s="142" t="s">
        <v>3107</v>
      </c>
      <c r="M13" s="142"/>
      <c r="N13" s="64">
        <v>5902979022609</v>
      </c>
      <c r="O13" s="84">
        <v>0.23</v>
      </c>
      <c r="P13" s="7"/>
      <c r="Q13" s="35">
        <f t="shared" si="0"/>
        <v>0</v>
      </c>
      <c r="R13" s="104" t="s">
        <v>12061</v>
      </c>
      <c r="S13" s="36" t="s">
        <v>7887</v>
      </c>
      <c r="T13" s="86">
        <v>96086000</v>
      </c>
      <c r="U13" s="39">
        <f>VLOOKUP(Tabela1[[#This Row],[Marka]],Config!$D$2:$E$13,2,FALSE)+Tabela1[[#This Row],[Marka_sort_plus]]</f>
        <v>101010</v>
      </c>
      <c r="V13" s="39">
        <v>1010</v>
      </c>
      <c r="W13" s="49">
        <v>5902979022609</v>
      </c>
      <c r="X13" s="49"/>
      <c r="Y13" s="49"/>
      <c r="Z13" s="49"/>
    </row>
    <row r="14" spans="2:26" ht="27.75" customHeight="1">
      <c r="B14" s="55" t="s">
        <v>1793</v>
      </c>
      <c r="C14" s="56" t="s">
        <v>11854</v>
      </c>
      <c r="D14" s="113" t="s">
        <v>11855</v>
      </c>
      <c r="E14" s="83" t="s">
        <v>3107</v>
      </c>
      <c r="F14" s="65" t="s">
        <v>12412</v>
      </c>
      <c r="G14" s="58" t="s">
        <v>10</v>
      </c>
      <c r="H14" s="58" t="s">
        <v>8167</v>
      </c>
      <c r="I14" s="131">
        <v>165.24</v>
      </c>
      <c r="J14" s="176">
        <v>165.24</v>
      </c>
      <c r="K14" s="93">
        <f>Tabela1[ [#This Row],[Cena hurtowa netto od 01.06.2025] ]/Tabela1[[#This Row],[Cena hurtowa netto od 13.01.2025]]-1</f>
        <v>0</v>
      </c>
      <c r="L14" s="142" t="s">
        <v>3107</v>
      </c>
      <c r="M14" s="142"/>
      <c r="N14" s="64">
        <v>5902979023279</v>
      </c>
      <c r="O14" s="84">
        <v>0.23</v>
      </c>
      <c r="P14" s="7"/>
      <c r="Q14" s="35">
        <f t="shared" si="0"/>
        <v>0</v>
      </c>
      <c r="R14" s="104" t="s">
        <v>12061</v>
      </c>
      <c r="S14" s="36" t="s">
        <v>7887</v>
      </c>
      <c r="T14" s="86">
        <v>96086000</v>
      </c>
      <c r="U14" s="39">
        <f>VLOOKUP(Tabela1[[#This Row],[Marka]],Config!$D$2:$E$13,2,FALSE)+Tabela1[[#This Row],[Marka_sort_plus]]</f>
        <v>101010</v>
      </c>
      <c r="V14" s="39">
        <v>1010</v>
      </c>
      <c r="W14" s="49">
        <v>5902979023279</v>
      </c>
      <c r="X14" s="49"/>
      <c r="Y14" s="49"/>
      <c r="Z14" s="49"/>
    </row>
    <row r="15" spans="2:26" ht="27.75" customHeight="1">
      <c r="B15" s="55" t="s">
        <v>1793</v>
      </c>
      <c r="C15" s="56" t="s">
        <v>10718</v>
      </c>
      <c r="D15" s="113" t="s">
        <v>10719</v>
      </c>
      <c r="E15" s="83" t="s">
        <v>3107</v>
      </c>
      <c r="F15" s="65" t="s">
        <v>10721</v>
      </c>
      <c r="G15" s="58" t="s">
        <v>10</v>
      </c>
      <c r="H15" s="58" t="s">
        <v>8167</v>
      </c>
      <c r="I15" s="132">
        <v>167.6</v>
      </c>
      <c r="J15" s="177">
        <v>167.6</v>
      </c>
      <c r="K15" s="93">
        <f>Tabela1[ [#This Row],[Cena hurtowa netto od 01.06.2025] ]/Tabela1[[#This Row],[Cena hurtowa netto od 13.01.2025]]-1</f>
        <v>0</v>
      </c>
      <c r="L15" s="142" t="s">
        <v>3107</v>
      </c>
      <c r="M15" s="142"/>
      <c r="N15" s="64">
        <v>5902979015144</v>
      </c>
      <c r="O15" s="84">
        <v>0.23</v>
      </c>
      <c r="P15" s="7"/>
      <c r="Q15" s="35">
        <f t="shared" si="0"/>
        <v>0</v>
      </c>
      <c r="R15" s="105">
        <v>86</v>
      </c>
      <c r="S15" s="36" t="s">
        <v>7887</v>
      </c>
      <c r="T15" s="86">
        <v>39232990</v>
      </c>
      <c r="U15" s="39">
        <f>VLOOKUP(Tabela1[[#This Row],[Marka]],Config!$D$2:$E$13,2,FALSE)+Tabela1[[#This Row],[Marka_sort_plus]]</f>
        <v>101015</v>
      </c>
      <c r="V15" s="39">
        <v>1015</v>
      </c>
      <c r="W15" s="49">
        <v>5902979015144</v>
      </c>
      <c r="X15" s="49">
        <v>5902979015144</v>
      </c>
      <c r="Y15" s="49"/>
      <c r="Z15" s="49"/>
    </row>
    <row r="16" spans="2:26" ht="27.75" customHeight="1">
      <c r="B16" s="55" t="s">
        <v>1793</v>
      </c>
      <c r="C16" s="56" t="s">
        <v>10716</v>
      </c>
      <c r="D16" s="113" t="s">
        <v>10717</v>
      </c>
      <c r="E16" s="83" t="s">
        <v>3108</v>
      </c>
      <c r="F16" s="65" t="s">
        <v>10720</v>
      </c>
      <c r="G16" s="58" t="s">
        <v>10</v>
      </c>
      <c r="H16" s="58" t="s">
        <v>8070</v>
      </c>
      <c r="I16" s="132">
        <v>4.1900000000000004</v>
      </c>
      <c r="J16" s="177">
        <v>4.1900000000000004</v>
      </c>
      <c r="K16" s="93">
        <f>Tabela1[ [#This Row],[Cena hurtowa netto od 01.06.2025] ]/Tabela1[[#This Row],[Cena hurtowa netto od 13.01.2025]]-1</f>
        <v>0</v>
      </c>
      <c r="L16" s="142" t="s">
        <v>3108</v>
      </c>
      <c r="M16" s="142"/>
      <c r="N16" s="64">
        <v>5902979014673</v>
      </c>
      <c r="O16" s="84">
        <v>0.23</v>
      </c>
      <c r="P16" s="7"/>
      <c r="Q16" s="35">
        <f t="shared" si="0"/>
        <v>0</v>
      </c>
      <c r="R16" s="105">
        <v>86</v>
      </c>
      <c r="S16" s="36" t="s">
        <v>7887</v>
      </c>
      <c r="T16" s="86">
        <v>96081092</v>
      </c>
      <c r="U16" s="39">
        <f>VLOOKUP(Tabela1[[#This Row],[Marka]],Config!$D$2:$E$13,2,FALSE)+Tabela1[[#This Row],[Marka_sort_plus]]</f>
        <v>101015</v>
      </c>
      <c r="V16" s="39">
        <v>1015</v>
      </c>
      <c r="W16" s="49">
        <v>5902979014673</v>
      </c>
      <c r="X16" s="49"/>
      <c r="Y16" s="49"/>
      <c r="Z16" s="49"/>
    </row>
    <row r="17" spans="2:26" ht="27.75" customHeight="1">
      <c r="B17" s="55" t="s">
        <v>1793</v>
      </c>
      <c r="C17" s="56" t="s">
        <v>13108</v>
      </c>
      <c r="D17" s="113" t="s">
        <v>13109</v>
      </c>
      <c r="E17" s="83" t="s">
        <v>3107</v>
      </c>
      <c r="F17" s="65" t="s">
        <v>13110</v>
      </c>
      <c r="G17" s="58" t="s">
        <v>10</v>
      </c>
      <c r="H17" s="58" t="s">
        <v>8167</v>
      </c>
      <c r="I17" s="132">
        <v>17.190000000000001</v>
      </c>
      <c r="J17" s="177">
        <v>17.190000000000001</v>
      </c>
      <c r="K17" s="93">
        <f>Tabela1[ [#This Row],[Cena hurtowa netto od 01.06.2025] ]/Tabela1[[#This Row],[Cena hurtowa netto od 13.01.2025]]-1</f>
        <v>0</v>
      </c>
      <c r="L17" s="142" t="s">
        <v>3107</v>
      </c>
      <c r="M17" s="142"/>
      <c r="N17" s="64">
        <v>5902979021145</v>
      </c>
      <c r="O17" s="84">
        <v>0.23</v>
      </c>
      <c r="P17" s="7"/>
      <c r="Q17" s="35">
        <f t="shared" si="0"/>
        <v>0</v>
      </c>
      <c r="R17" s="105"/>
      <c r="S17" s="36" t="s">
        <v>7887</v>
      </c>
      <c r="T17" s="86">
        <v>96081092</v>
      </c>
      <c r="U17" s="39">
        <f>VLOOKUP(Tabela1[[#This Row],[Marka]],Config!$D$2:$E$13,2,FALSE)+Tabela1[[#This Row],[Marka_sort_plus]]</f>
        <v>101015</v>
      </c>
      <c r="V17" s="39">
        <v>1015</v>
      </c>
      <c r="W17" s="49">
        <v>5902979021145</v>
      </c>
      <c r="X17" s="49"/>
      <c r="Y17" s="49"/>
      <c r="Z17" s="49"/>
    </row>
    <row r="18" spans="2:26" ht="27.75" customHeight="1">
      <c r="B18" s="55" t="s">
        <v>1793</v>
      </c>
      <c r="C18" s="56" t="s">
        <v>11096</v>
      </c>
      <c r="D18" s="113" t="s">
        <v>11097</v>
      </c>
      <c r="E18" s="83" t="s">
        <v>3108</v>
      </c>
      <c r="F18" s="65" t="s">
        <v>11098</v>
      </c>
      <c r="G18" s="58" t="s">
        <v>10</v>
      </c>
      <c r="H18" s="58" t="s">
        <v>8167</v>
      </c>
      <c r="I18" s="132">
        <v>9.99</v>
      </c>
      <c r="J18" s="177">
        <v>9.99</v>
      </c>
      <c r="K18" s="93">
        <f>Tabela1[ [#This Row],[Cena hurtowa netto od 01.06.2025] ]/Tabela1[[#This Row],[Cena hurtowa netto od 13.01.2025]]-1</f>
        <v>0</v>
      </c>
      <c r="L18" s="142" t="s">
        <v>3108</v>
      </c>
      <c r="M18" s="142"/>
      <c r="N18" s="64">
        <v>5902979014826</v>
      </c>
      <c r="O18" s="84">
        <v>0.23</v>
      </c>
      <c r="P18" s="7"/>
      <c r="Q18" s="35">
        <f t="shared" si="0"/>
        <v>0</v>
      </c>
      <c r="R18" s="105"/>
      <c r="S18" s="36" t="s">
        <v>7887</v>
      </c>
      <c r="T18" s="86">
        <v>96081092</v>
      </c>
      <c r="U18" s="39">
        <f>VLOOKUP(Tabela1[[#This Row],[Marka]],Config!$D$2:$E$13,2,FALSE)+Tabela1[[#This Row],[Marka_sort_plus]]</f>
        <v>101016</v>
      </c>
      <c r="V18" s="39">
        <v>1016</v>
      </c>
      <c r="W18" s="49">
        <v>5902979014826</v>
      </c>
      <c r="X18" s="49"/>
      <c r="Y18" s="49"/>
      <c r="Z18" s="49"/>
    </row>
    <row r="19" spans="2:26" ht="27.75" customHeight="1">
      <c r="B19" s="55" t="s">
        <v>1793</v>
      </c>
      <c r="C19" s="56" t="s">
        <v>12880</v>
      </c>
      <c r="D19" s="113" t="s">
        <v>12881</v>
      </c>
      <c r="E19" s="83" t="s">
        <v>3107</v>
      </c>
      <c r="F19" s="65" t="s">
        <v>12884</v>
      </c>
      <c r="G19" s="58" t="s">
        <v>10</v>
      </c>
      <c r="H19" s="58" t="s">
        <v>8070</v>
      </c>
      <c r="I19" s="133">
        <v>4.1900000000000004</v>
      </c>
      <c r="J19" s="178">
        <v>4.1900000000000004</v>
      </c>
      <c r="K19" s="93">
        <f>Tabela1[ [#This Row],[Cena hurtowa netto od 01.06.2025] ]/Tabela1[[#This Row],[Cena hurtowa netto od 13.01.2025]]-1</f>
        <v>0</v>
      </c>
      <c r="L19" s="142" t="s">
        <v>3107</v>
      </c>
      <c r="M19" s="142"/>
      <c r="N19" s="64">
        <v>5902979026294</v>
      </c>
      <c r="O19" s="84">
        <v>0.23</v>
      </c>
      <c r="P19" s="7"/>
      <c r="Q19" s="35">
        <f t="shared" si="0"/>
        <v>0</v>
      </c>
      <c r="R19" s="104" t="s">
        <v>11522</v>
      </c>
      <c r="S19" s="36" t="s">
        <v>7887</v>
      </c>
      <c r="T19" s="86">
        <v>96086000</v>
      </c>
      <c r="U19" s="39">
        <f>VLOOKUP(Tabela1[[#This Row],[Marka]],Config!$D$2:$E$13,2,FALSE)+Tabela1[[#This Row],[Marka_sort_plus]]</f>
        <v>101016</v>
      </c>
      <c r="V19" s="39">
        <v>1016</v>
      </c>
      <c r="W19" s="49">
        <v>5902979026294</v>
      </c>
      <c r="X19" s="49"/>
      <c r="Y19" s="49"/>
      <c r="Z19" s="49"/>
    </row>
    <row r="20" spans="2:26" ht="27.75" customHeight="1">
      <c r="B20" s="55" t="s">
        <v>1793</v>
      </c>
      <c r="C20" s="56" t="s">
        <v>12882</v>
      </c>
      <c r="D20" s="113" t="s">
        <v>12883</v>
      </c>
      <c r="E20" s="83" t="s">
        <v>3107</v>
      </c>
      <c r="F20" s="65" t="s">
        <v>12885</v>
      </c>
      <c r="G20" s="58" t="s">
        <v>10</v>
      </c>
      <c r="H20" s="58" t="s">
        <v>8167</v>
      </c>
      <c r="I20" s="133">
        <v>167.6</v>
      </c>
      <c r="J20" s="178">
        <v>167.6</v>
      </c>
      <c r="K20" s="93">
        <f>Tabela1[ [#This Row],[Cena hurtowa netto od 01.06.2025] ]/Tabela1[[#This Row],[Cena hurtowa netto od 13.01.2025]]-1</f>
        <v>0</v>
      </c>
      <c r="L20" s="142" t="s">
        <v>3107</v>
      </c>
      <c r="M20" s="142"/>
      <c r="N20" s="64">
        <v>5902979026331</v>
      </c>
      <c r="O20" s="84">
        <v>0.23</v>
      </c>
      <c r="P20" s="7"/>
      <c r="Q20" s="35">
        <f t="shared" si="0"/>
        <v>0</v>
      </c>
      <c r="R20" s="104" t="s">
        <v>11522</v>
      </c>
      <c r="S20" s="36" t="s">
        <v>7887</v>
      </c>
      <c r="T20" s="86">
        <v>96086000</v>
      </c>
      <c r="U20" s="39">
        <f>VLOOKUP(Tabela1[[#This Row],[Marka]],Config!$D$2:$E$13,2,FALSE)+Tabela1[[#This Row],[Marka_sort_plus]]</f>
        <v>101016</v>
      </c>
      <c r="V20" s="39">
        <v>1016</v>
      </c>
      <c r="W20" s="49">
        <v>5902979026331</v>
      </c>
      <c r="X20" s="49">
        <v>5902979026300</v>
      </c>
      <c r="Y20" s="49">
        <v>5902979026317</v>
      </c>
      <c r="Z20" s="49"/>
    </row>
    <row r="21" spans="2:26" ht="27.75" customHeight="1">
      <c r="B21" s="55" t="s">
        <v>1793</v>
      </c>
      <c r="C21" s="56" t="s">
        <v>11850</v>
      </c>
      <c r="D21" s="113" t="s">
        <v>11851</v>
      </c>
      <c r="E21" s="83" t="s">
        <v>3108</v>
      </c>
      <c r="F21" s="65" t="s">
        <v>12090</v>
      </c>
      <c r="G21" s="58" t="s">
        <v>10</v>
      </c>
      <c r="H21" s="58" t="s">
        <v>8070</v>
      </c>
      <c r="I21" s="139">
        <v>4.1900000000000004</v>
      </c>
      <c r="J21" s="179">
        <v>4.1900000000000004</v>
      </c>
      <c r="K21" s="93">
        <f>Tabela1[ [#This Row],[Cena hurtowa netto od 01.06.2025] ]/Tabela1[[#This Row],[Cena hurtowa netto od 13.01.2025]]-1</f>
        <v>0</v>
      </c>
      <c r="L21" s="142" t="s">
        <v>3108</v>
      </c>
      <c r="M21" s="142"/>
      <c r="N21" s="64">
        <v>5902979022593</v>
      </c>
      <c r="O21" s="84">
        <v>0.23</v>
      </c>
      <c r="P21" s="7"/>
      <c r="Q21" s="35">
        <f t="shared" si="0"/>
        <v>0</v>
      </c>
      <c r="R21" s="105" t="s">
        <v>12061</v>
      </c>
      <c r="S21" s="36" t="s">
        <v>7887</v>
      </c>
      <c r="T21" s="86">
        <v>96086000</v>
      </c>
      <c r="U21" s="39">
        <f>VLOOKUP(Tabela1[[#This Row],[Marka]],Config!$D$2:$E$13,2,FALSE)+Tabela1[[#This Row],[Marka_sort_plus]]</f>
        <v>101016</v>
      </c>
      <c r="V21" s="39">
        <v>1016</v>
      </c>
      <c r="W21" s="49">
        <v>5902979022593</v>
      </c>
      <c r="X21" s="49"/>
      <c r="Y21" s="49"/>
      <c r="Z21" s="49"/>
    </row>
    <row r="22" spans="2:26" ht="27.75" customHeight="1">
      <c r="B22" s="55" t="s">
        <v>1793</v>
      </c>
      <c r="C22" s="56" t="s">
        <v>12944</v>
      </c>
      <c r="D22" s="113" t="s">
        <v>12945</v>
      </c>
      <c r="E22" s="83" t="s">
        <v>3110</v>
      </c>
      <c r="F22" s="65" t="s">
        <v>12946</v>
      </c>
      <c r="G22" s="58" t="s">
        <v>10</v>
      </c>
      <c r="H22" s="58" t="s">
        <v>8070</v>
      </c>
      <c r="I22" s="139">
        <v>4.1900000000000004</v>
      </c>
      <c r="J22" s="179">
        <v>4.1900000000000004</v>
      </c>
      <c r="K22" s="93">
        <f>Tabela1[ [#This Row],[Cena hurtowa netto od 01.06.2025] ]/Tabela1[[#This Row],[Cena hurtowa netto od 13.01.2025]]-1</f>
        <v>0</v>
      </c>
      <c r="L22" s="142" t="s">
        <v>3110</v>
      </c>
      <c r="M22" s="142"/>
      <c r="N22" s="64">
        <v>5902979028731</v>
      </c>
      <c r="O22" s="84">
        <v>0.23</v>
      </c>
      <c r="P22" s="7"/>
      <c r="Q22" s="35">
        <f t="shared" si="0"/>
        <v>0</v>
      </c>
      <c r="R22" s="105" t="s">
        <v>10970</v>
      </c>
      <c r="S22" s="36" t="s">
        <v>7887</v>
      </c>
      <c r="T22" s="86">
        <v>96081092</v>
      </c>
      <c r="U22" s="39">
        <f>VLOOKUP(Tabela1[[#This Row],[Marka]],Config!$D$2:$E$13,2,FALSE)+Tabela1[[#This Row],[Marka_sort_plus]]</f>
        <v>101017</v>
      </c>
      <c r="V22" s="39">
        <v>1017</v>
      </c>
      <c r="W22" s="49">
        <v>5902979028731</v>
      </c>
      <c r="X22" s="49">
        <v>5902979028762</v>
      </c>
      <c r="Y22" s="49">
        <v>5902979028793</v>
      </c>
      <c r="Z22" s="49"/>
    </row>
    <row r="23" spans="2:26" ht="27.75" customHeight="1">
      <c r="B23" s="55" t="s">
        <v>1793</v>
      </c>
      <c r="C23" s="56" t="s">
        <v>12947</v>
      </c>
      <c r="D23" s="113" t="s">
        <v>12948</v>
      </c>
      <c r="E23" s="83" t="s">
        <v>3110</v>
      </c>
      <c r="F23" s="65" t="s">
        <v>12949</v>
      </c>
      <c r="G23" s="58" t="s">
        <v>10</v>
      </c>
      <c r="H23" s="58" t="s">
        <v>8167</v>
      </c>
      <c r="I23" s="139">
        <v>167.6</v>
      </c>
      <c r="J23" s="179">
        <v>167.6</v>
      </c>
      <c r="K23" s="93">
        <f>Tabela1[ [#This Row],[Cena hurtowa netto od 01.06.2025] ]/Tabela1[[#This Row],[Cena hurtowa netto od 13.01.2025]]-1</f>
        <v>0</v>
      </c>
      <c r="L23" s="142" t="s">
        <v>3110</v>
      </c>
      <c r="M23" s="142"/>
      <c r="N23" s="64">
        <v>5902979029264</v>
      </c>
      <c r="O23" s="84">
        <v>0.23</v>
      </c>
      <c r="P23" s="7"/>
      <c r="Q23" s="35">
        <f t="shared" si="0"/>
        <v>0</v>
      </c>
      <c r="R23" s="105" t="s">
        <v>10970</v>
      </c>
      <c r="S23" s="36" t="s">
        <v>7887</v>
      </c>
      <c r="T23" s="86">
        <v>96081092</v>
      </c>
      <c r="U23" s="39">
        <f>VLOOKUP(Tabela1[[#This Row],[Marka]],Config!$D$2:$E$13,2,FALSE)+Tabela1[[#This Row],[Marka_sort_plus]]</f>
        <v>101017</v>
      </c>
      <c r="V23" s="39">
        <v>1017</v>
      </c>
      <c r="W23" s="49">
        <v>5902979029264</v>
      </c>
      <c r="X23" s="49"/>
      <c r="Y23" s="49"/>
      <c r="Z23" s="49"/>
    </row>
    <row r="24" spans="2:26" ht="27.75" customHeight="1">
      <c r="B24" s="55" t="s">
        <v>1793</v>
      </c>
      <c r="C24" s="56" t="s">
        <v>10850</v>
      </c>
      <c r="D24" s="113" t="s">
        <v>10852</v>
      </c>
      <c r="E24" s="83" t="s">
        <v>3107</v>
      </c>
      <c r="F24" s="65" t="s">
        <v>10854</v>
      </c>
      <c r="G24" s="58" t="s">
        <v>10</v>
      </c>
      <c r="H24" s="58" t="s">
        <v>8070</v>
      </c>
      <c r="I24" s="132">
        <v>4.1900000000000004</v>
      </c>
      <c r="J24" s="177">
        <v>4.1900000000000004</v>
      </c>
      <c r="K24" s="93">
        <f>Tabela1[ [#This Row],[Cena hurtowa netto od 01.06.2025] ]/Tabela1[[#This Row],[Cena hurtowa netto od 13.01.2025]]-1</f>
        <v>0</v>
      </c>
      <c r="L24" s="142" t="s">
        <v>3107</v>
      </c>
      <c r="M24" s="142"/>
      <c r="N24" s="64">
        <v>5902979015380</v>
      </c>
      <c r="O24" s="84">
        <v>0.23</v>
      </c>
      <c r="P24" s="7"/>
      <c r="Q24" s="35">
        <f t="shared" si="0"/>
        <v>0</v>
      </c>
      <c r="R24" s="105" t="s">
        <v>10970</v>
      </c>
      <c r="S24" s="36" t="s">
        <v>7887</v>
      </c>
      <c r="T24" s="86">
        <v>96081092</v>
      </c>
      <c r="U24" s="39">
        <f>VLOOKUP(Tabela1[[#This Row],[Marka]],Config!$D$2:$E$13,2,FALSE)+Tabela1[[#This Row],[Marka_sort_plus]]</f>
        <v>101017</v>
      </c>
      <c r="V24" s="39">
        <v>1017</v>
      </c>
      <c r="W24" s="49">
        <v>5902979015380</v>
      </c>
      <c r="X24" s="49">
        <v>5902979015397</v>
      </c>
      <c r="Y24" s="49">
        <v>5902979015403</v>
      </c>
      <c r="Z24" s="49"/>
    </row>
    <row r="25" spans="2:26" ht="27.75" customHeight="1">
      <c r="B25" s="55" t="s">
        <v>1793</v>
      </c>
      <c r="C25" s="56" t="s">
        <v>13114</v>
      </c>
      <c r="D25" s="113" t="s">
        <v>13115</v>
      </c>
      <c r="E25" s="83" t="s">
        <v>3107</v>
      </c>
      <c r="F25" s="65" t="s">
        <v>13116</v>
      </c>
      <c r="G25" s="58" t="s">
        <v>10</v>
      </c>
      <c r="H25" s="58" t="s">
        <v>8167</v>
      </c>
      <c r="I25" s="132">
        <v>9.99</v>
      </c>
      <c r="J25" s="177">
        <v>9.99</v>
      </c>
      <c r="K25" s="93">
        <f>Tabela1[ [#This Row],[Cena hurtowa netto od 01.06.2025] ]/Tabela1[[#This Row],[Cena hurtowa netto od 13.01.2025]]-1</f>
        <v>0</v>
      </c>
      <c r="L25" s="142" t="s">
        <v>3107</v>
      </c>
      <c r="M25" s="142"/>
      <c r="N25" s="64">
        <v>5902979015434</v>
      </c>
      <c r="O25" s="84">
        <v>0.23</v>
      </c>
      <c r="P25" s="7"/>
      <c r="Q25" s="35">
        <f t="shared" si="0"/>
        <v>0</v>
      </c>
      <c r="R25" s="105" t="s">
        <v>10970</v>
      </c>
      <c r="S25" s="36" t="s">
        <v>7887</v>
      </c>
      <c r="T25" s="86">
        <v>96081092</v>
      </c>
      <c r="U25" s="39">
        <f>VLOOKUP(Tabela1[[#This Row],[Marka]],Config!$D$2:$E$13,2,FALSE)+Tabela1[[#This Row],[Marka_sort_plus]]</f>
        <v>101017</v>
      </c>
      <c r="V25" s="39">
        <v>1017</v>
      </c>
      <c r="W25" s="49">
        <v>5902979015434</v>
      </c>
      <c r="X25" s="49"/>
      <c r="Y25" s="49"/>
      <c r="Z25" s="49"/>
    </row>
    <row r="26" spans="2:26" ht="27.75" customHeight="1">
      <c r="B26" s="55" t="s">
        <v>1793</v>
      </c>
      <c r="C26" s="56" t="s">
        <v>10851</v>
      </c>
      <c r="D26" s="113" t="s">
        <v>10853</v>
      </c>
      <c r="E26" s="83" t="s">
        <v>3107</v>
      </c>
      <c r="F26" s="65" t="s">
        <v>10855</v>
      </c>
      <c r="G26" s="58" t="s">
        <v>10</v>
      </c>
      <c r="H26" s="58" t="s">
        <v>8167</v>
      </c>
      <c r="I26" s="132">
        <v>167.6</v>
      </c>
      <c r="J26" s="177">
        <v>167.6</v>
      </c>
      <c r="K26" s="93">
        <f>Tabela1[ [#This Row],[Cena hurtowa netto od 01.06.2025] ]/Tabela1[[#This Row],[Cena hurtowa netto od 13.01.2025]]-1</f>
        <v>0</v>
      </c>
      <c r="L26" s="142" t="s">
        <v>3107</v>
      </c>
      <c r="M26" s="142"/>
      <c r="N26" s="64">
        <v>5902979015427</v>
      </c>
      <c r="O26" s="84">
        <v>0.23</v>
      </c>
      <c r="P26" s="7"/>
      <c r="Q26" s="35">
        <f t="shared" si="0"/>
        <v>0</v>
      </c>
      <c r="R26" s="105" t="s">
        <v>10970</v>
      </c>
      <c r="S26" s="36" t="s">
        <v>7887</v>
      </c>
      <c r="T26" s="86">
        <v>96081092</v>
      </c>
      <c r="U26" s="39">
        <f>VLOOKUP(Tabela1[[#This Row],[Marka]],Config!$D$2:$E$13,2,FALSE)+Tabela1[[#This Row],[Marka_sort_plus]]</f>
        <v>101017</v>
      </c>
      <c r="V26" s="39">
        <v>1017</v>
      </c>
      <c r="W26" s="49">
        <v>5902979015427</v>
      </c>
      <c r="X26" s="49"/>
      <c r="Y26" s="49"/>
      <c r="Z26" s="49"/>
    </row>
    <row r="27" spans="2:26" ht="27.75" customHeight="1">
      <c r="B27" s="55" t="s">
        <v>1793</v>
      </c>
      <c r="C27" s="56" t="s">
        <v>12912</v>
      </c>
      <c r="D27" s="113" t="s">
        <v>12913</v>
      </c>
      <c r="E27" s="83" t="s">
        <v>3110</v>
      </c>
      <c r="F27" s="65" t="s">
        <v>12916</v>
      </c>
      <c r="G27" s="58" t="s">
        <v>10</v>
      </c>
      <c r="H27" s="58" t="s">
        <v>8167</v>
      </c>
      <c r="I27" s="132">
        <v>4.1900000000000004</v>
      </c>
      <c r="J27" s="177">
        <v>4.1900000000000004</v>
      </c>
      <c r="K27" s="93">
        <f>Tabela1[ [#This Row],[Cena hurtowa netto od 01.06.2025] ]/Tabela1[[#This Row],[Cena hurtowa netto od 13.01.2025]]-1</f>
        <v>0</v>
      </c>
      <c r="L27" s="142" t="s">
        <v>3110</v>
      </c>
      <c r="M27" s="142"/>
      <c r="N27" s="64">
        <v>5902979024269</v>
      </c>
      <c r="O27" s="84">
        <v>0.23</v>
      </c>
      <c r="P27" s="7"/>
      <c r="Q27" s="35">
        <f t="shared" si="0"/>
        <v>0</v>
      </c>
      <c r="R27" s="105" t="s">
        <v>10972</v>
      </c>
      <c r="S27" s="36" t="s">
        <v>7887</v>
      </c>
      <c r="T27" s="86">
        <v>96081092</v>
      </c>
      <c r="U27" s="39">
        <f>VLOOKUP(Tabela1[[#This Row],[Marka]],Config!$D$2:$E$13,2,FALSE)+Tabela1[[#This Row],[Marka_sort_plus]]</f>
        <v>101017</v>
      </c>
      <c r="V27" s="39">
        <v>1017</v>
      </c>
      <c r="W27" s="49">
        <v>5902979024269</v>
      </c>
      <c r="X27" s="49"/>
      <c r="Y27" s="49"/>
      <c r="Z27" s="49"/>
    </row>
    <row r="28" spans="2:26" ht="27.75" customHeight="1">
      <c r="B28" s="55" t="s">
        <v>1793</v>
      </c>
      <c r="C28" s="56" t="s">
        <v>12914</v>
      </c>
      <c r="D28" s="113" t="s">
        <v>12915</v>
      </c>
      <c r="E28" s="83" t="s">
        <v>3110</v>
      </c>
      <c r="F28" s="65" t="s">
        <v>12917</v>
      </c>
      <c r="G28" s="58" t="s">
        <v>10</v>
      </c>
      <c r="H28" s="58" t="s">
        <v>8167</v>
      </c>
      <c r="I28" s="132">
        <v>167.6</v>
      </c>
      <c r="J28" s="177">
        <v>167.6</v>
      </c>
      <c r="K28" s="93">
        <f>Tabela1[ [#This Row],[Cena hurtowa netto od 01.06.2025] ]/Tabela1[[#This Row],[Cena hurtowa netto od 13.01.2025]]-1</f>
        <v>0</v>
      </c>
      <c r="L28" s="142" t="s">
        <v>3110</v>
      </c>
      <c r="M28" s="142"/>
      <c r="N28" s="64">
        <v>5902979029257</v>
      </c>
      <c r="O28" s="84">
        <v>0.23</v>
      </c>
      <c r="P28" s="7"/>
      <c r="Q28" s="35">
        <f t="shared" si="0"/>
        <v>0</v>
      </c>
      <c r="R28" s="105" t="s">
        <v>10974</v>
      </c>
      <c r="S28" s="36" t="s">
        <v>7887</v>
      </c>
      <c r="T28" s="86">
        <v>96081092</v>
      </c>
      <c r="U28" s="39">
        <f>VLOOKUP(Tabela1[[#This Row],[Marka]],Config!$D$2:$E$13,2,FALSE)+Tabela1[[#This Row],[Marka_sort_plus]]</f>
        <v>101017</v>
      </c>
      <c r="V28" s="39">
        <v>1017</v>
      </c>
      <c r="W28" s="49">
        <v>5902979029257</v>
      </c>
      <c r="X28" s="49"/>
      <c r="Y28" s="49"/>
      <c r="Z28" s="49"/>
    </row>
    <row r="29" spans="2:26" ht="27.75" customHeight="1">
      <c r="B29" s="55" t="s">
        <v>1793</v>
      </c>
      <c r="C29" s="56" t="s">
        <v>12886</v>
      </c>
      <c r="D29" s="113" t="s">
        <v>12887</v>
      </c>
      <c r="E29" s="83" t="s">
        <v>3107</v>
      </c>
      <c r="F29" s="65" t="s">
        <v>12890</v>
      </c>
      <c r="G29" s="58" t="s">
        <v>10</v>
      </c>
      <c r="H29" s="58" t="s">
        <v>8070</v>
      </c>
      <c r="I29" s="132">
        <v>4.1900000000000004</v>
      </c>
      <c r="J29" s="177">
        <v>4.1900000000000004</v>
      </c>
      <c r="K29" s="93">
        <f>Tabela1[ [#This Row],[Cena hurtowa netto od 01.06.2025] ]/Tabela1[[#This Row],[Cena hurtowa netto od 13.01.2025]]-1</f>
        <v>0</v>
      </c>
      <c r="L29" s="142" t="s">
        <v>3107</v>
      </c>
      <c r="M29" s="142"/>
      <c r="N29" s="64">
        <v>5902979028526</v>
      </c>
      <c r="O29" s="84">
        <v>0.23</v>
      </c>
      <c r="P29" s="7"/>
      <c r="Q29" s="35">
        <f t="shared" si="0"/>
        <v>0</v>
      </c>
      <c r="R29" s="105"/>
      <c r="S29" s="36" t="s">
        <v>7887</v>
      </c>
      <c r="T29" s="86" t="s">
        <v>4567</v>
      </c>
      <c r="U29" s="39">
        <f>VLOOKUP(Tabela1[[#This Row],[Marka]],Config!$D$2:$E$13,2,FALSE)+Tabela1[[#This Row],[Marka_sort_plus]]</f>
        <v>101018</v>
      </c>
      <c r="V29" s="39">
        <v>1018</v>
      </c>
      <c r="W29" s="49">
        <v>5902979028526</v>
      </c>
      <c r="X29" s="49">
        <v>5902979028533</v>
      </c>
      <c r="Y29" s="49">
        <v>5902979028540</v>
      </c>
      <c r="Z29" s="49"/>
    </row>
    <row r="30" spans="2:26" ht="27.75" customHeight="1">
      <c r="B30" s="55" t="s">
        <v>1793</v>
      </c>
      <c r="C30" s="56" t="s">
        <v>12888</v>
      </c>
      <c r="D30" s="113" t="s">
        <v>12889</v>
      </c>
      <c r="E30" s="83" t="s">
        <v>3110</v>
      </c>
      <c r="F30" s="65" t="s">
        <v>12891</v>
      </c>
      <c r="G30" s="58" t="s">
        <v>10</v>
      </c>
      <c r="H30" s="58" t="s">
        <v>8167</v>
      </c>
      <c r="I30" s="132">
        <v>167.6</v>
      </c>
      <c r="J30" s="177">
        <v>167.6</v>
      </c>
      <c r="K30" s="93">
        <f>Tabela1[ [#This Row],[Cena hurtowa netto od 01.06.2025] ]/Tabela1[[#This Row],[Cena hurtowa netto od 13.01.2025]]-1</f>
        <v>0</v>
      </c>
      <c r="L30" s="142" t="s">
        <v>3110</v>
      </c>
      <c r="M30" s="142"/>
      <c r="N30" s="64">
        <v>5902979029240</v>
      </c>
      <c r="O30" s="84">
        <v>0.23</v>
      </c>
      <c r="P30" s="7"/>
      <c r="Q30" s="35">
        <f t="shared" si="0"/>
        <v>0</v>
      </c>
      <c r="R30" s="105"/>
      <c r="S30" s="36" t="s">
        <v>7887</v>
      </c>
      <c r="T30" s="86" t="s">
        <v>4567</v>
      </c>
      <c r="U30" s="39">
        <f>VLOOKUP(Tabela1[[#This Row],[Marka]],Config!$D$2:$E$13,2,FALSE)+Tabela1[[#This Row],[Marka_sort_plus]]</f>
        <v>101018</v>
      </c>
      <c r="V30" s="39">
        <v>1018</v>
      </c>
      <c r="W30" s="49">
        <v>5902979029240</v>
      </c>
      <c r="X30" s="49"/>
      <c r="Y30" s="49"/>
      <c r="Z30" s="49"/>
    </row>
    <row r="31" spans="2:26" ht="27.75" customHeight="1">
      <c r="B31" s="55" t="s">
        <v>1793</v>
      </c>
      <c r="C31" s="56" t="s">
        <v>12091</v>
      </c>
      <c r="D31" s="113" t="s">
        <v>12093</v>
      </c>
      <c r="E31" s="83" t="s">
        <v>3107</v>
      </c>
      <c r="F31" s="65" t="s">
        <v>12095</v>
      </c>
      <c r="G31" s="58" t="s">
        <v>10</v>
      </c>
      <c r="H31" s="58">
        <v>12</v>
      </c>
      <c r="I31" s="132">
        <v>4.1900000000000004</v>
      </c>
      <c r="J31" s="177">
        <v>4.1900000000000004</v>
      </c>
      <c r="K31" s="93">
        <f>Tabela1[ [#This Row],[Cena hurtowa netto od 01.06.2025] ]/Tabela1[[#This Row],[Cena hurtowa netto od 13.01.2025]]-1</f>
        <v>0</v>
      </c>
      <c r="L31" s="142" t="s">
        <v>3107</v>
      </c>
      <c r="M31" s="142"/>
      <c r="N31" s="64" t="s">
        <v>12096</v>
      </c>
      <c r="O31" s="84">
        <v>0.23</v>
      </c>
      <c r="P31" s="7"/>
      <c r="Q31" s="35">
        <f t="shared" si="0"/>
        <v>0</v>
      </c>
      <c r="R31" s="105"/>
      <c r="S31" s="36" t="s">
        <v>7887</v>
      </c>
      <c r="T31" s="86" t="s">
        <v>4567</v>
      </c>
      <c r="U31" s="39">
        <f>VLOOKUP(Tabela1[[#This Row],[Marka]],Config!$D$2:$E$13,2,FALSE)+Tabela1[[#This Row],[Marka_sort_plus]]</f>
        <v>101019</v>
      </c>
      <c r="V31" s="39">
        <v>1019</v>
      </c>
      <c r="W31" s="49" t="s">
        <v>12096</v>
      </c>
      <c r="X31" s="49"/>
      <c r="Y31" s="49"/>
      <c r="Z31" s="49"/>
    </row>
    <row r="32" spans="2:26" ht="27.75" customHeight="1">
      <c r="B32" s="55" t="s">
        <v>1793</v>
      </c>
      <c r="C32" s="56" t="s">
        <v>12092</v>
      </c>
      <c r="D32" s="113" t="s">
        <v>12094</v>
      </c>
      <c r="E32" s="83" t="s">
        <v>3107</v>
      </c>
      <c r="F32" s="65" t="s">
        <v>12097</v>
      </c>
      <c r="G32" s="58" t="s">
        <v>10</v>
      </c>
      <c r="H32" s="58">
        <v>1</v>
      </c>
      <c r="I32" s="129">
        <v>167.6</v>
      </c>
      <c r="J32" s="180">
        <v>167.6</v>
      </c>
      <c r="K32" s="93">
        <f>Tabela1[ [#This Row],[Cena hurtowa netto od 01.06.2025] ]/Tabela1[[#This Row],[Cena hurtowa netto od 13.01.2025]]-1</f>
        <v>0</v>
      </c>
      <c r="L32" s="142" t="s">
        <v>3107</v>
      </c>
      <c r="M32" s="142"/>
      <c r="N32" s="64" t="s">
        <v>12098</v>
      </c>
      <c r="O32" s="84">
        <v>0.23</v>
      </c>
      <c r="P32" s="7"/>
      <c r="Q32" s="35">
        <f t="shared" si="0"/>
        <v>0</v>
      </c>
      <c r="R32" s="104"/>
      <c r="S32" s="36" t="s">
        <v>7887</v>
      </c>
      <c r="T32" s="86" t="s">
        <v>4567</v>
      </c>
      <c r="U32" s="39">
        <f>VLOOKUP(Tabela1[[#This Row],[Marka]],Config!$D$2:$E$13,2,FALSE)+Tabela1[[#This Row],[Marka_sort_plus]]</f>
        <v>101019</v>
      </c>
      <c r="V32" s="39">
        <v>1019</v>
      </c>
      <c r="W32" s="49" t="s">
        <v>12098</v>
      </c>
      <c r="X32" s="49"/>
      <c r="Y32" s="49"/>
      <c r="Z32" s="49"/>
    </row>
    <row r="33" spans="2:26" ht="27.75" customHeight="1">
      <c r="B33" s="55" t="s">
        <v>1793</v>
      </c>
      <c r="C33" s="56" t="s">
        <v>9854</v>
      </c>
      <c r="D33" s="113" t="s">
        <v>9853</v>
      </c>
      <c r="E33" s="83" t="s">
        <v>3108</v>
      </c>
      <c r="F33" s="65" t="s">
        <v>9855</v>
      </c>
      <c r="G33" s="58" t="s">
        <v>10</v>
      </c>
      <c r="H33" s="58" t="s">
        <v>8070</v>
      </c>
      <c r="I33" s="131">
        <v>4.1900000000000004</v>
      </c>
      <c r="J33" s="176">
        <v>4.1900000000000004</v>
      </c>
      <c r="K33" s="93">
        <f>Tabela1[ [#This Row],[Cena hurtowa netto od 01.06.2025] ]/Tabela1[[#This Row],[Cena hurtowa netto od 13.01.2025]]-1</f>
        <v>0</v>
      </c>
      <c r="L33" s="142" t="s">
        <v>3108</v>
      </c>
      <c r="M33" s="142"/>
      <c r="N33" s="64">
        <v>5902979011832</v>
      </c>
      <c r="O33" s="84">
        <v>0.23</v>
      </c>
      <c r="P33" s="7"/>
      <c r="Q33" s="35">
        <f t="shared" si="0"/>
        <v>0</v>
      </c>
      <c r="R33" s="104">
        <v>88</v>
      </c>
      <c r="S33" s="36" t="s">
        <v>7887</v>
      </c>
      <c r="T33" s="86">
        <v>96081092</v>
      </c>
      <c r="U33" s="39">
        <f>VLOOKUP(Tabela1[[#This Row],[Marka]],Config!$D$2:$E$13,2,FALSE)+Tabela1[[#This Row],[Marka_sort_plus]]</f>
        <v>101022</v>
      </c>
      <c r="V33" s="39">
        <v>1022</v>
      </c>
      <c r="W33" s="49">
        <v>5902979011832</v>
      </c>
      <c r="X33" s="49" t="s">
        <v>10358</v>
      </c>
      <c r="Y33" s="49" t="s">
        <v>10359</v>
      </c>
      <c r="Z33" s="49" t="s">
        <v>10360</v>
      </c>
    </row>
    <row r="34" spans="2:26" ht="27.75" customHeight="1">
      <c r="B34" s="55" t="s">
        <v>1793</v>
      </c>
      <c r="C34" s="56" t="s">
        <v>13117</v>
      </c>
      <c r="D34" s="113" t="s">
        <v>13118</v>
      </c>
      <c r="E34" s="83" t="s">
        <v>3110</v>
      </c>
      <c r="F34" s="65" t="s">
        <v>13119</v>
      </c>
      <c r="G34" s="58" t="s">
        <v>10</v>
      </c>
      <c r="H34" s="58" t="s">
        <v>8070</v>
      </c>
      <c r="I34" s="131">
        <v>4.1900000000000004</v>
      </c>
      <c r="J34" s="176">
        <v>4.1900000000000004</v>
      </c>
      <c r="K34" s="93">
        <f>Tabela1[ [#This Row],[Cena hurtowa netto od 01.06.2025] ]/Tabela1[[#This Row],[Cena hurtowa netto od 13.01.2025]]-1</f>
        <v>0</v>
      </c>
      <c r="L34" s="142" t="s">
        <v>3110</v>
      </c>
      <c r="M34" s="142"/>
      <c r="N34" s="64">
        <v>5902979029004</v>
      </c>
      <c r="O34" s="84">
        <v>0.23</v>
      </c>
      <c r="P34" s="7"/>
      <c r="Q34" s="35">
        <f t="shared" si="0"/>
        <v>0</v>
      </c>
      <c r="R34" s="104"/>
      <c r="S34" s="36" t="s">
        <v>7887</v>
      </c>
      <c r="T34" s="86">
        <v>96081092</v>
      </c>
      <c r="U34" s="39">
        <f>VLOOKUP(Tabela1[[#This Row],[Marka]],Config!$D$2:$E$13,2,FALSE)+Tabela1[[#This Row],[Marka_sort_plus]]</f>
        <v>101040</v>
      </c>
      <c r="V34" s="39">
        <v>1040</v>
      </c>
      <c r="W34" s="49">
        <v>5902979029004</v>
      </c>
      <c r="X34" s="49"/>
      <c r="Y34" s="49"/>
      <c r="Z34" s="49"/>
    </row>
    <row r="35" spans="2:26" ht="27.75" customHeight="1">
      <c r="B35" s="55" t="s">
        <v>1793</v>
      </c>
      <c r="C35" s="56" t="s">
        <v>12950</v>
      </c>
      <c r="D35" s="113" t="s">
        <v>12951</v>
      </c>
      <c r="E35" s="83" t="s">
        <v>3110</v>
      </c>
      <c r="F35" s="65" t="s">
        <v>12952</v>
      </c>
      <c r="G35" s="58" t="s">
        <v>10</v>
      </c>
      <c r="H35" s="58" t="s">
        <v>8167</v>
      </c>
      <c r="I35" s="131">
        <v>167.6</v>
      </c>
      <c r="J35" s="176">
        <v>167.6</v>
      </c>
      <c r="K35" s="93">
        <f>Tabela1[ [#This Row],[Cena hurtowa netto od 01.06.2025] ]/Tabela1[[#This Row],[Cena hurtowa netto od 13.01.2025]]-1</f>
        <v>0</v>
      </c>
      <c r="L35" s="142" t="s">
        <v>3110</v>
      </c>
      <c r="M35" s="142"/>
      <c r="N35" s="64">
        <v>5902979029493</v>
      </c>
      <c r="O35" s="84">
        <v>0.23</v>
      </c>
      <c r="P35" s="7"/>
      <c r="Q35" s="35">
        <f t="shared" si="0"/>
        <v>0</v>
      </c>
      <c r="R35" s="104">
        <v>96</v>
      </c>
      <c r="S35" s="36" t="s">
        <v>7887</v>
      </c>
      <c r="T35" s="86">
        <v>96081092</v>
      </c>
      <c r="U35" s="39">
        <f>VLOOKUP(Tabela1[[#This Row],[Marka]],Config!$D$2:$E$13,2,FALSE)+Tabela1[[#This Row],[Marka_sort_plus]]</f>
        <v>101040</v>
      </c>
      <c r="V35" s="39">
        <v>1040</v>
      </c>
      <c r="W35" s="49">
        <v>5902979029493</v>
      </c>
      <c r="X35" s="49">
        <v>5902979029042</v>
      </c>
      <c r="Y35" s="49">
        <v>5902979029080</v>
      </c>
      <c r="Z35" s="49"/>
    </row>
    <row r="36" spans="2:26" ht="27.75" customHeight="1">
      <c r="B36" s="55" t="s">
        <v>1793</v>
      </c>
      <c r="C36" s="56" t="s">
        <v>13123</v>
      </c>
      <c r="D36" s="113" t="s">
        <v>13124</v>
      </c>
      <c r="E36" s="83" t="s">
        <v>3108</v>
      </c>
      <c r="F36" s="65" t="s">
        <v>13125</v>
      </c>
      <c r="G36" s="58" t="s">
        <v>10</v>
      </c>
      <c r="H36" s="58" t="s">
        <v>8070</v>
      </c>
      <c r="I36" s="129">
        <v>4.59</v>
      </c>
      <c r="J36" s="180">
        <v>4.59</v>
      </c>
      <c r="K36" s="93">
        <f>Tabela1[ [#This Row],[Cena hurtowa netto od 01.06.2025] ]/Tabela1[[#This Row],[Cena hurtowa netto od 13.01.2025]]-1</f>
        <v>0</v>
      </c>
      <c r="L36" s="142" t="s">
        <v>3108</v>
      </c>
      <c r="M36" s="142"/>
      <c r="N36" s="64">
        <v>5902979026065</v>
      </c>
      <c r="O36" s="84">
        <v>0.23</v>
      </c>
      <c r="P36" s="7"/>
      <c r="Q36" s="35">
        <f t="shared" si="0"/>
        <v>0</v>
      </c>
      <c r="R36" s="104">
        <v>88</v>
      </c>
      <c r="S36" s="36" t="s">
        <v>7887</v>
      </c>
      <c r="T36" s="86" t="s">
        <v>4567</v>
      </c>
      <c r="U36" s="39">
        <f>VLOOKUP(Tabela1[[#This Row],[Marka]],Config!$D$2:$E$13,2,FALSE)+Tabela1[[#This Row],[Marka_sort_plus]]</f>
        <v>101050</v>
      </c>
      <c r="V36" s="39">
        <v>1050</v>
      </c>
      <c r="W36" s="49">
        <v>5902979026065</v>
      </c>
      <c r="X36" s="49"/>
      <c r="Y36" s="49"/>
      <c r="Z36" s="49"/>
    </row>
    <row r="37" spans="2:26" ht="27.75" customHeight="1">
      <c r="B37" s="55" t="s">
        <v>1793</v>
      </c>
      <c r="C37" s="56" t="s">
        <v>13126</v>
      </c>
      <c r="D37" s="113" t="s">
        <v>13127</v>
      </c>
      <c r="E37" s="83" t="s">
        <v>3108</v>
      </c>
      <c r="F37" s="65" t="s">
        <v>13128</v>
      </c>
      <c r="G37" s="58" t="s">
        <v>10</v>
      </c>
      <c r="H37" s="58" t="s">
        <v>8070</v>
      </c>
      <c r="I37" s="129">
        <v>4.59</v>
      </c>
      <c r="J37" s="176">
        <v>4.59</v>
      </c>
      <c r="K37" s="93">
        <f>Tabela1[ [#This Row],[Cena hurtowa netto od 01.06.2025] ]/Tabela1[[#This Row],[Cena hurtowa netto od 13.01.2025]]-1</f>
        <v>0</v>
      </c>
      <c r="L37" s="142" t="s">
        <v>3108</v>
      </c>
      <c r="M37" s="142"/>
      <c r="N37" s="64">
        <v>5902979026089</v>
      </c>
      <c r="O37" s="84">
        <v>0.23</v>
      </c>
      <c r="P37" s="7"/>
      <c r="Q37" s="35">
        <f t="shared" si="0"/>
        <v>0</v>
      </c>
      <c r="R37" s="104">
        <v>88</v>
      </c>
      <c r="S37" s="36" t="s">
        <v>7887</v>
      </c>
      <c r="T37" s="86" t="s">
        <v>4567</v>
      </c>
      <c r="U37" s="39">
        <f>VLOOKUP(Tabela1[[#This Row],[Marka]],Config!$D$2:$E$13,2,FALSE)+Tabela1[[#This Row],[Marka_sort_plus]]</f>
        <v>101050</v>
      </c>
      <c r="V37" s="39">
        <v>1050</v>
      </c>
      <c r="W37" s="49">
        <v>5902979026089</v>
      </c>
      <c r="X37" s="49"/>
      <c r="Y37" s="49"/>
      <c r="Z37" s="49"/>
    </row>
    <row r="38" spans="2:26" ht="27.75" customHeight="1">
      <c r="B38" s="55" t="s">
        <v>1793</v>
      </c>
      <c r="C38" s="56" t="s">
        <v>8376</v>
      </c>
      <c r="D38" s="113" t="s">
        <v>8377</v>
      </c>
      <c r="E38" s="83" t="s">
        <v>3108</v>
      </c>
      <c r="F38" s="65" t="s">
        <v>8378</v>
      </c>
      <c r="G38" s="58" t="s">
        <v>10</v>
      </c>
      <c r="H38" s="58" t="s">
        <v>8167</v>
      </c>
      <c r="I38" s="133">
        <v>8.69</v>
      </c>
      <c r="J38" s="178">
        <v>8.69</v>
      </c>
      <c r="K38" s="93">
        <f>Tabela1[ [#This Row],[Cena hurtowa netto od 01.06.2025] ]/Tabela1[[#This Row],[Cena hurtowa netto od 13.01.2025]]-1</f>
        <v>0</v>
      </c>
      <c r="L38" s="142" t="s">
        <v>3108</v>
      </c>
      <c r="M38" s="142"/>
      <c r="N38" s="64">
        <v>5902979005848</v>
      </c>
      <c r="O38" s="84">
        <v>0.23</v>
      </c>
      <c r="P38" s="7"/>
      <c r="Q38" s="35">
        <f t="shared" si="0"/>
        <v>0</v>
      </c>
      <c r="R38" s="104">
        <v>97</v>
      </c>
      <c r="S38" s="36" t="s">
        <v>7887</v>
      </c>
      <c r="T38" s="86" t="s">
        <v>4567</v>
      </c>
      <c r="U38" s="39">
        <f>VLOOKUP(Tabela1[[#This Row],[Marka]],Config!$D$2:$E$13,2,FALSE)+Tabela1[[#This Row],[Marka_sort_plus]]</f>
        <v>101056</v>
      </c>
      <c r="V38" s="39">
        <v>1056</v>
      </c>
      <c r="W38" s="49" t="s">
        <v>9991</v>
      </c>
      <c r="X38" s="49" t="s">
        <v>9403</v>
      </c>
      <c r="Y38" s="49" t="s">
        <v>3152</v>
      </c>
      <c r="Z38" s="49" t="s">
        <v>9404</v>
      </c>
    </row>
    <row r="39" spans="2:26" ht="27.75" customHeight="1">
      <c r="B39" s="55" t="s">
        <v>1793</v>
      </c>
      <c r="C39" s="56" t="s">
        <v>8374</v>
      </c>
      <c r="D39" s="113" t="s">
        <v>8375</v>
      </c>
      <c r="E39" s="83" t="s">
        <v>3107</v>
      </c>
      <c r="F39" s="65" t="s">
        <v>9868</v>
      </c>
      <c r="G39" s="58" t="s">
        <v>10</v>
      </c>
      <c r="H39" s="58" t="s">
        <v>8165</v>
      </c>
      <c r="I39" s="133">
        <v>2.99</v>
      </c>
      <c r="J39" s="178">
        <v>2.99</v>
      </c>
      <c r="K39" s="93">
        <f>Tabela1[ [#This Row],[Cena hurtowa netto od 01.06.2025] ]/Tabela1[[#This Row],[Cena hurtowa netto od 13.01.2025]]-1</f>
        <v>0</v>
      </c>
      <c r="L39" s="142" t="s">
        <v>13877</v>
      </c>
      <c r="M39" s="142"/>
      <c r="N39" s="64">
        <v>5902979005855</v>
      </c>
      <c r="O39" s="84">
        <v>0.23</v>
      </c>
      <c r="P39" s="7"/>
      <c r="Q39" s="35">
        <f t="shared" si="0"/>
        <v>0</v>
      </c>
      <c r="R39" s="104">
        <v>97</v>
      </c>
      <c r="S39" s="36" t="s">
        <v>7887</v>
      </c>
      <c r="T39" s="86" t="s">
        <v>8379</v>
      </c>
      <c r="U39" s="39">
        <f>VLOOKUP(Tabela1[[#This Row],[Marka]],Config!$D$2:$E$13,2,FALSE)+Tabela1[[#This Row],[Marka_sort_plus]]</f>
        <v>101056</v>
      </c>
      <c r="V39" s="39">
        <v>1056</v>
      </c>
      <c r="W39" s="49" t="s">
        <v>9992</v>
      </c>
      <c r="X39" s="49" t="s">
        <v>9405</v>
      </c>
      <c r="Y39" s="49" t="s">
        <v>3152</v>
      </c>
      <c r="Z39" s="49" t="s">
        <v>9406</v>
      </c>
    </row>
    <row r="40" spans="2:26" ht="27.75" customHeight="1">
      <c r="B40" s="55" t="s">
        <v>1793</v>
      </c>
      <c r="C40" s="56" t="s">
        <v>11516</v>
      </c>
      <c r="D40" s="113" t="s">
        <v>12545</v>
      </c>
      <c r="E40" s="83" t="s">
        <v>3108</v>
      </c>
      <c r="F40" s="65" t="s">
        <v>11517</v>
      </c>
      <c r="G40" s="58" t="s">
        <v>10</v>
      </c>
      <c r="H40" s="58" t="s">
        <v>8070</v>
      </c>
      <c r="I40" s="133">
        <v>4.1900000000000004</v>
      </c>
      <c r="J40" s="178">
        <v>4.1900000000000004</v>
      </c>
      <c r="K40" s="93">
        <f>Tabela1[ [#This Row],[Cena hurtowa netto od 01.06.2025] ]/Tabela1[[#This Row],[Cena hurtowa netto od 13.01.2025]]-1</f>
        <v>0</v>
      </c>
      <c r="L40" s="142" t="s">
        <v>3108</v>
      </c>
      <c r="M40" s="142"/>
      <c r="N40" s="64">
        <v>5902979019548</v>
      </c>
      <c r="O40" s="84">
        <v>0.23</v>
      </c>
      <c r="P40" s="7"/>
      <c r="Q40" s="35">
        <f t="shared" si="0"/>
        <v>0</v>
      </c>
      <c r="R40" s="104" t="s">
        <v>11522</v>
      </c>
      <c r="S40" s="36" t="s">
        <v>7887</v>
      </c>
      <c r="T40" s="86">
        <v>96081092</v>
      </c>
      <c r="U40" s="39">
        <f>VLOOKUP(Tabela1[[#This Row],[Marka]],Config!$D$2:$E$13,2,FALSE)+Tabela1[[#This Row],[Marka_sort_plus]]</f>
        <v>101057</v>
      </c>
      <c r="V40" s="39">
        <v>1057</v>
      </c>
      <c r="W40" s="49">
        <v>5902979019548</v>
      </c>
      <c r="X40" s="49">
        <v>5902979019616</v>
      </c>
      <c r="Y40" s="49">
        <v>5902979019661</v>
      </c>
      <c r="Z40" s="49"/>
    </row>
    <row r="41" spans="2:26" ht="27.75" customHeight="1">
      <c r="B41" s="55" t="s">
        <v>1793</v>
      </c>
      <c r="C41" s="56" t="s">
        <v>13283</v>
      </c>
      <c r="D41" s="113" t="s">
        <v>13284</v>
      </c>
      <c r="E41" s="83" t="s">
        <v>3110</v>
      </c>
      <c r="F41" s="65" t="s">
        <v>13976</v>
      </c>
      <c r="G41" s="58" t="s">
        <v>10</v>
      </c>
      <c r="H41" s="58" t="s">
        <v>8070</v>
      </c>
      <c r="I41" s="133">
        <v>4.1900000000000004</v>
      </c>
      <c r="J41" s="178">
        <v>4.1900000000000004</v>
      </c>
      <c r="K41" s="93">
        <f>Tabela1[ [#This Row],[Cena hurtowa netto od 01.06.2025] ]/Tabela1[[#This Row],[Cena hurtowa netto od 13.01.2025]]-1</f>
        <v>0</v>
      </c>
      <c r="L41" s="142" t="s">
        <v>3110</v>
      </c>
      <c r="M41" s="142"/>
      <c r="N41" s="64">
        <v>5902979030482</v>
      </c>
      <c r="O41" s="84">
        <v>0.23</v>
      </c>
      <c r="P41" s="7"/>
      <c r="Q41" s="35">
        <f t="shared" si="0"/>
        <v>0</v>
      </c>
      <c r="R41" s="104"/>
      <c r="S41" s="36" t="s">
        <v>7887</v>
      </c>
      <c r="T41" s="86">
        <v>96081092</v>
      </c>
      <c r="U41" s="39">
        <f>VLOOKUP(Tabela1[[#This Row],[Marka]],Config!$D$2:$E$13,2,FALSE)+Tabela1[[#This Row],[Marka_sort_plus]]</f>
        <v>101057</v>
      </c>
      <c r="V41" s="39">
        <v>1057</v>
      </c>
      <c r="W41" s="49">
        <v>5902979030482</v>
      </c>
      <c r="X41" s="49"/>
      <c r="Y41" s="49"/>
      <c r="Z41" s="49"/>
    </row>
    <row r="42" spans="2:26" ht="27.75" customHeight="1">
      <c r="B42" s="55" t="s">
        <v>1793</v>
      </c>
      <c r="C42" s="56" t="s">
        <v>13285</v>
      </c>
      <c r="D42" s="113" t="s">
        <v>13286</v>
      </c>
      <c r="E42" s="83" t="s">
        <v>3110</v>
      </c>
      <c r="F42" s="65" t="s">
        <v>13977</v>
      </c>
      <c r="G42" s="58" t="s">
        <v>10</v>
      </c>
      <c r="H42" s="58" t="s">
        <v>8167</v>
      </c>
      <c r="I42" s="133">
        <v>167.6</v>
      </c>
      <c r="J42" s="178">
        <v>167.6</v>
      </c>
      <c r="K42" s="93">
        <f>Tabela1[ [#This Row],[Cena hurtowa netto od 01.06.2025] ]/Tabela1[[#This Row],[Cena hurtowa netto od 13.01.2025]]-1</f>
        <v>0</v>
      </c>
      <c r="L42" s="142" t="s">
        <v>3110</v>
      </c>
      <c r="M42" s="142"/>
      <c r="N42" s="64">
        <v>5902979031977</v>
      </c>
      <c r="O42" s="84">
        <v>0.23</v>
      </c>
      <c r="P42" s="7"/>
      <c r="Q42" s="35">
        <f t="shared" si="0"/>
        <v>0</v>
      </c>
      <c r="R42" s="104"/>
      <c r="S42" s="36" t="s">
        <v>7887</v>
      </c>
      <c r="T42" s="86">
        <v>96081092</v>
      </c>
      <c r="U42" s="39">
        <f>VLOOKUP(Tabela1[[#This Row],[Marka]],Config!$D$2:$E$13,2,FALSE)+Tabela1[[#This Row],[Marka_sort_plus]]</f>
        <v>101057</v>
      </c>
      <c r="V42" s="39">
        <v>1057</v>
      </c>
      <c r="W42" s="49">
        <v>5902979031977</v>
      </c>
      <c r="X42" s="49"/>
      <c r="Y42" s="49"/>
      <c r="Z42" s="49"/>
    </row>
    <row r="43" spans="2:26" ht="27.75" customHeight="1">
      <c r="B43" s="55" t="s">
        <v>1793</v>
      </c>
      <c r="C43" s="56" t="s">
        <v>12953</v>
      </c>
      <c r="D43" s="113" t="s">
        <v>12954</v>
      </c>
      <c r="E43" s="83" t="s">
        <v>3110</v>
      </c>
      <c r="F43" s="65" t="s">
        <v>11517</v>
      </c>
      <c r="G43" s="58" t="s">
        <v>10</v>
      </c>
      <c r="H43" s="58" t="s">
        <v>8070</v>
      </c>
      <c r="I43" s="133">
        <v>4.1900000000000004</v>
      </c>
      <c r="J43" s="178">
        <v>4.1900000000000004</v>
      </c>
      <c r="K43" s="93">
        <f>Tabela1[ [#This Row],[Cena hurtowa netto od 01.06.2025] ]/Tabela1[[#This Row],[Cena hurtowa netto od 13.01.2025]]-1</f>
        <v>0</v>
      </c>
      <c r="L43" s="142" t="s">
        <v>3110</v>
      </c>
      <c r="M43" s="142"/>
      <c r="N43" s="64">
        <v>5902979029011</v>
      </c>
      <c r="O43" s="84">
        <v>0.23</v>
      </c>
      <c r="P43" s="7"/>
      <c r="Q43" s="35">
        <f t="shared" ref="Q43:Q74" si="1">J43*P43*(1-RABAT)</f>
        <v>0</v>
      </c>
      <c r="R43" s="104"/>
      <c r="S43" s="36" t="s">
        <v>7887</v>
      </c>
      <c r="T43" s="86">
        <v>96081092</v>
      </c>
      <c r="U43" s="39">
        <f>VLOOKUP(Tabela1[[#This Row],[Marka]],Config!$D$2:$E$13,2,FALSE)+Tabela1[[#This Row],[Marka_sort_plus]]</f>
        <v>101057</v>
      </c>
      <c r="V43" s="39">
        <v>1057</v>
      </c>
      <c r="W43" s="49">
        <v>5902979029011</v>
      </c>
      <c r="X43" s="49">
        <v>5902979029059</v>
      </c>
      <c r="Y43" s="49">
        <v>5902979029097</v>
      </c>
      <c r="Z43" s="49"/>
    </row>
    <row r="44" spans="2:26" ht="27.75" customHeight="1">
      <c r="B44" s="55" t="s">
        <v>1793</v>
      </c>
      <c r="C44" s="56" t="s">
        <v>13120</v>
      </c>
      <c r="D44" s="113" t="s">
        <v>13121</v>
      </c>
      <c r="E44" s="83" t="s">
        <v>3110</v>
      </c>
      <c r="F44" s="65" t="s">
        <v>13122</v>
      </c>
      <c r="G44" s="58" t="s">
        <v>10</v>
      </c>
      <c r="H44" s="58" t="s">
        <v>8167</v>
      </c>
      <c r="I44" s="133">
        <v>167.6</v>
      </c>
      <c r="J44" s="178">
        <v>167.6</v>
      </c>
      <c r="K44" s="93">
        <f>Tabela1[ [#This Row],[Cena hurtowa netto od 01.06.2025] ]/Tabela1[[#This Row],[Cena hurtowa netto od 13.01.2025]]-1</f>
        <v>0</v>
      </c>
      <c r="L44" s="142" t="s">
        <v>3110</v>
      </c>
      <c r="M44" s="142"/>
      <c r="N44" s="64">
        <v>5902979029509</v>
      </c>
      <c r="O44" s="84">
        <v>0.23</v>
      </c>
      <c r="P44" s="7"/>
      <c r="Q44" s="35">
        <f t="shared" si="1"/>
        <v>0</v>
      </c>
      <c r="R44" s="104"/>
      <c r="S44" s="36" t="s">
        <v>7887</v>
      </c>
      <c r="T44" s="86">
        <v>96081092</v>
      </c>
      <c r="U44" s="39">
        <f>VLOOKUP(Tabela1[[#This Row],[Marka]],Config!$D$2:$E$13,2,FALSE)+Tabela1[[#This Row],[Marka_sort_plus]]</f>
        <v>101057</v>
      </c>
      <c r="V44" s="39">
        <v>1057</v>
      </c>
      <c r="W44" s="49">
        <v>5902979029509</v>
      </c>
      <c r="X44" s="49"/>
      <c r="Y44" s="49"/>
      <c r="Z44" s="49"/>
    </row>
    <row r="45" spans="2:26" ht="27.75" customHeight="1">
      <c r="B45" s="55" t="s">
        <v>1793</v>
      </c>
      <c r="C45" s="56" t="s">
        <v>9846</v>
      </c>
      <c r="D45" s="113" t="s">
        <v>8170</v>
      </c>
      <c r="E45" s="83" t="s">
        <v>3108</v>
      </c>
      <c r="F45" s="65" t="s">
        <v>9071</v>
      </c>
      <c r="G45" s="58" t="s">
        <v>10</v>
      </c>
      <c r="H45" s="58" t="s">
        <v>8070</v>
      </c>
      <c r="I45" s="129">
        <v>4.1900000000000004</v>
      </c>
      <c r="J45" s="180">
        <v>4.1900000000000004</v>
      </c>
      <c r="K45" s="93">
        <f>Tabela1[ [#This Row],[Cena hurtowa netto od 01.06.2025] ]/Tabela1[[#This Row],[Cena hurtowa netto od 13.01.2025]]-1</f>
        <v>0</v>
      </c>
      <c r="L45" s="142" t="s">
        <v>3108</v>
      </c>
      <c r="M45" s="142"/>
      <c r="N45" s="64">
        <v>5905130050961</v>
      </c>
      <c r="O45" s="84">
        <v>0.23</v>
      </c>
      <c r="P45" s="7"/>
      <c r="Q45" s="35">
        <f t="shared" si="1"/>
        <v>0</v>
      </c>
      <c r="R45" s="104">
        <v>91</v>
      </c>
      <c r="S45" s="36" t="s">
        <v>7887</v>
      </c>
      <c r="T45" s="86" t="s">
        <v>4567</v>
      </c>
      <c r="U45" s="39">
        <f>VLOOKUP(Tabela1[[#This Row],[Marka]],Config!$D$2:$E$13,2,FALSE)+Tabela1[[#This Row],[Marka_sort_plus]]</f>
        <v>101058</v>
      </c>
      <c r="V45" s="39">
        <v>1058</v>
      </c>
      <c r="W45" s="49" t="s">
        <v>9902</v>
      </c>
      <c r="X45" s="49" t="s">
        <v>9204</v>
      </c>
      <c r="Y45" s="49" t="s">
        <v>9205</v>
      </c>
      <c r="Z45" s="49" t="s">
        <v>9206</v>
      </c>
    </row>
    <row r="46" spans="2:26" ht="27.75" customHeight="1">
      <c r="B46" s="55" t="s">
        <v>1793</v>
      </c>
      <c r="C46" s="56" t="s">
        <v>10994</v>
      </c>
      <c r="D46" s="113" t="s">
        <v>10996</v>
      </c>
      <c r="E46" s="83" t="s">
        <v>3107</v>
      </c>
      <c r="F46" s="65" t="s">
        <v>10998</v>
      </c>
      <c r="G46" s="58" t="s">
        <v>10</v>
      </c>
      <c r="H46" s="58" t="s">
        <v>8070</v>
      </c>
      <c r="I46" s="129">
        <v>4.1900000000000004</v>
      </c>
      <c r="J46" s="180">
        <v>4.1900000000000004</v>
      </c>
      <c r="K46" s="93">
        <f>Tabela1[ [#This Row],[Cena hurtowa netto od 01.06.2025] ]/Tabela1[[#This Row],[Cena hurtowa netto od 13.01.2025]]-1</f>
        <v>0</v>
      </c>
      <c r="L46" s="142" t="s">
        <v>3107</v>
      </c>
      <c r="M46" s="142"/>
      <c r="N46" s="64">
        <v>5902979016790</v>
      </c>
      <c r="O46" s="84">
        <v>0.23</v>
      </c>
      <c r="P46" s="7"/>
      <c r="Q46" s="35">
        <f t="shared" si="1"/>
        <v>0</v>
      </c>
      <c r="R46" s="104" t="s">
        <v>11000</v>
      </c>
      <c r="S46" s="36" t="s">
        <v>7887</v>
      </c>
      <c r="T46" s="86">
        <v>96081092</v>
      </c>
      <c r="U46" s="39">
        <f>VLOOKUP(Tabela1[[#This Row],[Marka]],Config!$D$2:$E$13,2,FALSE)+Tabela1[[#This Row],[Marka_sort_plus]]</f>
        <v>101071</v>
      </c>
      <c r="V46" s="39">
        <v>1071</v>
      </c>
      <c r="W46" s="49">
        <v>5902979016790</v>
      </c>
      <c r="X46" s="49"/>
      <c r="Y46" s="49"/>
      <c r="Z46" s="49"/>
    </row>
    <row r="47" spans="2:26" ht="27.75" customHeight="1">
      <c r="B47" s="55" t="s">
        <v>1793</v>
      </c>
      <c r="C47" s="56" t="s">
        <v>12317</v>
      </c>
      <c r="D47" s="113" t="s">
        <v>12318</v>
      </c>
      <c r="E47" s="83" t="s">
        <v>3107</v>
      </c>
      <c r="F47" s="65" t="s">
        <v>12319</v>
      </c>
      <c r="G47" s="58" t="s">
        <v>10</v>
      </c>
      <c r="H47" s="58">
        <v>1</v>
      </c>
      <c r="I47" s="129">
        <v>9.99</v>
      </c>
      <c r="J47" s="180">
        <v>9.99</v>
      </c>
      <c r="K47" s="93">
        <f>Tabela1[ [#This Row],[Cena hurtowa netto od 01.06.2025] ]/Tabela1[[#This Row],[Cena hurtowa netto od 13.01.2025]]-1</f>
        <v>0</v>
      </c>
      <c r="L47" s="142" t="s">
        <v>3107</v>
      </c>
      <c r="M47" s="142"/>
      <c r="N47" s="64" t="s">
        <v>12320</v>
      </c>
      <c r="O47" s="84">
        <v>0.23</v>
      </c>
      <c r="P47" s="7"/>
      <c r="Q47" s="35">
        <f t="shared" si="1"/>
        <v>0</v>
      </c>
      <c r="R47" s="104"/>
      <c r="S47" s="36" t="s">
        <v>7887</v>
      </c>
      <c r="T47" s="86">
        <v>96081092</v>
      </c>
      <c r="U47" s="39">
        <f>VLOOKUP(Tabela1[[#This Row],[Marka]],Config!$D$2:$E$13,2,FALSE)+Tabela1[[#This Row],[Marka_sort_plus]]</f>
        <v>101071</v>
      </c>
      <c r="V47" s="39">
        <v>1071</v>
      </c>
      <c r="W47" s="49" t="s">
        <v>12320</v>
      </c>
      <c r="X47" s="49"/>
      <c r="Y47" s="49"/>
      <c r="Z47" s="49"/>
    </row>
    <row r="48" spans="2:26" ht="27.75" customHeight="1">
      <c r="B48" s="55" t="s">
        <v>1793</v>
      </c>
      <c r="C48" s="56" t="s">
        <v>10995</v>
      </c>
      <c r="D48" s="113" t="s">
        <v>10997</v>
      </c>
      <c r="E48" s="83" t="s">
        <v>3107</v>
      </c>
      <c r="F48" s="65" t="s">
        <v>10999</v>
      </c>
      <c r="G48" s="58" t="s">
        <v>10</v>
      </c>
      <c r="H48" s="58" t="s">
        <v>8167</v>
      </c>
      <c r="I48" s="129">
        <v>167.6</v>
      </c>
      <c r="J48" s="180">
        <v>167.6</v>
      </c>
      <c r="K48" s="93">
        <f>Tabela1[ [#This Row],[Cena hurtowa netto od 01.06.2025] ]/Tabela1[[#This Row],[Cena hurtowa netto od 13.01.2025]]-1</f>
        <v>0</v>
      </c>
      <c r="L48" s="142" t="s">
        <v>3107</v>
      </c>
      <c r="M48" s="142"/>
      <c r="N48" s="64">
        <v>5902979016820</v>
      </c>
      <c r="O48" s="84">
        <v>0.23</v>
      </c>
      <c r="P48" s="7"/>
      <c r="Q48" s="35">
        <f t="shared" si="1"/>
        <v>0</v>
      </c>
      <c r="R48" s="104" t="s">
        <v>11000</v>
      </c>
      <c r="S48" s="36" t="s">
        <v>7887</v>
      </c>
      <c r="T48" s="86">
        <v>96081092</v>
      </c>
      <c r="U48" s="39">
        <f>VLOOKUP(Tabela1[[#This Row],[Marka]],Config!$D$2:$E$13,2,FALSE)+Tabela1[[#This Row],[Marka_sort_plus]]</f>
        <v>101071</v>
      </c>
      <c r="V48" s="39">
        <v>1071</v>
      </c>
      <c r="W48" s="49">
        <v>5902979016820</v>
      </c>
      <c r="X48" s="49"/>
      <c r="Y48" s="49"/>
      <c r="Z48" s="49"/>
    </row>
    <row r="49" spans="2:26" ht="27.75" customHeight="1">
      <c r="B49" s="55" t="s">
        <v>1793</v>
      </c>
      <c r="C49" s="56" t="s">
        <v>11001</v>
      </c>
      <c r="D49" s="113" t="s">
        <v>11002</v>
      </c>
      <c r="E49" s="83" t="s">
        <v>3107</v>
      </c>
      <c r="F49" s="65" t="s">
        <v>11005</v>
      </c>
      <c r="G49" s="58" t="s">
        <v>10</v>
      </c>
      <c r="H49" s="58" t="s">
        <v>8070</v>
      </c>
      <c r="I49" s="129">
        <v>4.1900000000000004</v>
      </c>
      <c r="J49" s="180">
        <v>4.1900000000000004</v>
      </c>
      <c r="K49" s="93">
        <f>Tabela1[ [#This Row],[Cena hurtowa netto od 01.06.2025] ]/Tabela1[[#This Row],[Cena hurtowa netto od 13.01.2025]]-1</f>
        <v>0</v>
      </c>
      <c r="L49" s="142" t="s">
        <v>3107</v>
      </c>
      <c r="M49" s="142"/>
      <c r="N49" s="64">
        <v>5902979016837</v>
      </c>
      <c r="O49" s="84">
        <v>0.23</v>
      </c>
      <c r="P49" s="7"/>
      <c r="Q49" s="35">
        <f t="shared" si="1"/>
        <v>0</v>
      </c>
      <c r="R49" s="104" t="s">
        <v>11000</v>
      </c>
      <c r="S49" s="36" t="s">
        <v>7887</v>
      </c>
      <c r="T49" s="86">
        <v>96081092</v>
      </c>
      <c r="U49" s="39">
        <f>VLOOKUP(Tabela1[[#This Row],[Marka]],Config!$D$2:$E$13,2,FALSE)+Tabela1[[#This Row],[Marka_sort_plus]]</f>
        <v>101072</v>
      </c>
      <c r="V49" s="39">
        <v>1072</v>
      </c>
      <c r="W49" s="49">
        <v>5902979016837</v>
      </c>
      <c r="X49" s="49"/>
      <c r="Y49" s="49"/>
      <c r="Z49" s="49"/>
    </row>
    <row r="50" spans="2:26" ht="27.75" customHeight="1">
      <c r="B50" s="55" t="s">
        <v>1793</v>
      </c>
      <c r="C50" s="56" t="s">
        <v>12313</v>
      </c>
      <c r="D50" s="113" t="s">
        <v>12314</v>
      </c>
      <c r="E50" s="83" t="s">
        <v>3107</v>
      </c>
      <c r="F50" s="65" t="s">
        <v>12315</v>
      </c>
      <c r="G50" s="58" t="s">
        <v>10</v>
      </c>
      <c r="H50" s="58">
        <v>1</v>
      </c>
      <c r="I50" s="129">
        <v>9.99</v>
      </c>
      <c r="J50" s="180">
        <v>9.99</v>
      </c>
      <c r="K50" s="93">
        <f>Tabela1[ [#This Row],[Cena hurtowa netto od 01.06.2025] ]/Tabela1[[#This Row],[Cena hurtowa netto od 13.01.2025]]-1</f>
        <v>0</v>
      </c>
      <c r="L50" s="142" t="s">
        <v>3107</v>
      </c>
      <c r="M50" s="142"/>
      <c r="N50" s="64" t="s">
        <v>12316</v>
      </c>
      <c r="O50" s="84">
        <v>0.23</v>
      </c>
      <c r="P50" s="7"/>
      <c r="Q50" s="35">
        <f t="shared" si="1"/>
        <v>0</v>
      </c>
      <c r="R50" s="104"/>
      <c r="S50" s="36" t="s">
        <v>7887</v>
      </c>
      <c r="T50" s="86">
        <v>96081092</v>
      </c>
      <c r="U50" s="39">
        <f>VLOOKUP(Tabela1[[#This Row],[Marka]],Config!$D$2:$E$13,2,FALSE)+Tabela1[[#This Row],[Marka_sort_plus]]</f>
        <v>101072</v>
      </c>
      <c r="V50" s="39">
        <v>1072</v>
      </c>
      <c r="W50" s="49" t="s">
        <v>12316</v>
      </c>
      <c r="X50" s="49"/>
      <c r="Y50" s="49"/>
      <c r="Z50" s="49"/>
    </row>
    <row r="51" spans="2:26" ht="27.75" customHeight="1">
      <c r="B51" s="55" t="s">
        <v>1793</v>
      </c>
      <c r="C51" s="56" t="s">
        <v>11003</v>
      </c>
      <c r="D51" s="113" t="s">
        <v>11004</v>
      </c>
      <c r="E51" s="83" t="s">
        <v>3107</v>
      </c>
      <c r="F51" s="65" t="s">
        <v>11006</v>
      </c>
      <c r="G51" s="58" t="s">
        <v>10</v>
      </c>
      <c r="H51" s="58" t="s">
        <v>8167</v>
      </c>
      <c r="I51" s="129">
        <v>167.6</v>
      </c>
      <c r="J51" s="180">
        <v>167.6</v>
      </c>
      <c r="K51" s="93">
        <f>Tabela1[ [#This Row],[Cena hurtowa netto od 01.06.2025] ]/Tabela1[[#This Row],[Cena hurtowa netto od 13.01.2025]]-1</f>
        <v>0</v>
      </c>
      <c r="L51" s="142" t="s">
        <v>3107</v>
      </c>
      <c r="M51" s="142"/>
      <c r="N51" s="64">
        <v>5902979016868</v>
      </c>
      <c r="O51" s="84">
        <v>0.23</v>
      </c>
      <c r="P51" s="7"/>
      <c r="Q51" s="35">
        <f t="shared" si="1"/>
        <v>0</v>
      </c>
      <c r="R51" s="104" t="s">
        <v>11000</v>
      </c>
      <c r="S51" s="36" t="s">
        <v>7887</v>
      </c>
      <c r="T51" s="86">
        <v>96081092</v>
      </c>
      <c r="U51" s="39">
        <f>VLOOKUP(Tabela1[[#This Row],[Marka]],Config!$D$2:$E$13,2,FALSE)+Tabela1[[#This Row],[Marka_sort_plus]]</f>
        <v>101072</v>
      </c>
      <c r="V51" s="39">
        <v>1072</v>
      </c>
      <c r="W51" s="49">
        <v>5902979016868</v>
      </c>
      <c r="X51" s="49"/>
      <c r="Y51" s="49"/>
      <c r="Z51" s="49"/>
    </row>
    <row r="52" spans="2:26" ht="27.75" customHeight="1">
      <c r="B52" s="55" t="s">
        <v>1793</v>
      </c>
      <c r="C52" s="56" t="s">
        <v>8536</v>
      </c>
      <c r="D52" s="113" t="s">
        <v>8537</v>
      </c>
      <c r="E52" s="83" t="s">
        <v>3107</v>
      </c>
      <c r="F52" s="85" t="s">
        <v>8538</v>
      </c>
      <c r="G52" s="78" t="s">
        <v>10</v>
      </c>
      <c r="H52" s="58" t="s">
        <v>8070</v>
      </c>
      <c r="I52" s="133">
        <v>4.1900000000000004</v>
      </c>
      <c r="J52" s="178">
        <v>4.1900000000000004</v>
      </c>
      <c r="K52" s="93">
        <f>Tabela1[ [#This Row],[Cena hurtowa netto od 01.06.2025] ]/Tabela1[[#This Row],[Cena hurtowa netto od 13.01.2025]]-1</f>
        <v>0</v>
      </c>
      <c r="L52" s="142" t="s">
        <v>3107</v>
      </c>
      <c r="M52" s="142"/>
      <c r="N52" s="64">
        <v>5902979003943</v>
      </c>
      <c r="O52" s="84">
        <v>0.23</v>
      </c>
      <c r="P52" s="7"/>
      <c r="Q52" s="35">
        <f t="shared" si="1"/>
        <v>0</v>
      </c>
      <c r="R52" s="104">
        <v>90</v>
      </c>
      <c r="S52" s="36" t="s">
        <v>7887</v>
      </c>
      <c r="T52" s="87" t="s">
        <v>4567</v>
      </c>
      <c r="U52" s="39">
        <f>VLOOKUP(Tabela1[[#This Row],[Marka]],Config!$D$2:$E$13,2,FALSE)+Tabela1[[#This Row],[Marka_sort_plus]]</f>
        <v>101073</v>
      </c>
      <c r="V52" s="39">
        <v>1073</v>
      </c>
      <c r="W52" s="49" t="s">
        <v>9962</v>
      </c>
      <c r="X52" s="49" t="s">
        <v>9344</v>
      </c>
      <c r="Y52" s="49" t="s">
        <v>9345</v>
      </c>
      <c r="Z52" s="49" t="s">
        <v>9346</v>
      </c>
    </row>
    <row r="53" spans="2:26" ht="27.75" customHeight="1">
      <c r="B53" s="55" t="s">
        <v>1793</v>
      </c>
      <c r="C53" s="56" t="s">
        <v>9727</v>
      </c>
      <c r="D53" s="113" t="s">
        <v>9728</v>
      </c>
      <c r="E53" s="83" t="s">
        <v>3107</v>
      </c>
      <c r="F53" s="85" t="s">
        <v>9731</v>
      </c>
      <c r="G53" s="78" t="s">
        <v>10</v>
      </c>
      <c r="H53" s="58" t="s">
        <v>8167</v>
      </c>
      <c r="I53" s="133">
        <v>9.99</v>
      </c>
      <c r="J53" s="178">
        <v>9.99</v>
      </c>
      <c r="K53" s="93">
        <f>Tabela1[ [#This Row],[Cena hurtowa netto od 01.06.2025] ]/Tabela1[[#This Row],[Cena hurtowa netto od 13.01.2025]]-1</f>
        <v>0</v>
      </c>
      <c r="L53" s="142" t="s">
        <v>3107</v>
      </c>
      <c r="M53" s="142"/>
      <c r="N53" s="64">
        <v>5902979011276</v>
      </c>
      <c r="O53" s="84">
        <v>0.23</v>
      </c>
      <c r="P53" s="7"/>
      <c r="Q53" s="35">
        <f t="shared" si="1"/>
        <v>0</v>
      </c>
      <c r="R53" s="104">
        <v>96</v>
      </c>
      <c r="S53" s="36" t="s">
        <v>7887</v>
      </c>
      <c r="T53" s="86" t="s">
        <v>4567</v>
      </c>
      <c r="U53" s="39">
        <f>VLOOKUP(Tabela1[[#This Row],[Marka]],Config!$D$2:$E$13,2,FALSE)+Tabela1[[#This Row],[Marka_sort_plus]]</f>
        <v>101073</v>
      </c>
      <c r="V53" s="39">
        <v>1073</v>
      </c>
      <c r="W53" s="49" t="s">
        <v>10330</v>
      </c>
      <c r="X53" s="49" t="s">
        <v>10331</v>
      </c>
      <c r="Y53" s="49" t="s">
        <v>3152</v>
      </c>
      <c r="Z53" s="49" t="s">
        <v>10332</v>
      </c>
    </row>
    <row r="54" spans="2:26" ht="27.75" customHeight="1">
      <c r="B54" s="55" t="s">
        <v>1793</v>
      </c>
      <c r="C54" s="56" t="s">
        <v>9729</v>
      </c>
      <c r="D54" s="113" t="s">
        <v>9730</v>
      </c>
      <c r="E54" s="83" t="s">
        <v>3108</v>
      </c>
      <c r="F54" s="85" t="s">
        <v>9732</v>
      </c>
      <c r="G54" s="78" t="s">
        <v>10</v>
      </c>
      <c r="H54" s="58" t="s">
        <v>8167</v>
      </c>
      <c r="I54" s="133">
        <v>17.190000000000001</v>
      </c>
      <c r="J54" s="178">
        <v>17.190000000000001</v>
      </c>
      <c r="K54" s="93">
        <f>Tabela1[ [#This Row],[Cena hurtowa netto od 01.06.2025] ]/Tabela1[[#This Row],[Cena hurtowa netto od 13.01.2025]]-1</f>
        <v>0</v>
      </c>
      <c r="L54" s="142" t="s">
        <v>3108</v>
      </c>
      <c r="M54" s="142"/>
      <c r="N54" s="64">
        <v>5902979011283</v>
      </c>
      <c r="O54" s="84">
        <v>0.23</v>
      </c>
      <c r="P54" s="7"/>
      <c r="Q54" s="35">
        <f t="shared" si="1"/>
        <v>0</v>
      </c>
      <c r="R54" s="104">
        <v>96</v>
      </c>
      <c r="S54" s="36" t="s">
        <v>7887</v>
      </c>
      <c r="T54" s="87" t="s">
        <v>4567</v>
      </c>
      <c r="U54" s="39">
        <f>VLOOKUP(Tabela1[[#This Row],[Marka]],Config!$D$2:$E$13,2,FALSE)+Tabela1[[#This Row],[Marka_sort_plus]]</f>
        <v>101073</v>
      </c>
      <c r="V54" s="39">
        <v>1073</v>
      </c>
      <c r="W54" s="49" t="s">
        <v>10333</v>
      </c>
      <c r="X54" s="49" t="s">
        <v>10334</v>
      </c>
      <c r="Y54" s="49" t="s">
        <v>3152</v>
      </c>
      <c r="Z54" s="49" t="s">
        <v>10335</v>
      </c>
    </row>
    <row r="55" spans="2:26" ht="27.75" customHeight="1">
      <c r="B55" s="55" t="s">
        <v>1793</v>
      </c>
      <c r="C55" s="56" t="s">
        <v>8539</v>
      </c>
      <c r="D55" s="113" t="s">
        <v>8540</v>
      </c>
      <c r="E55" s="83" t="s">
        <v>3107</v>
      </c>
      <c r="F55" s="85" t="s">
        <v>8541</v>
      </c>
      <c r="G55" s="78" t="s">
        <v>10</v>
      </c>
      <c r="H55" s="58" t="s">
        <v>8167</v>
      </c>
      <c r="I55" s="133">
        <v>167.6</v>
      </c>
      <c r="J55" s="178">
        <v>167.6</v>
      </c>
      <c r="K55" s="93">
        <f>Tabela1[ [#This Row],[Cena hurtowa netto od 01.06.2025] ]/Tabela1[[#This Row],[Cena hurtowa netto od 13.01.2025]]-1</f>
        <v>0</v>
      </c>
      <c r="L55" s="142" t="s">
        <v>3107</v>
      </c>
      <c r="M55" s="142"/>
      <c r="N55" s="64">
        <v>5902979008641</v>
      </c>
      <c r="O55" s="84">
        <v>0.23</v>
      </c>
      <c r="P55" s="7"/>
      <c r="Q55" s="35">
        <f t="shared" si="1"/>
        <v>0</v>
      </c>
      <c r="R55" s="104">
        <v>90</v>
      </c>
      <c r="S55" s="36" t="s">
        <v>7887</v>
      </c>
      <c r="T55" s="87" t="s">
        <v>4567</v>
      </c>
      <c r="U55" s="39">
        <f>VLOOKUP(Tabela1[[#This Row],[Marka]],Config!$D$2:$E$13,2,FALSE)+Tabela1[[#This Row],[Marka_sort_plus]]</f>
        <v>101073</v>
      </c>
      <c r="V55" s="39">
        <v>1073</v>
      </c>
      <c r="W55" s="49" t="s">
        <v>10102</v>
      </c>
      <c r="X55" s="49" t="s">
        <v>3152</v>
      </c>
      <c r="Y55" s="49" t="s">
        <v>3152</v>
      </c>
      <c r="Z55" s="49" t="s">
        <v>3152</v>
      </c>
    </row>
    <row r="56" spans="2:26" ht="27.75" customHeight="1">
      <c r="B56" s="55" t="s">
        <v>1793</v>
      </c>
      <c r="C56" s="56" t="s">
        <v>8531</v>
      </c>
      <c r="D56" s="113" t="s">
        <v>8532</v>
      </c>
      <c r="E56" s="83" t="s">
        <v>3107</v>
      </c>
      <c r="F56" s="85" t="s">
        <v>9072</v>
      </c>
      <c r="G56" s="78" t="s">
        <v>10</v>
      </c>
      <c r="H56" s="58" t="s">
        <v>8070</v>
      </c>
      <c r="I56" s="133">
        <v>4.1900000000000004</v>
      </c>
      <c r="J56" s="178">
        <v>4.1900000000000004</v>
      </c>
      <c r="K56" s="93">
        <f>Tabela1[ [#This Row],[Cena hurtowa netto od 01.06.2025] ]/Tabela1[[#This Row],[Cena hurtowa netto od 13.01.2025]]-1</f>
        <v>0</v>
      </c>
      <c r="L56" s="142" t="s">
        <v>3107</v>
      </c>
      <c r="M56" s="142"/>
      <c r="N56" s="64">
        <v>5905130042775</v>
      </c>
      <c r="O56" s="84">
        <v>0.23</v>
      </c>
      <c r="P56" s="7"/>
      <c r="Q56" s="35">
        <f t="shared" si="1"/>
        <v>0</v>
      </c>
      <c r="R56" s="104">
        <v>90</v>
      </c>
      <c r="S56" s="36" t="s">
        <v>7887</v>
      </c>
      <c r="T56" s="87" t="s">
        <v>4567</v>
      </c>
      <c r="U56" s="39">
        <f>VLOOKUP(Tabela1[[#This Row],[Marka]],Config!$D$2:$E$13,2,FALSE)+Tabela1[[#This Row],[Marka_sort_plus]]</f>
        <v>101075</v>
      </c>
      <c r="V56" s="39">
        <v>1075</v>
      </c>
      <c r="W56" s="49" t="s">
        <v>9892</v>
      </c>
      <c r="X56" s="49" t="s">
        <v>9201</v>
      </c>
      <c r="Y56" s="49" t="s">
        <v>9202</v>
      </c>
      <c r="Z56" s="49" t="s">
        <v>9203</v>
      </c>
    </row>
    <row r="57" spans="2:26" ht="27.75" customHeight="1">
      <c r="B57" s="55" t="s">
        <v>1793</v>
      </c>
      <c r="C57" s="56" t="s">
        <v>13111</v>
      </c>
      <c r="D57" s="113" t="s">
        <v>13112</v>
      </c>
      <c r="E57" s="83" t="s">
        <v>3107</v>
      </c>
      <c r="F57" s="85" t="s">
        <v>13113</v>
      </c>
      <c r="G57" s="78" t="s">
        <v>10</v>
      </c>
      <c r="H57" s="58" t="s">
        <v>8167</v>
      </c>
      <c r="I57" s="133">
        <v>9.99</v>
      </c>
      <c r="J57" s="178">
        <v>9.99</v>
      </c>
      <c r="K57" s="93">
        <f>Tabela1[ [#This Row],[Cena hurtowa netto od 01.06.2025] ]/Tabela1[[#This Row],[Cena hurtowa netto od 13.01.2025]]-1</f>
        <v>0</v>
      </c>
      <c r="L57" s="142" t="s">
        <v>3107</v>
      </c>
      <c r="M57" s="142"/>
      <c r="N57" s="64">
        <v>5902979014871</v>
      </c>
      <c r="O57" s="84">
        <v>0.23</v>
      </c>
      <c r="P57" s="7"/>
      <c r="Q57" s="35">
        <f t="shared" si="1"/>
        <v>0</v>
      </c>
      <c r="R57" s="104">
        <v>90</v>
      </c>
      <c r="S57" s="36" t="s">
        <v>7887</v>
      </c>
      <c r="T57" s="87" t="s">
        <v>4567</v>
      </c>
      <c r="U57" s="39">
        <f>VLOOKUP(Tabela1[[#This Row],[Marka]],Config!$D$2:$E$13,2,FALSE)+Tabela1[[#This Row],[Marka_sort_plus]]</f>
        <v>101075</v>
      </c>
      <c r="V57" s="39">
        <v>1075</v>
      </c>
      <c r="W57" s="49">
        <v>5902979014871</v>
      </c>
      <c r="X57" s="49"/>
      <c r="Y57" s="49"/>
      <c r="Z57" s="49"/>
    </row>
    <row r="58" spans="2:26" ht="27.75" customHeight="1">
      <c r="B58" s="55" t="s">
        <v>1793</v>
      </c>
      <c r="C58" s="56" t="s">
        <v>8533</v>
      </c>
      <c r="D58" s="113" t="s">
        <v>8534</v>
      </c>
      <c r="E58" s="83" t="s">
        <v>3107</v>
      </c>
      <c r="F58" s="85" t="s">
        <v>8535</v>
      </c>
      <c r="G58" s="78" t="s">
        <v>10</v>
      </c>
      <c r="H58" s="58" t="s">
        <v>8167</v>
      </c>
      <c r="I58" s="133">
        <v>167.6</v>
      </c>
      <c r="J58" s="178">
        <v>167.6</v>
      </c>
      <c r="K58" s="93">
        <f>Tabela1[ [#This Row],[Cena hurtowa netto od 01.06.2025] ]/Tabela1[[#This Row],[Cena hurtowa netto od 13.01.2025]]-1</f>
        <v>0</v>
      </c>
      <c r="L58" s="142" t="s">
        <v>3107</v>
      </c>
      <c r="M58" s="142"/>
      <c r="N58" s="64">
        <v>5902979008665</v>
      </c>
      <c r="O58" s="84">
        <v>0.23</v>
      </c>
      <c r="P58" s="7"/>
      <c r="Q58" s="35">
        <f t="shared" si="1"/>
        <v>0</v>
      </c>
      <c r="R58" s="104">
        <v>90</v>
      </c>
      <c r="S58" s="36" t="s">
        <v>7887</v>
      </c>
      <c r="T58" s="87" t="s">
        <v>4567</v>
      </c>
      <c r="U58" s="39">
        <f>VLOOKUP(Tabela1[[#This Row],[Marka]],Config!$D$2:$E$13,2,FALSE)+Tabela1[[#This Row],[Marka_sort_plus]]</f>
        <v>101075</v>
      </c>
      <c r="V58" s="39">
        <v>1075</v>
      </c>
      <c r="W58" s="49" t="s">
        <v>10103</v>
      </c>
      <c r="X58" s="49" t="s">
        <v>3152</v>
      </c>
      <c r="Y58" s="49" t="s">
        <v>3152</v>
      </c>
      <c r="Z58" s="49" t="s">
        <v>3152</v>
      </c>
    </row>
    <row r="59" spans="2:26" ht="27.75" customHeight="1">
      <c r="B59" s="55" t="s">
        <v>1793</v>
      </c>
      <c r="C59" s="56" t="s">
        <v>1809</v>
      </c>
      <c r="D59" s="113" t="s">
        <v>3534</v>
      </c>
      <c r="E59" s="83" t="s">
        <v>3107</v>
      </c>
      <c r="F59" s="65" t="s">
        <v>9077</v>
      </c>
      <c r="G59" s="58" t="s">
        <v>10</v>
      </c>
      <c r="H59" s="58">
        <v>12</v>
      </c>
      <c r="I59" s="129">
        <v>4.1900000000000004</v>
      </c>
      <c r="J59" s="180">
        <v>4.1900000000000004</v>
      </c>
      <c r="K59" s="93">
        <f>Tabela1[ [#This Row],[Cena hurtowa netto od 01.06.2025] ]/Tabela1[[#This Row],[Cena hurtowa netto od 13.01.2025]]-1</f>
        <v>0</v>
      </c>
      <c r="L59" s="142" t="s">
        <v>3107</v>
      </c>
      <c r="M59" s="142"/>
      <c r="N59" s="64" t="s">
        <v>1810</v>
      </c>
      <c r="O59" s="84">
        <v>0.23</v>
      </c>
      <c r="P59" s="7"/>
      <c r="Q59" s="35">
        <f t="shared" si="1"/>
        <v>0</v>
      </c>
      <c r="R59" s="104">
        <v>87</v>
      </c>
      <c r="S59" s="36" t="s">
        <v>7887</v>
      </c>
      <c r="T59" s="86" t="s">
        <v>4567</v>
      </c>
      <c r="U59" s="39">
        <f>VLOOKUP(Tabela1[[#This Row],[Marka]],Config!$D$2:$E$13,2,FALSE)+Tabela1[[#This Row],[Marka_sort_plus]]</f>
        <v>101114</v>
      </c>
      <c r="V59" s="39">
        <v>1114</v>
      </c>
      <c r="W59" s="49" t="s">
        <v>1810</v>
      </c>
      <c r="X59" s="49" t="s">
        <v>6040</v>
      </c>
      <c r="Y59" s="49" t="s">
        <v>6041</v>
      </c>
      <c r="Z59" s="49" t="s">
        <v>6042</v>
      </c>
    </row>
    <row r="60" spans="2:26" ht="27.75" customHeight="1">
      <c r="B60" s="55" t="s">
        <v>1793</v>
      </c>
      <c r="C60" s="56" t="s">
        <v>1805</v>
      </c>
      <c r="D60" s="113" t="s">
        <v>3468</v>
      </c>
      <c r="E60" s="83" t="s">
        <v>3107</v>
      </c>
      <c r="F60" s="65" t="s">
        <v>9078</v>
      </c>
      <c r="G60" s="58" t="s">
        <v>10</v>
      </c>
      <c r="H60" s="58" t="s">
        <v>8162</v>
      </c>
      <c r="I60" s="129">
        <v>9.99</v>
      </c>
      <c r="J60" s="180">
        <v>9.99</v>
      </c>
      <c r="K60" s="93">
        <f>Tabela1[ [#This Row],[Cena hurtowa netto od 01.06.2025] ]/Tabela1[[#This Row],[Cena hurtowa netto od 13.01.2025]]-1</f>
        <v>0</v>
      </c>
      <c r="L60" s="142" t="s">
        <v>3107</v>
      </c>
      <c r="M60" s="142"/>
      <c r="N60" s="64" t="s">
        <v>1806</v>
      </c>
      <c r="O60" s="84">
        <v>0.23</v>
      </c>
      <c r="P60" s="7"/>
      <c r="Q60" s="35">
        <f t="shared" si="1"/>
        <v>0</v>
      </c>
      <c r="R60" s="104">
        <v>96</v>
      </c>
      <c r="S60" s="36" t="s">
        <v>7887</v>
      </c>
      <c r="T60" s="86" t="s">
        <v>4567</v>
      </c>
      <c r="U60" s="39">
        <f>VLOOKUP(Tabela1[[#This Row],[Marka]],Config!$D$2:$E$13,2,FALSE)+Tabela1[[#This Row],[Marka_sort_plus]]</f>
        <v>101114</v>
      </c>
      <c r="V60" s="39">
        <v>1114</v>
      </c>
      <c r="W60" s="49" t="s">
        <v>1806</v>
      </c>
      <c r="X60" s="49" t="s">
        <v>6036</v>
      </c>
      <c r="Y60" s="49" t="s">
        <v>3152</v>
      </c>
      <c r="Z60" s="49" t="s">
        <v>6037</v>
      </c>
    </row>
    <row r="61" spans="2:26" ht="27.75" customHeight="1">
      <c r="B61" s="55" t="s">
        <v>1793</v>
      </c>
      <c r="C61" s="56" t="s">
        <v>1807</v>
      </c>
      <c r="D61" s="113" t="s">
        <v>3467</v>
      </c>
      <c r="E61" s="83" t="s">
        <v>3107</v>
      </c>
      <c r="F61" s="65" t="s">
        <v>9079</v>
      </c>
      <c r="G61" s="58" t="s">
        <v>10</v>
      </c>
      <c r="H61" s="58" t="s">
        <v>8162</v>
      </c>
      <c r="I61" s="129">
        <v>17.190000000000001</v>
      </c>
      <c r="J61" s="180">
        <v>17.190000000000001</v>
      </c>
      <c r="K61" s="93">
        <f>Tabela1[ [#This Row],[Cena hurtowa netto od 01.06.2025] ]/Tabela1[[#This Row],[Cena hurtowa netto od 13.01.2025]]-1</f>
        <v>0</v>
      </c>
      <c r="L61" s="142" t="s">
        <v>3107</v>
      </c>
      <c r="M61" s="142"/>
      <c r="N61" s="64" t="s">
        <v>1808</v>
      </c>
      <c r="O61" s="84">
        <v>0.23</v>
      </c>
      <c r="P61" s="7"/>
      <c r="Q61" s="35">
        <f t="shared" si="1"/>
        <v>0</v>
      </c>
      <c r="R61" s="104">
        <v>96</v>
      </c>
      <c r="S61" s="36" t="s">
        <v>7887</v>
      </c>
      <c r="T61" s="86" t="s">
        <v>4567</v>
      </c>
      <c r="U61" s="39">
        <f>VLOOKUP(Tabela1[[#This Row],[Marka]],Config!$D$2:$E$13,2,FALSE)+Tabela1[[#This Row],[Marka_sort_plus]]</f>
        <v>101114</v>
      </c>
      <c r="V61" s="39">
        <v>1114</v>
      </c>
      <c r="W61" s="49" t="s">
        <v>1808</v>
      </c>
      <c r="X61" s="49" t="s">
        <v>6038</v>
      </c>
      <c r="Y61" s="49" t="s">
        <v>3152</v>
      </c>
      <c r="Z61" s="49" t="s">
        <v>6039</v>
      </c>
    </row>
    <row r="62" spans="2:26" ht="27.75" customHeight="1">
      <c r="B62" s="55" t="s">
        <v>1793</v>
      </c>
      <c r="C62" s="56" t="s">
        <v>1813</v>
      </c>
      <c r="D62" s="113" t="s">
        <v>3209</v>
      </c>
      <c r="E62" s="83" t="s">
        <v>3107</v>
      </c>
      <c r="F62" s="65" t="s">
        <v>9080</v>
      </c>
      <c r="G62" s="58" t="s">
        <v>10</v>
      </c>
      <c r="H62" s="58">
        <v>1</v>
      </c>
      <c r="I62" s="129">
        <v>167.6</v>
      </c>
      <c r="J62" s="180">
        <v>167.6</v>
      </c>
      <c r="K62" s="93">
        <f>Tabela1[ [#This Row],[Cena hurtowa netto od 01.06.2025] ]/Tabela1[[#This Row],[Cena hurtowa netto od 13.01.2025]]-1</f>
        <v>0</v>
      </c>
      <c r="L62" s="142" t="s">
        <v>3107</v>
      </c>
      <c r="M62" s="142"/>
      <c r="N62" s="64" t="s">
        <v>1814</v>
      </c>
      <c r="O62" s="84">
        <v>0.23</v>
      </c>
      <c r="P62" s="7"/>
      <c r="Q62" s="35">
        <f t="shared" si="1"/>
        <v>0</v>
      </c>
      <c r="R62" s="104">
        <v>87</v>
      </c>
      <c r="S62" s="36" t="s">
        <v>7887</v>
      </c>
      <c r="T62" s="86" t="s">
        <v>4567</v>
      </c>
      <c r="U62" s="39">
        <f>VLOOKUP(Tabela1[[#This Row],[Marka]],Config!$D$2:$E$13,2,FALSE)+Tabela1[[#This Row],[Marka_sort_plus]]</f>
        <v>101114</v>
      </c>
      <c r="V62" s="39">
        <v>1114</v>
      </c>
      <c r="W62" s="49" t="s">
        <v>1814</v>
      </c>
      <c r="X62" s="49" t="s">
        <v>3152</v>
      </c>
      <c r="Y62" s="49" t="s">
        <v>3152</v>
      </c>
      <c r="Z62" s="49" t="s">
        <v>3152</v>
      </c>
    </row>
    <row r="63" spans="2:26" ht="27.75" customHeight="1">
      <c r="B63" s="55" t="s">
        <v>1793</v>
      </c>
      <c r="C63" s="56" t="s">
        <v>8269</v>
      </c>
      <c r="D63" s="113" t="s">
        <v>8270</v>
      </c>
      <c r="E63" s="83" t="s">
        <v>3108</v>
      </c>
      <c r="F63" s="65" t="s">
        <v>9076</v>
      </c>
      <c r="G63" s="58" t="s">
        <v>10</v>
      </c>
      <c r="H63" s="58" t="s">
        <v>8070</v>
      </c>
      <c r="I63" s="129">
        <v>4.1900000000000004</v>
      </c>
      <c r="J63" s="180">
        <v>4.1900000000000004</v>
      </c>
      <c r="K63" s="93">
        <f>Tabela1[ [#This Row],[Cena hurtowa netto od 01.06.2025] ]/Tabela1[[#This Row],[Cena hurtowa netto od 13.01.2025]]-1</f>
        <v>0</v>
      </c>
      <c r="L63" s="142" t="s">
        <v>3108</v>
      </c>
      <c r="M63" s="142"/>
      <c r="N63" s="64">
        <v>5902979000829</v>
      </c>
      <c r="O63" s="84">
        <v>0.23</v>
      </c>
      <c r="P63" s="7"/>
      <c r="Q63" s="35">
        <f t="shared" si="1"/>
        <v>0</v>
      </c>
      <c r="R63" s="104">
        <v>89</v>
      </c>
      <c r="S63" s="36" t="s">
        <v>7887</v>
      </c>
      <c r="T63" s="86" t="s">
        <v>4567</v>
      </c>
      <c r="U63" s="39">
        <f>VLOOKUP(Tabela1[[#This Row],[Marka]],Config!$D$2:$E$13,2,FALSE)+Tabela1[[#This Row],[Marka_sort_plus]]</f>
        <v>101156</v>
      </c>
      <c r="V63" s="39">
        <v>1156</v>
      </c>
      <c r="W63" s="49" t="s">
        <v>9903</v>
      </c>
      <c r="X63" s="49" t="s">
        <v>9207</v>
      </c>
      <c r="Y63" s="49" t="s">
        <v>9208</v>
      </c>
      <c r="Z63" s="49" t="s">
        <v>9209</v>
      </c>
    </row>
    <row r="64" spans="2:26" ht="27.75" customHeight="1">
      <c r="B64" s="55" t="s">
        <v>1793</v>
      </c>
      <c r="C64" s="56" t="s">
        <v>5035</v>
      </c>
      <c r="D64" s="113" t="s">
        <v>5036</v>
      </c>
      <c r="E64" s="101" t="s">
        <v>3108</v>
      </c>
      <c r="F64" s="65" t="s">
        <v>9073</v>
      </c>
      <c r="G64" s="58" t="s">
        <v>10</v>
      </c>
      <c r="H64" s="58" t="s">
        <v>8167</v>
      </c>
      <c r="I64" s="129">
        <v>8.69</v>
      </c>
      <c r="J64" s="180">
        <v>8.69</v>
      </c>
      <c r="K64" s="93">
        <f>Tabela1[ [#This Row],[Cena hurtowa netto od 01.06.2025] ]/Tabela1[[#This Row],[Cena hurtowa netto od 13.01.2025]]-1</f>
        <v>0</v>
      </c>
      <c r="L64" s="142" t="s">
        <v>3108</v>
      </c>
      <c r="M64" s="142"/>
      <c r="N64" s="64" t="s">
        <v>5471</v>
      </c>
      <c r="O64" s="84">
        <v>0.23</v>
      </c>
      <c r="P64" s="7"/>
      <c r="Q64" s="35">
        <f t="shared" si="1"/>
        <v>0</v>
      </c>
      <c r="R64" s="104">
        <v>99</v>
      </c>
      <c r="S64" s="36" t="s">
        <v>3130</v>
      </c>
      <c r="T64" s="86" t="s">
        <v>4567</v>
      </c>
      <c r="U64" s="39">
        <f>VLOOKUP(Tabela1[[#This Row],[Marka]],Config!$D$2:$E$13,2,FALSE)+Tabela1[[#This Row],[Marka_sort_plus]]</f>
        <v>101232</v>
      </c>
      <c r="V64" s="39">
        <v>1232</v>
      </c>
      <c r="W64" s="49" t="s">
        <v>5471</v>
      </c>
      <c r="X64" s="49" t="s">
        <v>6046</v>
      </c>
      <c r="Y64" s="49" t="s">
        <v>3152</v>
      </c>
      <c r="Z64" s="49" t="s">
        <v>6047</v>
      </c>
    </row>
    <row r="65" spans="2:26" ht="27.75" customHeight="1">
      <c r="B65" s="55" t="s">
        <v>1793</v>
      </c>
      <c r="C65" s="56" t="s">
        <v>7972</v>
      </c>
      <c r="D65" s="113" t="s">
        <v>7973</v>
      </c>
      <c r="E65" s="83" t="s">
        <v>3108</v>
      </c>
      <c r="F65" s="65" t="s">
        <v>9074</v>
      </c>
      <c r="G65" s="58" t="s">
        <v>10</v>
      </c>
      <c r="H65" s="58" t="s">
        <v>8167</v>
      </c>
      <c r="I65" s="129">
        <v>9.99</v>
      </c>
      <c r="J65" s="180">
        <v>9.99</v>
      </c>
      <c r="K65" s="93">
        <f>Tabela1[ [#This Row],[Cena hurtowa netto od 01.06.2025] ]/Tabela1[[#This Row],[Cena hurtowa netto od 13.01.2025]]-1</f>
        <v>0</v>
      </c>
      <c r="L65" s="142" t="s">
        <v>3108</v>
      </c>
      <c r="M65" s="142"/>
      <c r="N65" s="64" t="s">
        <v>7991</v>
      </c>
      <c r="O65" s="84">
        <v>0.23</v>
      </c>
      <c r="P65" s="7"/>
      <c r="Q65" s="35">
        <f t="shared" si="1"/>
        <v>0</v>
      </c>
      <c r="R65" s="104">
        <v>98</v>
      </c>
      <c r="S65" s="36" t="s">
        <v>4806</v>
      </c>
      <c r="T65" s="86" t="s">
        <v>4567</v>
      </c>
      <c r="U65" s="39">
        <f>VLOOKUP(Tabela1[[#This Row],[Marka]],Config!$D$2:$E$13,2,FALSE)+Tabela1[[#This Row],[Marka_sort_plus]]</f>
        <v>101272</v>
      </c>
      <c r="V65" s="39">
        <v>1272</v>
      </c>
      <c r="W65" s="49" t="s">
        <v>7991</v>
      </c>
      <c r="X65" s="49" t="s">
        <v>8022</v>
      </c>
      <c r="Y65" s="49" t="s">
        <v>3152</v>
      </c>
      <c r="Z65" s="49" t="s">
        <v>8023</v>
      </c>
    </row>
    <row r="66" spans="2:26" ht="27.75" customHeight="1">
      <c r="B66" s="55" t="s">
        <v>1793</v>
      </c>
      <c r="C66" s="56" t="s">
        <v>12955</v>
      </c>
      <c r="D66" s="113" t="s">
        <v>12956</v>
      </c>
      <c r="E66" s="83" t="s">
        <v>3110</v>
      </c>
      <c r="F66" s="65" t="s">
        <v>12957</v>
      </c>
      <c r="G66" s="58" t="s">
        <v>10</v>
      </c>
      <c r="H66" s="58" t="s">
        <v>8167</v>
      </c>
      <c r="I66" s="129">
        <v>7.19</v>
      </c>
      <c r="J66" s="180">
        <v>7.19</v>
      </c>
      <c r="K66" s="93">
        <f>Tabela1[ [#This Row],[Cena hurtowa netto od 01.06.2025] ]/Tabela1[[#This Row],[Cena hurtowa netto od 13.01.2025]]-1</f>
        <v>0</v>
      </c>
      <c r="L66" s="142" t="s">
        <v>3110</v>
      </c>
      <c r="M66" s="142"/>
      <c r="N66" s="64">
        <v>5902979029462</v>
      </c>
      <c r="O66" s="84">
        <v>0.23</v>
      </c>
      <c r="P66" s="7"/>
      <c r="Q66" s="35">
        <f t="shared" si="1"/>
        <v>0</v>
      </c>
      <c r="R66" s="104" t="s">
        <v>12061</v>
      </c>
      <c r="S66" s="36" t="s">
        <v>7887</v>
      </c>
      <c r="T66" s="86">
        <v>96086000</v>
      </c>
      <c r="U66" s="39">
        <f>VLOOKUP(Tabela1[[#This Row],[Marka]],Config!$D$2:$E$13,2,FALSE)+Tabela1[[#This Row],[Marka_sort_plus]]</f>
        <v>101450</v>
      </c>
      <c r="V66" s="39">
        <v>1450</v>
      </c>
      <c r="W66" s="49">
        <v>5902979029462</v>
      </c>
      <c r="X66" s="49">
        <v>5902979029479</v>
      </c>
      <c r="Y66" s="49">
        <v>5902979031199</v>
      </c>
      <c r="Z66" s="49"/>
    </row>
    <row r="67" spans="2:26" s="8" customFormat="1" ht="27.75" customHeight="1">
      <c r="B67" s="55" t="s">
        <v>1793</v>
      </c>
      <c r="C67" s="56" t="s">
        <v>11123</v>
      </c>
      <c r="D67" s="113" t="s">
        <v>11124</v>
      </c>
      <c r="E67" s="101" t="s">
        <v>3107</v>
      </c>
      <c r="F67" s="65" t="s">
        <v>11125</v>
      </c>
      <c r="G67" s="58" t="s">
        <v>10</v>
      </c>
      <c r="H67" s="58" t="s">
        <v>8167</v>
      </c>
      <c r="I67" s="129">
        <v>8.99</v>
      </c>
      <c r="J67" s="180">
        <v>8.99</v>
      </c>
      <c r="K67" s="93">
        <f>Tabela1[ [#This Row],[Cena hurtowa netto od 01.06.2025] ]/Tabela1[[#This Row],[Cena hurtowa netto od 13.01.2025]]-1</f>
        <v>0</v>
      </c>
      <c r="L67" s="142" t="s">
        <v>3107</v>
      </c>
      <c r="M67" s="142"/>
      <c r="N67" s="64">
        <v>5902979014901</v>
      </c>
      <c r="O67" s="84">
        <v>0.23</v>
      </c>
      <c r="P67" s="7"/>
      <c r="Q67" s="35">
        <f t="shared" si="1"/>
        <v>0</v>
      </c>
      <c r="R67" s="104"/>
      <c r="S67" s="36" t="s">
        <v>7887</v>
      </c>
      <c r="T67" s="86">
        <v>96081092</v>
      </c>
      <c r="U67" s="39">
        <f>VLOOKUP(Tabela1[[#This Row],[Marka]],Config!$D$2:$E$13,2,FALSE)+Tabela1[[#This Row],[Marka_sort_plus]]</f>
        <v>101450</v>
      </c>
      <c r="V67" s="39">
        <v>1450</v>
      </c>
      <c r="W67" s="49">
        <v>5902979014901</v>
      </c>
      <c r="X67" s="49"/>
      <c r="Y67" s="49"/>
      <c r="Z67" s="49"/>
    </row>
    <row r="68" spans="2:26" s="8" customFormat="1" ht="27.75" customHeight="1">
      <c r="B68" s="55" t="s">
        <v>1793</v>
      </c>
      <c r="C68" s="56" t="s">
        <v>1815</v>
      </c>
      <c r="D68" s="113" t="s">
        <v>3635</v>
      </c>
      <c r="E68" s="83" t="s">
        <v>3107</v>
      </c>
      <c r="F68" s="65" t="s">
        <v>9081</v>
      </c>
      <c r="G68" s="58" t="s">
        <v>10</v>
      </c>
      <c r="H68" s="58">
        <v>10</v>
      </c>
      <c r="I68" s="129">
        <v>7.19</v>
      </c>
      <c r="J68" s="180">
        <v>7.19</v>
      </c>
      <c r="K68" s="93">
        <f>Tabela1[ [#This Row],[Cena hurtowa netto od 01.06.2025] ]/Tabela1[[#This Row],[Cena hurtowa netto od 13.01.2025]]-1</f>
        <v>0</v>
      </c>
      <c r="L68" s="142" t="s">
        <v>3107</v>
      </c>
      <c r="M68" s="142"/>
      <c r="N68" s="64" t="s">
        <v>1816</v>
      </c>
      <c r="O68" s="84">
        <v>0.23</v>
      </c>
      <c r="P68" s="7"/>
      <c r="Q68" s="35">
        <f t="shared" si="1"/>
        <v>0</v>
      </c>
      <c r="R68" s="104">
        <v>94</v>
      </c>
      <c r="S68" s="36" t="s">
        <v>7887</v>
      </c>
      <c r="T68" s="86" t="s">
        <v>4572</v>
      </c>
      <c r="U68" s="39">
        <f>VLOOKUP(Tabela1[[#This Row],[Marka]],Config!$D$2:$E$13,2,FALSE)+Tabela1[[#This Row],[Marka_sort_plus]]</f>
        <v>101451</v>
      </c>
      <c r="V68" s="39">
        <v>1451</v>
      </c>
      <c r="W68" s="49" t="s">
        <v>1816</v>
      </c>
      <c r="X68" s="49" t="s">
        <v>7722</v>
      </c>
      <c r="Y68" s="49" t="s">
        <v>7723</v>
      </c>
      <c r="Z68" s="49" t="s">
        <v>7724</v>
      </c>
    </row>
    <row r="69" spans="2:26" s="8" customFormat="1" ht="27.75" customHeight="1">
      <c r="B69" s="55" t="s">
        <v>1793</v>
      </c>
      <c r="C69" s="56" t="s">
        <v>5148</v>
      </c>
      <c r="D69" s="113" t="s">
        <v>5041</v>
      </c>
      <c r="E69" s="83" t="s">
        <v>3107</v>
      </c>
      <c r="F69" s="65" t="s">
        <v>9082</v>
      </c>
      <c r="G69" s="58" t="s">
        <v>10</v>
      </c>
      <c r="H69" s="58" t="s">
        <v>8162</v>
      </c>
      <c r="I69" s="129">
        <v>8.99</v>
      </c>
      <c r="J69" s="180">
        <v>8.99</v>
      </c>
      <c r="K69" s="93">
        <f>Tabela1[ [#This Row],[Cena hurtowa netto od 01.06.2025] ]/Tabela1[[#This Row],[Cena hurtowa netto od 13.01.2025]]-1</f>
        <v>0</v>
      </c>
      <c r="L69" s="142" t="s">
        <v>3107</v>
      </c>
      <c r="M69" s="142"/>
      <c r="N69" s="64" t="s">
        <v>5545</v>
      </c>
      <c r="O69" s="84">
        <v>0.23</v>
      </c>
      <c r="P69" s="7"/>
      <c r="Q69" s="35">
        <f t="shared" si="1"/>
        <v>0</v>
      </c>
      <c r="R69" s="104">
        <v>97</v>
      </c>
      <c r="S69" s="36" t="s">
        <v>7887</v>
      </c>
      <c r="T69" s="86" t="s">
        <v>4572</v>
      </c>
      <c r="U69" s="39">
        <f>VLOOKUP(Tabela1[[#This Row],[Marka]],Config!$D$2:$E$13,2,FALSE)+Tabela1[[#This Row],[Marka_sort_plus]]</f>
        <v>101453</v>
      </c>
      <c r="V69" s="39">
        <v>1453</v>
      </c>
      <c r="W69" s="49" t="s">
        <v>5545</v>
      </c>
      <c r="X69" s="49" t="s">
        <v>7717</v>
      </c>
      <c r="Y69" s="49" t="s">
        <v>3152</v>
      </c>
      <c r="Z69" s="49" t="s">
        <v>7718</v>
      </c>
    </row>
    <row r="70" spans="2:26" s="8" customFormat="1" ht="27.75" customHeight="1">
      <c r="B70" s="55" t="s">
        <v>1793</v>
      </c>
      <c r="C70" s="56" t="s">
        <v>4471</v>
      </c>
      <c r="D70" s="113" t="s">
        <v>4683</v>
      </c>
      <c r="E70" s="83" t="s">
        <v>3107</v>
      </c>
      <c r="F70" s="65" t="s">
        <v>9083</v>
      </c>
      <c r="G70" s="58" t="s">
        <v>10</v>
      </c>
      <c r="H70" s="58">
        <v>10</v>
      </c>
      <c r="I70" s="129">
        <v>7.19</v>
      </c>
      <c r="J70" s="180">
        <v>7.19</v>
      </c>
      <c r="K70" s="93">
        <f>Tabela1[ [#This Row],[Cena hurtowa netto od 01.06.2025] ]/Tabela1[[#This Row],[Cena hurtowa netto od 13.01.2025]]-1</f>
        <v>0</v>
      </c>
      <c r="L70" s="142" t="s">
        <v>3107</v>
      </c>
      <c r="M70" s="142"/>
      <c r="N70" s="64" t="s">
        <v>4472</v>
      </c>
      <c r="O70" s="84">
        <v>0.23</v>
      </c>
      <c r="P70" s="7"/>
      <c r="Q70" s="35">
        <f t="shared" si="1"/>
        <v>0</v>
      </c>
      <c r="R70" s="104">
        <v>94</v>
      </c>
      <c r="S70" s="36" t="s">
        <v>7887</v>
      </c>
      <c r="T70" s="86" t="s">
        <v>4572</v>
      </c>
      <c r="U70" s="39">
        <f>VLOOKUP(Tabela1[[#This Row],[Marka]],Config!$D$2:$E$13,2,FALSE)+Tabela1[[#This Row],[Marka_sort_plus]]</f>
        <v>101454</v>
      </c>
      <c r="V70" s="39">
        <v>1454</v>
      </c>
      <c r="W70" s="49" t="s">
        <v>4472</v>
      </c>
      <c r="X70" s="49" t="s">
        <v>7719</v>
      </c>
      <c r="Y70" s="49" t="s">
        <v>7720</v>
      </c>
      <c r="Z70" s="49" t="s">
        <v>7721</v>
      </c>
    </row>
    <row r="71" spans="2:26" s="8" customFormat="1" ht="27.75" customHeight="1">
      <c r="B71" s="55" t="s">
        <v>1793</v>
      </c>
      <c r="C71" s="56" t="s">
        <v>11856</v>
      </c>
      <c r="D71" s="113" t="s">
        <v>11857</v>
      </c>
      <c r="E71" s="83" t="s">
        <v>3107</v>
      </c>
      <c r="F71" s="65" t="s">
        <v>11864</v>
      </c>
      <c r="G71" s="58" t="s">
        <v>10</v>
      </c>
      <c r="H71" s="58" t="s">
        <v>8167</v>
      </c>
      <c r="I71" s="129">
        <v>237.12</v>
      </c>
      <c r="J71" s="180">
        <v>237.12</v>
      </c>
      <c r="K71" s="93">
        <f>Tabela1[ [#This Row],[Cena hurtowa netto od 01.06.2025] ]/Tabela1[[#This Row],[Cena hurtowa netto od 13.01.2025]]-1</f>
        <v>0</v>
      </c>
      <c r="L71" s="142" t="s">
        <v>3107</v>
      </c>
      <c r="M71" s="142"/>
      <c r="N71" s="64">
        <v>5902979023101</v>
      </c>
      <c r="O71" s="84">
        <v>0.23</v>
      </c>
      <c r="P71" s="7"/>
      <c r="Q71" s="35">
        <f t="shared" si="1"/>
        <v>0</v>
      </c>
      <c r="R71" s="104" t="s">
        <v>12061</v>
      </c>
      <c r="S71" s="36" t="s">
        <v>7887</v>
      </c>
      <c r="T71" s="86">
        <v>96081092</v>
      </c>
      <c r="U71" s="39">
        <f>VLOOKUP(Tabela1[[#This Row],[Marka]],Config!$D$2:$E$13,2,FALSE)+Tabela1[[#This Row],[Marka_sort_plus]]</f>
        <v>101476</v>
      </c>
      <c r="V71" s="39">
        <v>1476</v>
      </c>
      <c r="W71" s="49">
        <v>5902979023101</v>
      </c>
      <c r="X71" s="49"/>
      <c r="Y71" s="49"/>
      <c r="Z71" s="49"/>
    </row>
    <row r="72" spans="2:26" s="8" customFormat="1" ht="27.75" customHeight="1">
      <c r="B72" s="55" t="s">
        <v>1793</v>
      </c>
      <c r="C72" s="56" t="s">
        <v>11858</v>
      </c>
      <c r="D72" s="113" t="s">
        <v>11859</v>
      </c>
      <c r="E72" s="83" t="s">
        <v>3107</v>
      </c>
      <c r="F72" s="65" t="s">
        <v>11865</v>
      </c>
      <c r="G72" s="58" t="s">
        <v>10</v>
      </c>
      <c r="H72" s="58" t="s">
        <v>8167</v>
      </c>
      <c r="I72" s="129">
        <v>237.12</v>
      </c>
      <c r="J72" s="180">
        <v>237.12</v>
      </c>
      <c r="K72" s="93">
        <f>Tabela1[ [#This Row],[Cena hurtowa netto od 01.06.2025] ]/Tabela1[[#This Row],[Cena hurtowa netto od 13.01.2025]]-1</f>
        <v>0</v>
      </c>
      <c r="L72" s="142" t="s">
        <v>3107</v>
      </c>
      <c r="M72" s="142"/>
      <c r="N72" s="64">
        <v>5902979023118</v>
      </c>
      <c r="O72" s="84">
        <v>0.23</v>
      </c>
      <c r="P72" s="7"/>
      <c r="Q72" s="35">
        <f t="shared" si="1"/>
        <v>0</v>
      </c>
      <c r="R72" s="104" t="s">
        <v>12061</v>
      </c>
      <c r="S72" s="36" t="s">
        <v>7887</v>
      </c>
      <c r="T72" s="86">
        <v>96081092</v>
      </c>
      <c r="U72" s="39">
        <f>VLOOKUP(Tabela1[[#This Row],[Marka]],Config!$D$2:$E$13,2,FALSE)+Tabela1[[#This Row],[Marka_sort_plus]]</f>
        <v>101476</v>
      </c>
      <c r="V72" s="39">
        <v>1476</v>
      </c>
      <c r="W72" s="49">
        <v>5902979023118</v>
      </c>
      <c r="X72" s="49"/>
      <c r="Y72" s="49"/>
      <c r="Z72" s="49"/>
    </row>
    <row r="73" spans="2:26" s="8" customFormat="1" ht="27.75" customHeight="1">
      <c r="B73" s="55" t="s">
        <v>1793</v>
      </c>
      <c r="C73" s="56" t="s">
        <v>11860</v>
      </c>
      <c r="D73" s="113" t="s">
        <v>11861</v>
      </c>
      <c r="E73" s="83" t="s">
        <v>3107</v>
      </c>
      <c r="F73" s="65" t="s">
        <v>11866</v>
      </c>
      <c r="G73" s="58" t="s">
        <v>10</v>
      </c>
      <c r="H73" s="58" t="s">
        <v>8167</v>
      </c>
      <c r="I73" s="129">
        <v>603.36</v>
      </c>
      <c r="J73" s="180">
        <v>603.36</v>
      </c>
      <c r="K73" s="93">
        <f>Tabela1[ [#This Row],[Cena hurtowa netto od 01.06.2025] ]/Tabela1[[#This Row],[Cena hurtowa netto od 13.01.2025]]-1</f>
        <v>0</v>
      </c>
      <c r="L73" s="142" t="s">
        <v>3107</v>
      </c>
      <c r="M73" s="142"/>
      <c r="N73" s="64">
        <v>5902979023286</v>
      </c>
      <c r="O73" s="84">
        <v>0.23</v>
      </c>
      <c r="P73" s="7"/>
      <c r="Q73" s="35">
        <f t="shared" si="1"/>
        <v>0</v>
      </c>
      <c r="R73" s="104" t="s">
        <v>12061</v>
      </c>
      <c r="S73" s="36" t="s">
        <v>7887</v>
      </c>
      <c r="T73" s="86">
        <v>96086000</v>
      </c>
      <c r="U73" s="39">
        <f>VLOOKUP(Tabela1[[#This Row],[Marka]],Config!$D$2:$E$13,2,FALSE)+Tabela1[[#This Row],[Marka_sort_plus]]</f>
        <v>101476</v>
      </c>
      <c r="V73" s="39">
        <v>1476</v>
      </c>
      <c r="W73" s="49">
        <v>5902979023286</v>
      </c>
      <c r="X73" s="49"/>
      <c r="Y73" s="49"/>
      <c r="Z73" s="49"/>
    </row>
    <row r="74" spans="2:26" s="8" customFormat="1" ht="27.75" customHeight="1">
      <c r="B74" s="55" t="s">
        <v>1793</v>
      </c>
      <c r="C74" s="56" t="s">
        <v>11862</v>
      </c>
      <c r="D74" s="113" t="s">
        <v>11863</v>
      </c>
      <c r="E74" s="83" t="s">
        <v>3107</v>
      </c>
      <c r="F74" s="65" t="s">
        <v>11867</v>
      </c>
      <c r="G74" s="58" t="s">
        <v>10</v>
      </c>
      <c r="H74" s="58" t="s">
        <v>8167</v>
      </c>
      <c r="I74" s="129">
        <v>412.92</v>
      </c>
      <c r="J74" s="180">
        <v>412.92</v>
      </c>
      <c r="K74" s="93">
        <f>Tabela1[ [#This Row],[Cena hurtowa netto od 01.06.2025] ]/Tabela1[[#This Row],[Cena hurtowa netto od 13.01.2025]]-1</f>
        <v>0</v>
      </c>
      <c r="L74" s="142" t="s">
        <v>3107</v>
      </c>
      <c r="M74" s="142"/>
      <c r="N74" s="64">
        <v>5902979023293</v>
      </c>
      <c r="O74" s="84">
        <v>0.23</v>
      </c>
      <c r="P74" s="7"/>
      <c r="Q74" s="35">
        <f t="shared" si="1"/>
        <v>0</v>
      </c>
      <c r="R74" s="104" t="s">
        <v>12061</v>
      </c>
      <c r="S74" s="36" t="s">
        <v>7887</v>
      </c>
      <c r="T74" s="86">
        <v>96086000</v>
      </c>
      <c r="U74" s="39">
        <f>VLOOKUP(Tabela1[[#This Row],[Marka]],Config!$D$2:$E$13,2,FALSE)+Tabela1[[#This Row],[Marka_sort_plus]]</f>
        <v>101476</v>
      </c>
      <c r="V74" s="39">
        <v>1476</v>
      </c>
      <c r="W74" s="49">
        <v>5902979023293</v>
      </c>
      <c r="X74" s="49"/>
      <c r="Y74" s="49"/>
      <c r="Z74" s="49"/>
    </row>
    <row r="75" spans="2:26" ht="27.75" customHeight="1">
      <c r="B75" s="55" t="s">
        <v>1793</v>
      </c>
      <c r="C75" s="56" t="s">
        <v>4473</v>
      </c>
      <c r="D75" s="113" t="s">
        <v>4703</v>
      </c>
      <c r="E75" s="83" t="s">
        <v>3107</v>
      </c>
      <c r="F75" s="65" t="s">
        <v>7919</v>
      </c>
      <c r="G75" s="58" t="s">
        <v>10</v>
      </c>
      <c r="H75" s="58">
        <v>1</v>
      </c>
      <c r="I75" s="129">
        <v>24.99</v>
      </c>
      <c r="J75" s="180">
        <v>24.99</v>
      </c>
      <c r="K75" s="93">
        <f>Tabela1[ [#This Row],[Cena hurtowa netto od 01.06.2025] ]/Tabela1[[#This Row],[Cena hurtowa netto od 13.01.2025]]-1</f>
        <v>0</v>
      </c>
      <c r="L75" s="142" t="s">
        <v>3107</v>
      </c>
      <c r="M75" s="142"/>
      <c r="N75" s="64" t="s">
        <v>5460</v>
      </c>
      <c r="O75" s="84">
        <v>0.23</v>
      </c>
      <c r="P75" s="7"/>
      <c r="Q75" s="35">
        <f t="shared" ref="Q75:Q106" si="2">J75*P75*(1-RABAT)</f>
        <v>0</v>
      </c>
      <c r="R75" s="104"/>
      <c r="S75" s="36" t="s">
        <v>3195</v>
      </c>
      <c r="T75" s="86" t="s">
        <v>4561</v>
      </c>
      <c r="U75" s="39">
        <f>VLOOKUP(Tabela1[[#This Row],[Marka]],Config!$D$2:$E$13,2,FALSE)+Tabela1[[#This Row],[Marka_sort_plus]]</f>
        <v>101491</v>
      </c>
      <c r="V75" s="39">
        <v>1491</v>
      </c>
      <c r="W75" s="49" t="s">
        <v>5460</v>
      </c>
      <c r="X75" s="49" t="s">
        <v>3152</v>
      </c>
      <c r="Y75" s="49" t="s">
        <v>3152</v>
      </c>
      <c r="Z75" s="49" t="s">
        <v>3152</v>
      </c>
    </row>
    <row r="76" spans="2:26" ht="27.75" customHeight="1">
      <c r="B76" s="55" t="s">
        <v>1793</v>
      </c>
      <c r="C76" s="56" t="s">
        <v>1828</v>
      </c>
      <c r="D76" s="113" t="s">
        <v>3312</v>
      </c>
      <c r="E76" s="83" t="s">
        <v>3108</v>
      </c>
      <c r="F76" s="65" t="s">
        <v>1829</v>
      </c>
      <c r="G76" s="58" t="s">
        <v>10</v>
      </c>
      <c r="H76" s="58" t="s">
        <v>8162</v>
      </c>
      <c r="I76" s="129">
        <v>6.69</v>
      </c>
      <c r="J76" s="180">
        <v>6.69</v>
      </c>
      <c r="K76" s="93">
        <f>Tabela1[ [#This Row],[Cena hurtowa netto od 01.06.2025] ]/Tabela1[[#This Row],[Cena hurtowa netto od 13.01.2025]]-1</f>
        <v>0</v>
      </c>
      <c r="L76" s="142" t="s">
        <v>13877</v>
      </c>
      <c r="M76" s="142"/>
      <c r="N76" s="64" t="s">
        <v>1830</v>
      </c>
      <c r="O76" s="84">
        <v>0.23</v>
      </c>
      <c r="P76" s="7"/>
      <c r="Q76" s="35">
        <f t="shared" si="2"/>
        <v>0</v>
      </c>
      <c r="R76" s="104">
        <v>100</v>
      </c>
      <c r="S76" s="36" t="s">
        <v>3133</v>
      </c>
      <c r="T76" s="86" t="s">
        <v>4567</v>
      </c>
      <c r="U76" s="39">
        <f>VLOOKUP(Tabela1[[#This Row],[Marka]],Config!$D$2:$E$13,2,FALSE)+Tabela1[[#This Row],[Marka_sort_plus]]</f>
        <v>103072</v>
      </c>
      <c r="V76" s="39">
        <v>3072</v>
      </c>
      <c r="W76" s="49" t="s">
        <v>1830</v>
      </c>
      <c r="X76" s="49" t="s">
        <v>9889</v>
      </c>
      <c r="Y76" s="49" t="s">
        <v>3152</v>
      </c>
      <c r="Z76" s="49" t="s">
        <v>9890</v>
      </c>
    </row>
    <row r="77" spans="2:26" ht="27.75" customHeight="1">
      <c r="B77" s="55" t="s">
        <v>1793</v>
      </c>
      <c r="C77" s="56" t="s">
        <v>13347</v>
      </c>
      <c r="D77" s="113" t="s">
        <v>13691</v>
      </c>
      <c r="E77" s="83" t="s">
        <v>3108</v>
      </c>
      <c r="F77" s="65" t="s">
        <v>13692</v>
      </c>
      <c r="G77" s="58" t="s">
        <v>10</v>
      </c>
      <c r="H77" s="58" t="s">
        <v>8167</v>
      </c>
      <c r="I77" s="129">
        <v>12.49</v>
      </c>
      <c r="J77" s="180">
        <v>12.49</v>
      </c>
      <c r="K77" s="93">
        <f>Tabela1[ [#This Row],[Cena hurtowa netto od 01.06.2025] ]/Tabela1[[#This Row],[Cena hurtowa netto od 13.01.2025]]-1</f>
        <v>0</v>
      </c>
      <c r="L77" s="142" t="s">
        <v>3108</v>
      </c>
      <c r="M77" s="142"/>
      <c r="N77" s="64" t="s">
        <v>13693</v>
      </c>
      <c r="O77" s="84">
        <v>0.23</v>
      </c>
      <c r="P77" s="7"/>
      <c r="Q77" s="35">
        <f t="shared" si="2"/>
        <v>0</v>
      </c>
      <c r="R77" s="104">
        <v>100</v>
      </c>
      <c r="S77" s="36" t="s">
        <v>3133</v>
      </c>
      <c r="T77" s="86" t="s">
        <v>4567</v>
      </c>
      <c r="U77" s="39">
        <f>VLOOKUP(Tabela1[[#This Row],[Marka]],Config!$D$2:$E$13,2,FALSE)+Tabela1[[#This Row],[Marka_sort_plus]]</f>
        <v>103075</v>
      </c>
      <c r="V77" s="39">
        <v>3075</v>
      </c>
      <c r="W77" s="49" t="s">
        <v>13693</v>
      </c>
      <c r="X77" s="49"/>
      <c r="Y77" s="49"/>
      <c r="Z77" s="49"/>
    </row>
    <row r="78" spans="2:26" ht="27.75" customHeight="1">
      <c r="B78" s="55" t="s">
        <v>1793</v>
      </c>
      <c r="C78" s="56" t="s">
        <v>13204</v>
      </c>
      <c r="D78" s="113" t="s">
        <v>13205</v>
      </c>
      <c r="E78" s="83" t="s">
        <v>3110</v>
      </c>
      <c r="F78" s="65" t="s">
        <v>13208</v>
      </c>
      <c r="G78" s="58" t="s">
        <v>10</v>
      </c>
      <c r="H78" s="58" t="s">
        <v>11558</v>
      </c>
      <c r="I78" s="129">
        <v>1.03</v>
      </c>
      <c r="J78" s="180">
        <v>1.03</v>
      </c>
      <c r="K78" s="93">
        <f>Tabela1[ [#This Row],[Cena hurtowa netto od 01.06.2025] ]/Tabela1[[#This Row],[Cena hurtowa netto od 13.01.2025]]-1</f>
        <v>0</v>
      </c>
      <c r="L78" s="142" t="s">
        <v>3110</v>
      </c>
      <c r="M78" s="142"/>
      <c r="N78" s="64">
        <v>5902979029035</v>
      </c>
      <c r="O78" s="84">
        <v>0.23</v>
      </c>
      <c r="P78" s="7"/>
      <c r="Q78" s="35">
        <f t="shared" si="2"/>
        <v>0</v>
      </c>
      <c r="R78" s="104"/>
      <c r="S78" s="36" t="s">
        <v>11271</v>
      </c>
      <c r="T78" s="86">
        <v>96091010</v>
      </c>
      <c r="U78" s="39">
        <f>VLOOKUP(Tabela1[[#This Row],[Marka]],Config!$D$2:$E$13,2,FALSE)+Tabela1[[#This Row],[Marka_sort_plus]]</f>
        <v>103990</v>
      </c>
      <c r="V78" s="39">
        <v>3990</v>
      </c>
      <c r="W78" s="49">
        <v>5902979029035</v>
      </c>
      <c r="X78" s="49"/>
      <c r="Y78" s="49"/>
      <c r="Z78" s="49"/>
    </row>
    <row r="79" spans="2:26" ht="27.75" customHeight="1">
      <c r="B79" s="55" t="s">
        <v>1793</v>
      </c>
      <c r="C79" s="56" t="s">
        <v>13206</v>
      </c>
      <c r="D79" s="113" t="s">
        <v>13207</v>
      </c>
      <c r="E79" s="83" t="s">
        <v>3110</v>
      </c>
      <c r="F79" s="65" t="s">
        <v>13209</v>
      </c>
      <c r="G79" s="58" t="s">
        <v>10</v>
      </c>
      <c r="H79" s="58" t="s">
        <v>8167</v>
      </c>
      <c r="I79" s="129">
        <v>74.16</v>
      </c>
      <c r="J79" s="180">
        <v>74.16</v>
      </c>
      <c r="K79" s="93">
        <f>Tabela1[ [#This Row],[Cena hurtowa netto od 01.06.2025] ]/Tabela1[[#This Row],[Cena hurtowa netto od 13.01.2025]]-1</f>
        <v>0</v>
      </c>
      <c r="L79" s="142" t="s">
        <v>3110</v>
      </c>
      <c r="M79" s="142"/>
      <c r="N79" s="64">
        <v>5902979029486</v>
      </c>
      <c r="O79" s="84">
        <v>0.23</v>
      </c>
      <c r="P79" s="7"/>
      <c r="Q79" s="35">
        <f t="shared" si="2"/>
        <v>0</v>
      </c>
      <c r="R79" s="104"/>
      <c r="S79" s="36" t="s">
        <v>11271</v>
      </c>
      <c r="T79" s="86">
        <v>96091010</v>
      </c>
      <c r="U79" s="39">
        <f>VLOOKUP(Tabela1[[#This Row],[Marka]],Config!$D$2:$E$13,2,FALSE)+Tabela1[[#This Row],[Marka_sort_plus]]</f>
        <v>103990</v>
      </c>
      <c r="V79" s="39">
        <v>3990</v>
      </c>
      <c r="W79" s="49"/>
      <c r="X79" s="49">
        <v>5902979029486</v>
      </c>
      <c r="Y79" s="49"/>
      <c r="Z79" s="49"/>
    </row>
    <row r="80" spans="2:26" ht="27.75" customHeight="1">
      <c r="B80" s="55" t="s">
        <v>1793</v>
      </c>
      <c r="C80" s="56" t="s">
        <v>12868</v>
      </c>
      <c r="D80" s="113" t="s">
        <v>12869</v>
      </c>
      <c r="E80" s="83" t="s">
        <v>3107</v>
      </c>
      <c r="F80" s="65" t="s">
        <v>12870</v>
      </c>
      <c r="G80" s="58" t="s">
        <v>10</v>
      </c>
      <c r="H80" s="58" t="s">
        <v>11558</v>
      </c>
      <c r="I80" s="129">
        <v>1.03</v>
      </c>
      <c r="J80" s="180">
        <v>1.03</v>
      </c>
      <c r="K80" s="93">
        <f>Tabela1[ [#This Row],[Cena hurtowa netto od 01.06.2025] ]/Tabela1[[#This Row],[Cena hurtowa netto od 13.01.2025]]-1</f>
        <v>0</v>
      </c>
      <c r="L80" s="142" t="s">
        <v>3107</v>
      </c>
      <c r="M80" s="142"/>
      <c r="N80" s="64">
        <v>5902979024245</v>
      </c>
      <c r="O80" s="84">
        <v>0.23</v>
      </c>
      <c r="P80" s="7"/>
      <c r="Q80" s="35">
        <f t="shared" si="2"/>
        <v>0</v>
      </c>
      <c r="R80" s="104"/>
      <c r="S80" s="36" t="s">
        <v>11271</v>
      </c>
      <c r="T80" s="86">
        <v>96091010</v>
      </c>
      <c r="U80" s="39">
        <f>VLOOKUP(Tabela1[[#This Row],[Marka]],Config!$D$2:$E$13,2,FALSE)+Tabela1[[#This Row],[Marka_sort_plus]]</f>
        <v>103990</v>
      </c>
      <c r="V80" s="39">
        <v>3990</v>
      </c>
      <c r="W80" s="49">
        <v>5902979024245</v>
      </c>
      <c r="X80" s="49">
        <v>5902979024283</v>
      </c>
      <c r="Y80" s="49">
        <v>5902979024313</v>
      </c>
      <c r="Z80" s="49"/>
    </row>
    <row r="81" spans="2:26" ht="27.75" customHeight="1">
      <c r="B81" s="55" t="s">
        <v>1793</v>
      </c>
      <c r="C81" s="56" t="s">
        <v>12871</v>
      </c>
      <c r="D81" s="113" t="s">
        <v>12872</v>
      </c>
      <c r="E81" s="83" t="s">
        <v>3110</v>
      </c>
      <c r="F81" s="65" t="s">
        <v>12873</v>
      </c>
      <c r="G81" s="58" t="s">
        <v>10</v>
      </c>
      <c r="H81" s="58" t="s">
        <v>8167</v>
      </c>
      <c r="I81" s="129">
        <v>74.16</v>
      </c>
      <c r="J81" s="180">
        <v>74.16</v>
      </c>
      <c r="K81" s="93">
        <f>Tabela1[ [#This Row],[Cena hurtowa netto od 01.06.2025] ]/Tabela1[[#This Row],[Cena hurtowa netto od 13.01.2025]]-1</f>
        <v>0</v>
      </c>
      <c r="L81" s="142" t="s">
        <v>3110</v>
      </c>
      <c r="M81" s="142"/>
      <c r="N81" s="64">
        <v>5902979029363</v>
      </c>
      <c r="O81" s="84">
        <v>0.23</v>
      </c>
      <c r="P81" s="7"/>
      <c r="Q81" s="35">
        <f t="shared" si="2"/>
        <v>0</v>
      </c>
      <c r="R81" s="104"/>
      <c r="S81" s="36" t="s">
        <v>11271</v>
      </c>
      <c r="T81" s="86">
        <v>96091010</v>
      </c>
      <c r="U81" s="39">
        <f>VLOOKUP(Tabela1[[#This Row],[Marka]],Config!$D$2:$E$13,2,FALSE)+Tabela1[[#This Row],[Marka_sort_plus]]</f>
        <v>103990</v>
      </c>
      <c r="V81" s="39">
        <v>3990</v>
      </c>
      <c r="W81" s="49"/>
      <c r="X81" s="49">
        <v>5902979029363</v>
      </c>
      <c r="Y81" s="49"/>
      <c r="Z81" s="49"/>
    </row>
    <row r="82" spans="2:26" ht="27.75" customHeight="1">
      <c r="B82" s="55" t="s">
        <v>1793</v>
      </c>
      <c r="C82" s="56" t="s">
        <v>11785</v>
      </c>
      <c r="D82" s="113" t="s">
        <v>11786</v>
      </c>
      <c r="E82" s="83" t="s">
        <v>3107</v>
      </c>
      <c r="F82" s="65" t="s">
        <v>11795</v>
      </c>
      <c r="G82" s="58" t="s">
        <v>10</v>
      </c>
      <c r="H82" s="58" t="s">
        <v>11558</v>
      </c>
      <c r="I82" s="129">
        <v>1.03</v>
      </c>
      <c r="J82" s="180">
        <v>1.03</v>
      </c>
      <c r="K82" s="93">
        <f>Tabela1[ [#This Row],[Cena hurtowa netto od 01.06.2025] ]/Tabela1[[#This Row],[Cena hurtowa netto od 13.01.2025]]-1</f>
        <v>0</v>
      </c>
      <c r="L82" s="142" t="s">
        <v>3107</v>
      </c>
      <c r="M82" s="142"/>
      <c r="N82" s="64">
        <v>5902979019180</v>
      </c>
      <c r="O82" s="84">
        <v>0.23</v>
      </c>
      <c r="P82" s="7"/>
      <c r="Q82" s="35">
        <f t="shared" si="2"/>
        <v>0</v>
      </c>
      <c r="R82" s="104" t="s">
        <v>12061</v>
      </c>
      <c r="S82" s="36" t="s">
        <v>11271</v>
      </c>
      <c r="T82" s="86">
        <v>96091010</v>
      </c>
      <c r="U82" s="39">
        <f>VLOOKUP(Tabela1[[#This Row],[Marka]],Config!$D$2:$E$13,2,FALSE)+Tabela1[[#This Row],[Marka_sort_plus]]</f>
        <v>103990</v>
      </c>
      <c r="V82" s="39">
        <v>3990</v>
      </c>
      <c r="W82" s="49">
        <v>5902979019180</v>
      </c>
      <c r="X82" s="49"/>
      <c r="Y82" s="49"/>
      <c r="Z82" s="49"/>
    </row>
    <row r="83" spans="2:26" ht="27.75" customHeight="1">
      <c r="B83" s="55" t="s">
        <v>1793</v>
      </c>
      <c r="C83" s="56" t="s">
        <v>11787</v>
      </c>
      <c r="D83" s="113" t="s">
        <v>11788</v>
      </c>
      <c r="E83" s="83" t="s">
        <v>3107</v>
      </c>
      <c r="F83" s="65" t="s">
        <v>11796</v>
      </c>
      <c r="G83" s="58" t="s">
        <v>10</v>
      </c>
      <c r="H83" s="58" t="s">
        <v>8167</v>
      </c>
      <c r="I83" s="129">
        <v>74.16</v>
      </c>
      <c r="J83" s="180">
        <v>74.16</v>
      </c>
      <c r="K83" s="93">
        <f>Tabela1[ [#This Row],[Cena hurtowa netto od 01.06.2025] ]/Tabela1[[#This Row],[Cena hurtowa netto od 13.01.2025]]-1</f>
        <v>0</v>
      </c>
      <c r="L83" s="142" t="s">
        <v>3107</v>
      </c>
      <c r="M83" s="142"/>
      <c r="N83" s="64">
        <v>5902979021725</v>
      </c>
      <c r="O83" s="84">
        <v>0.23</v>
      </c>
      <c r="P83" s="7"/>
      <c r="Q83" s="35">
        <f t="shared" si="2"/>
        <v>0</v>
      </c>
      <c r="R83" s="104" t="s">
        <v>12061</v>
      </c>
      <c r="S83" s="36" t="s">
        <v>11271</v>
      </c>
      <c r="T83" s="86">
        <v>96091010</v>
      </c>
      <c r="U83" s="39">
        <f>VLOOKUP(Tabela1[[#This Row],[Marka]],Config!$D$2:$E$13,2,FALSE)+Tabela1[[#This Row],[Marka_sort_plus]]</f>
        <v>103990</v>
      </c>
      <c r="V83" s="39">
        <v>3990</v>
      </c>
      <c r="W83" s="49">
        <v>5902979021725</v>
      </c>
      <c r="X83" s="49"/>
      <c r="Y83" s="49"/>
      <c r="Z83" s="49"/>
    </row>
    <row r="84" spans="2:26" ht="27.75" customHeight="1">
      <c r="B84" s="55" t="s">
        <v>1793</v>
      </c>
      <c r="C84" s="56" t="s">
        <v>11789</v>
      </c>
      <c r="D84" s="113" t="s">
        <v>11790</v>
      </c>
      <c r="E84" s="83" t="s">
        <v>3107</v>
      </c>
      <c r="F84" s="65" t="s">
        <v>11797</v>
      </c>
      <c r="G84" s="58" t="s">
        <v>10</v>
      </c>
      <c r="H84" s="58" t="s">
        <v>11558</v>
      </c>
      <c r="I84" s="129">
        <v>1.03</v>
      </c>
      <c r="J84" s="180">
        <v>1.03</v>
      </c>
      <c r="K84" s="93">
        <f>Tabela1[ [#This Row],[Cena hurtowa netto od 01.06.2025] ]/Tabela1[[#This Row],[Cena hurtowa netto od 13.01.2025]]-1</f>
        <v>0</v>
      </c>
      <c r="L84" s="142" t="s">
        <v>3107</v>
      </c>
      <c r="M84" s="142"/>
      <c r="N84" s="64">
        <v>5902979019609</v>
      </c>
      <c r="O84" s="84">
        <v>0.23</v>
      </c>
      <c r="P84" s="7"/>
      <c r="Q84" s="35">
        <f t="shared" si="2"/>
        <v>0</v>
      </c>
      <c r="R84" s="104" t="s">
        <v>12061</v>
      </c>
      <c r="S84" s="36" t="s">
        <v>11271</v>
      </c>
      <c r="T84" s="86">
        <v>96091010</v>
      </c>
      <c r="U84" s="39">
        <f>VLOOKUP(Tabela1[[#This Row],[Marka]],Config!$D$2:$E$13,2,FALSE)+Tabela1[[#This Row],[Marka_sort_plus]]</f>
        <v>103990</v>
      </c>
      <c r="V84" s="39">
        <v>3990</v>
      </c>
      <c r="W84" s="49">
        <v>5902979019609</v>
      </c>
      <c r="X84" s="49"/>
      <c r="Y84" s="49"/>
      <c r="Z84" s="49"/>
    </row>
    <row r="85" spans="2:26" ht="27.75" customHeight="1">
      <c r="B85" s="55" t="s">
        <v>1793</v>
      </c>
      <c r="C85" s="56" t="s">
        <v>11791</v>
      </c>
      <c r="D85" s="113" t="s">
        <v>11792</v>
      </c>
      <c r="E85" s="83" t="s">
        <v>3107</v>
      </c>
      <c r="F85" s="65" t="s">
        <v>11798</v>
      </c>
      <c r="G85" s="58" t="s">
        <v>10</v>
      </c>
      <c r="H85" s="58" t="s">
        <v>8167</v>
      </c>
      <c r="I85" s="129">
        <v>74.16</v>
      </c>
      <c r="J85" s="180">
        <v>74.16</v>
      </c>
      <c r="K85" s="93">
        <f>Tabela1[ [#This Row],[Cena hurtowa netto od 01.06.2025] ]/Tabela1[[#This Row],[Cena hurtowa netto od 13.01.2025]]-1</f>
        <v>0</v>
      </c>
      <c r="L85" s="142" t="s">
        <v>3107</v>
      </c>
      <c r="M85" s="142"/>
      <c r="N85" s="64">
        <v>5902979021718</v>
      </c>
      <c r="O85" s="84">
        <v>0.23</v>
      </c>
      <c r="P85" s="7"/>
      <c r="Q85" s="35">
        <f t="shared" si="2"/>
        <v>0</v>
      </c>
      <c r="R85" s="104" t="s">
        <v>12061</v>
      </c>
      <c r="S85" s="36" t="s">
        <v>11271</v>
      </c>
      <c r="T85" s="86">
        <v>96091010</v>
      </c>
      <c r="U85" s="39">
        <f>VLOOKUP(Tabela1[[#This Row],[Marka]],Config!$D$2:$E$13,2,FALSE)+Tabela1[[#This Row],[Marka_sort_plus]]</f>
        <v>103990</v>
      </c>
      <c r="V85" s="39">
        <v>3990</v>
      </c>
      <c r="W85" s="49">
        <v>5902979021718</v>
      </c>
      <c r="X85" s="49"/>
      <c r="Y85" s="49"/>
      <c r="Z85" s="49"/>
    </row>
    <row r="86" spans="2:26" ht="27.75" customHeight="1">
      <c r="B86" s="55" t="s">
        <v>1793</v>
      </c>
      <c r="C86" s="56" t="s">
        <v>11413</v>
      </c>
      <c r="D86" s="113" t="s">
        <v>11414</v>
      </c>
      <c r="E86" s="83" t="s">
        <v>3107</v>
      </c>
      <c r="F86" s="65" t="s">
        <v>11415</v>
      </c>
      <c r="G86" s="58" t="s">
        <v>10</v>
      </c>
      <c r="H86" s="58" t="s">
        <v>11558</v>
      </c>
      <c r="I86" s="129">
        <v>1.03</v>
      </c>
      <c r="J86" s="180">
        <v>1.03</v>
      </c>
      <c r="K86" s="93">
        <f>Tabela1[ [#This Row],[Cena hurtowa netto od 01.06.2025] ]/Tabela1[[#This Row],[Cena hurtowa netto od 13.01.2025]]-1</f>
        <v>0</v>
      </c>
      <c r="L86" s="142" t="s">
        <v>3107</v>
      </c>
      <c r="M86" s="142"/>
      <c r="N86" s="64">
        <v>5902979018398</v>
      </c>
      <c r="O86" s="84">
        <v>0.23</v>
      </c>
      <c r="P86" s="7"/>
      <c r="Q86" s="35">
        <f t="shared" si="2"/>
        <v>0</v>
      </c>
      <c r="R86" s="104" t="s">
        <v>11523</v>
      </c>
      <c r="S86" s="36" t="s">
        <v>11271</v>
      </c>
      <c r="T86" s="86">
        <v>96091010</v>
      </c>
      <c r="U86" s="39">
        <f>VLOOKUP(Tabela1[[#This Row],[Marka]],Config!$D$2:$E$13,2,FALSE)+Tabela1[[#This Row],[Marka_sort_plus]]</f>
        <v>103990</v>
      </c>
      <c r="V86" s="39">
        <v>3990</v>
      </c>
      <c r="W86" s="49">
        <v>5902979018398</v>
      </c>
      <c r="X86" s="49"/>
      <c r="Y86" s="49"/>
      <c r="Z86" s="49"/>
    </row>
    <row r="87" spans="2:26" ht="27.75" customHeight="1">
      <c r="B87" s="55" t="s">
        <v>1793</v>
      </c>
      <c r="C87" s="56" t="s">
        <v>11416</v>
      </c>
      <c r="D87" s="113" t="s">
        <v>11417</v>
      </c>
      <c r="E87" s="83" t="s">
        <v>3107</v>
      </c>
      <c r="F87" s="65" t="s">
        <v>11418</v>
      </c>
      <c r="G87" s="58" t="s">
        <v>10</v>
      </c>
      <c r="H87" s="58" t="s">
        <v>8167</v>
      </c>
      <c r="I87" s="129">
        <v>74.16</v>
      </c>
      <c r="J87" s="180">
        <v>74.16</v>
      </c>
      <c r="K87" s="93">
        <f>Tabela1[ [#This Row],[Cena hurtowa netto od 01.06.2025] ]/Tabela1[[#This Row],[Cena hurtowa netto od 13.01.2025]]-1</f>
        <v>0</v>
      </c>
      <c r="L87" s="142" t="s">
        <v>3107</v>
      </c>
      <c r="M87" s="142"/>
      <c r="N87" s="64">
        <v>5902979020506</v>
      </c>
      <c r="O87" s="84">
        <v>0.23</v>
      </c>
      <c r="P87" s="7"/>
      <c r="Q87" s="35">
        <f t="shared" si="2"/>
        <v>0</v>
      </c>
      <c r="R87" s="104" t="s">
        <v>11523</v>
      </c>
      <c r="S87" s="36" t="s">
        <v>11271</v>
      </c>
      <c r="T87" s="86">
        <v>96091010</v>
      </c>
      <c r="U87" s="39">
        <f>VLOOKUP(Tabela1[[#This Row],[Marka]],Config!$D$2:$E$13,2,FALSE)+Tabela1[[#This Row],[Marka_sort_plus]]</f>
        <v>103990</v>
      </c>
      <c r="V87" s="39">
        <v>3990</v>
      </c>
      <c r="W87" s="49">
        <v>5902979020506</v>
      </c>
      <c r="X87" s="49"/>
      <c r="Y87" s="49"/>
      <c r="Z87" s="49"/>
    </row>
    <row r="88" spans="2:26" ht="27.75" customHeight="1">
      <c r="B88" s="55" t="s">
        <v>1793</v>
      </c>
      <c r="C88" s="56" t="s">
        <v>12958</v>
      </c>
      <c r="D88" s="113" t="s">
        <v>12959</v>
      </c>
      <c r="E88" s="83" t="s">
        <v>3110</v>
      </c>
      <c r="F88" s="65" t="s">
        <v>12960</v>
      </c>
      <c r="G88" s="58" t="s">
        <v>10</v>
      </c>
      <c r="H88" s="58" t="s">
        <v>11558</v>
      </c>
      <c r="I88" s="129">
        <v>1.03</v>
      </c>
      <c r="J88" s="180">
        <v>1.03</v>
      </c>
      <c r="K88" s="93">
        <f>Tabela1[ [#This Row],[Cena hurtowa netto od 01.06.2025] ]/Tabela1[[#This Row],[Cena hurtowa netto od 13.01.2025]]-1</f>
        <v>0</v>
      </c>
      <c r="L88" s="142" t="s">
        <v>3110</v>
      </c>
      <c r="M88" s="142"/>
      <c r="N88" s="64">
        <v>5902979028489</v>
      </c>
      <c r="O88" s="84">
        <v>0.23</v>
      </c>
      <c r="P88" s="7"/>
      <c r="Q88" s="35">
        <f t="shared" si="2"/>
        <v>0</v>
      </c>
      <c r="R88" s="104"/>
      <c r="S88" s="36" t="s">
        <v>11271</v>
      </c>
      <c r="T88" s="86">
        <v>96091010</v>
      </c>
      <c r="U88" s="39">
        <f>VLOOKUP(Tabela1[[#This Row],[Marka]],Config!$D$2:$E$13,2,FALSE)+Tabela1[[#This Row],[Marka_sort_plus]]</f>
        <v>103990</v>
      </c>
      <c r="V88" s="39">
        <v>3990</v>
      </c>
      <c r="W88" s="49">
        <v>5902979028489</v>
      </c>
      <c r="X88" s="49">
        <v>5902979028496</v>
      </c>
      <c r="Y88" s="49">
        <v>5902979028502</v>
      </c>
      <c r="Z88" s="49"/>
    </row>
    <row r="89" spans="2:26" ht="27.75" customHeight="1">
      <c r="B89" s="55" t="s">
        <v>1793</v>
      </c>
      <c r="C89" s="56" t="s">
        <v>12961</v>
      </c>
      <c r="D89" s="113" t="s">
        <v>12962</v>
      </c>
      <c r="E89" s="83" t="s">
        <v>3110</v>
      </c>
      <c r="F89" s="65" t="s">
        <v>12963</v>
      </c>
      <c r="G89" s="58" t="s">
        <v>10</v>
      </c>
      <c r="H89" s="58" t="s">
        <v>8167</v>
      </c>
      <c r="I89" s="129">
        <v>74.16</v>
      </c>
      <c r="J89" s="180">
        <v>74.16</v>
      </c>
      <c r="K89" s="93">
        <f>Tabela1[ [#This Row],[Cena hurtowa netto od 01.06.2025] ]/Tabela1[[#This Row],[Cena hurtowa netto od 13.01.2025]]-1</f>
        <v>0</v>
      </c>
      <c r="L89" s="142" t="s">
        <v>3110</v>
      </c>
      <c r="M89" s="142"/>
      <c r="N89" s="64">
        <v>5902979029387</v>
      </c>
      <c r="O89" s="84">
        <v>0.23</v>
      </c>
      <c r="P89" s="7"/>
      <c r="Q89" s="35">
        <f t="shared" si="2"/>
        <v>0</v>
      </c>
      <c r="R89" s="104"/>
      <c r="S89" s="36" t="s">
        <v>11271</v>
      </c>
      <c r="T89" s="86">
        <v>96091010</v>
      </c>
      <c r="U89" s="39">
        <f>VLOOKUP(Tabela1[[#This Row],[Marka]],Config!$D$2:$E$13,2,FALSE)+Tabela1[[#This Row],[Marka_sort_plus]]</f>
        <v>103990</v>
      </c>
      <c r="V89" s="39">
        <v>3990</v>
      </c>
      <c r="W89" s="49">
        <v>5902979029387</v>
      </c>
      <c r="X89" s="49"/>
      <c r="Y89" s="49"/>
      <c r="Z89" s="49"/>
    </row>
    <row r="90" spans="2:26" ht="27.75" customHeight="1">
      <c r="B90" s="55" t="s">
        <v>1793</v>
      </c>
      <c r="C90" s="56" t="s">
        <v>12874</v>
      </c>
      <c r="D90" s="113" t="s">
        <v>12875</v>
      </c>
      <c r="E90" s="83" t="s">
        <v>3107</v>
      </c>
      <c r="F90" s="65" t="s">
        <v>12878</v>
      </c>
      <c r="G90" s="58" t="s">
        <v>10</v>
      </c>
      <c r="H90" s="58" t="s">
        <v>11558</v>
      </c>
      <c r="I90" s="129">
        <v>1.1299999999999999</v>
      </c>
      <c r="J90" s="180">
        <v>1.1299999999999999</v>
      </c>
      <c r="K90" s="93">
        <f>Tabela1[ [#This Row],[Cena hurtowa netto od 01.06.2025] ]/Tabela1[[#This Row],[Cena hurtowa netto od 13.01.2025]]-1</f>
        <v>0</v>
      </c>
      <c r="L90" s="142" t="s">
        <v>3107</v>
      </c>
      <c r="M90" s="142"/>
      <c r="N90" s="64">
        <v>5902979024252</v>
      </c>
      <c r="O90" s="84">
        <v>0.23</v>
      </c>
      <c r="P90" s="7"/>
      <c r="Q90" s="35">
        <f t="shared" si="2"/>
        <v>0</v>
      </c>
      <c r="R90" s="104"/>
      <c r="S90" s="36" t="s">
        <v>11271</v>
      </c>
      <c r="T90" s="86">
        <v>96091010</v>
      </c>
      <c r="U90" s="39">
        <f>VLOOKUP(Tabela1[[#This Row],[Marka]],Config!$D$2:$E$13,2,FALSE)+Tabela1[[#This Row],[Marka_sort_plus]]</f>
        <v>103990</v>
      </c>
      <c r="V90" s="39">
        <v>3990</v>
      </c>
      <c r="W90" s="49">
        <v>5902979024252</v>
      </c>
      <c r="X90" s="49">
        <v>5902979024290</v>
      </c>
      <c r="Y90" s="49">
        <v>5902979024320</v>
      </c>
      <c r="Z90" s="49"/>
    </row>
    <row r="91" spans="2:26" ht="27.75" customHeight="1">
      <c r="B91" s="55" t="s">
        <v>1793</v>
      </c>
      <c r="C91" s="56" t="s">
        <v>12876</v>
      </c>
      <c r="D91" s="113" t="s">
        <v>12877</v>
      </c>
      <c r="E91" s="83" t="s">
        <v>3110</v>
      </c>
      <c r="F91" s="65" t="s">
        <v>12879</v>
      </c>
      <c r="G91" s="58" t="s">
        <v>10</v>
      </c>
      <c r="H91" s="58" t="s">
        <v>8167</v>
      </c>
      <c r="I91" s="129">
        <v>81.36</v>
      </c>
      <c r="J91" s="180">
        <v>81.36</v>
      </c>
      <c r="K91" s="93">
        <f>Tabela1[ [#This Row],[Cena hurtowa netto od 01.06.2025] ]/Tabela1[[#This Row],[Cena hurtowa netto od 13.01.2025]]-1</f>
        <v>0</v>
      </c>
      <c r="L91" s="142" t="s">
        <v>3110</v>
      </c>
      <c r="M91" s="142"/>
      <c r="N91" s="64">
        <v>5902979029370</v>
      </c>
      <c r="O91" s="84">
        <v>0.23</v>
      </c>
      <c r="P91" s="7"/>
      <c r="Q91" s="35">
        <f t="shared" si="2"/>
        <v>0</v>
      </c>
      <c r="R91" s="104"/>
      <c r="S91" s="36" t="s">
        <v>11271</v>
      </c>
      <c r="T91" s="86">
        <v>96091010</v>
      </c>
      <c r="U91" s="39">
        <f>VLOOKUP(Tabela1[[#This Row],[Marka]],Config!$D$2:$E$13,2,FALSE)+Tabela1[[#This Row],[Marka_sort_plus]]</f>
        <v>103990</v>
      </c>
      <c r="V91" s="39">
        <v>3990</v>
      </c>
      <c r="W91" s="49"/>
      <c r="X91" s="49">
        <v>5902979029370</v>
      </c>
      <c r="Y91" s="49"/>
      <c r="Z91" s="49"/>
    </row>
    <row r="92" spans="2:26" ht="27.75" customHeight="1">
      <c r="B92" s="55" t="s">
        <v>1793</v>
      </c>
      <c r="C92" s="56" t="s">
        <v>11419</v>
      </c>
      <c r="D92" s="113" t="s">
        <v>11420</v>
      </c>
      <c r="E92" s="83" t="s">
        <v>3107</v>
      </c>
      <c r="F92" s="65" t="s">
        <v>11421</v>
      </c>
      <c r="G92" s="58" t="s">
        <v>10</v>
      </c>
      <c r="H92" s="58" t="s">
        <v>11558</v>
      </c>
      <c r="I92" s="129">
        <v>1.1299999999999999</v>
      </c>
      <c r="J92" s="180">
        <v>1.1299999999999999</v>
      </c>
      <c r="K92" s="93">
        <f>Tabela1[ [#This Row],[Cena hurtowa netto od 01.06.2025] ]/Tabela1[[#This Row],[Cena hurtowa netto od 13.01.2025]]-1</f>
        <v>0</v>
      </c>
      <c r="L92" s="142" t="s">
        <v>3107</v>
      </c>
      <c r="M92" s="142"/>
      <c r="N92" s="64">
        <v>5902979018404</v>
      </c>
      <c r="O92" s="84">
        <v>0.23</v>
      </c>
      <c r="P92" s="7"/>
      <c r="Q92" s="35">
        <f t="shared" si="2"/>
        <v>0</v>
      </c>
      <c r="R92" s="104" t="s">
        <v>11524</v>
      </c>
      <c r="S92" s="36" t="s">
        <v>11271</v>
      </c>
      <c r="T92" s="86">
        <v>96091010</v>
      </c>
      <c r="U92" s="39">
        <f>VLOOKUP(Tabela1[[#This Row],[Marka]],Config!$D$2:$E$13,2,FALSE)+Tabela1[[#This Row],[Marka_sort_plus]]</f>
        <v>103990</v>
      </c>
      <c r="V92" s="39">
        <v>3990</v>
      </c>
      <c r="W92" s="49">
        <v>5902979018404</v>
      </c>
      <c r="X92" s="49"/>
      <c r="Y92" s="49"/>
      <c r="Z92" s="49"/>
    </row>
    <row r="93" spans="2:26" ht="27.75" customHeight="1">
      <c r="B93" s="55" t="s">
        <v>1793</v>
      </c>
      <c r="C93" s="56" t="s">
        <v>11422</v>
      </c>
      <c r="D93" s="113" t="s">
        <v>11451</v>
      </c>
      <c r="E93" s="83" t="s">
        <v>3107</v>
      </c>
      <c r="F93" s="65" t="s">
        <v>11423</v>
      </c>
      <c r="G93" s="58" t="s">
        <v>10</v>
      </c>
      <c r="H93" s="58" t="s">
        <v>8167</v>
      </c>
      <c r="I93" s="129">
        <v>81.36</v>
      </c>
      <c r="J93" s="180">
        <v>81.36</v>
      </c>
      <c r="K93" s="93">
        <f>Tabela1[ [#This Row],[Cena hurtowa netto od 01.06.2025] ]/Tabela1[[#This Row],[Cena hurtowa netto od 13.01.2025]]-1</f>
        <v>0</v>
      </c>
      <c r="L93" s="142" t="s">
        <v>3107</v>
      </c>
      <c r="M93" s="142"/>
      <c r="N93" s="64">
        <v>5902979020513</v>
      </c>
      <c r="O93" s="84">
        <v>0.23</v>
      </c>
      <c r="P93" s="7"/>
      <c r="Q93" s="35">
        <f t="shared" si="2"/>
        <v>0</v>
      </c>
      <c r="R93" s="104" t="s">
        <v>11524</v>
      </c>
      <c r="S93" s="36" t="s">
        <v>11271</v>
      </c>
      <c r="T93" s="86">
        <v>96091010</v>
      </c>
      <c r="U93" s="39">
        <f>VLOOKUP(Tabela1[[#This Row],[Marka]],Config!$D$2:$E$13,2,FALSE)+Tabela1[[#This Row],[Marka_sort_plus]]</f>
        <v>103990</v>
      </c>
      <c r="V93" s="39">
        <v>3990</v>
      </c>
      <c r="W93" s="49">
        <v>5902979020513</v>
      </c>
      <c r="X93" s="49"/>
      <c r="Y93" s="49"/>
      <c r="Z93" s="49"/>
    </row>
    <row r="94" spans="2:26" ht="27.75" customHeight="1">
      <c r="B94" s="55" t="s">
        <v>1793</v>
      </c>
      <c r="C94" s="56" t="s">
        <v>13336</v>
      </c>
      <c r="D94" s="113" t="s">
        <v>13451</v>
      </c>
      <c r="E94" s="83" t="s">
        <v>3110</v>
      </c>
      <c r="F94" s="65" t="s">
        <v>13452</v>
      </c>
      <c r="G94" s="58" t="s">
        <v>10</v>
      </c>
      <c r="H94" s="58" t="s">
        <v>11558</v>
      </c>
      <c r="I94" s="129">
        <v>0.99</v>
      </c>
      <c r="J94" s="180">
        <v>0.99</v>
      </c>
      <c r="K94" s="93">
        <f>Tabela1[ [#This Row],[Cena hurtowa netto od 01.06.2025] ]/Tabela1[[#This Row],[Cena hurtowa netto od 13.01.2025]]-1</f>
        <v>0</v>
      </c>
      <c r="L94" s="142" t="s">
        <v>3110</v>
      </c>
      <c r="M94" s="142"/>
      <c r="N94" s="64" t="s">
        <v>13455</v>
      </c>
      <c r="O94" s="84">
        <v>0.23</v>
      </c>
      <c r="P94" s="7"/>
      <c r="Q94" s="35">
        <f t="shared" si="2"/>
        <v>0</v>
      </c>
      <c r="R94" s="104" t="s">
        <v>11524</v>
      </c>
      <c r="S94" s="36" t="s">
        <v>11271</v>
      </c>
      <c r="T94" s="86" t="s">
        <v>4577</v>
      </c>
      <c r="U94" s="39">
        <f>VLOOKUP(Tabela1[[#This Row],[Marka]],Config!$D$2:$E$13,2,FALSE)+Tabela1[[#This Row],[Marka_sort_plus]]</f>
        <v>103994</v>
      </c>
      <c r="V94" s="39">
        <v>3994</v>
      </c>
      <c r="W94" s="49" t="s">
        <v>13455</v>
      </c>
      <c r="X94" s="49"/>
      <c r="Y94" s="49"/>
      <c r="Z94" s="49"/>
    </row>
    <row r="95" spans="2:26" ht="27.75" customHeight="1">
      <c r="B95" s="55" t="s">
        <v>1793</v>
      </c>
      <c r="C95" s="56" t="s">
        <v>13337</v>
      </c>
      <c r="D95" s="113" t="s">
        <v>13453</v>
      </c>
      <c r="E95" s="83" t="s">
        <v>3110</v>
      </c>
      <c r="F95" s="65" t="s">
        <v>13454</v>
      </c>
      <c r="G95" s="58" t="s">
        <v>10</v>
      </c>
      <c r="H95" s="58" t="s">
        <v>8167</v>
      </c>
      <c r="I95" s="129">
        <v>71.28</v>
      </c>
      <c r="J95" s="180">
        <v>71.28</v>
      </c>
      <c r="K95" s="93">
        <f>Tabela1[ [#This Row],[Cena hurtowa netto od 01.06.2025] ]/Tabela1[[#This Row],[Cena hurtowa netto od 13.01.2025]]-1</f>
        <v>0</v>
      </c>
      <c r="L95" s="142" t="s">
        <v>3110</v>
      </c>
      <c r="M95" s="142"/>
      <c r="N95" s="64" t="s">
        <v>13456</v>
      </c>
      <c r="O95" s="84">
        <v>0.23</v>
      </c>
      <c r="P95" s="7"/>
      <c r="Q95" s="35">
        <f t="shared" si="2"/>
        <v>0</v>
      </c>
      <c r="R95" s="104" t="s">
        <v>11524</v>
      </c>
      <c r="S95" s="36" t="s">
        <v>11271</v>
      </c>
      <c r="T95" s="86" t="s">
        <v>4577</v>
      </c>
      <c r="U95" s="39">
        <f>VLOOKUP(Tabela1[[#This Row],[Marka]],Config!$D$2:$E$13,2,FALSE)+Tabela1[[#This Row],[Marka_sort_plus]]</f>
        <v>103994</v>
      </c>
      <c r="V95" s="39">
        <v>3994</v>
      </c>
      <c r="W95" s="49" t="s">
        <v>13456</v>
      </c>
      <c r="X95" s="49"/>
      <c r="Y95" s="49"/>
      <c r="Z95" s="49"/>
    </row>
    <row r="96" spans="2:26" ht="27.75" customHeight="1">
      <c r="B96" s="55" t="s">
        <v>1793</v>
      </c>
      <c r="C96" s="56" t="s">
        <v>4989</v>
      </c>
      <c r="D96" s="113" t="s">
        <v>4994</v>
      </c>
      <c r="E96" s="83" t="s">
        <v>3107</v>
      </c>
      <c r="F96" s="65" t="s">
        <v>4990</v>
      </c>
      <c r="G96" s="58" t="s">
        <v>10</v>
      </c>
      <c r="H96" s="58" t="s">
        <v>8162</v>
      </c>
      <c r="I96" s="129">
        <v>4.59</v>
      </c>
      <c r="J96" s="180">
        <v>4.59</v>
      </c>
      <c r="K96" s="93">
        <f>Tabela1[ [#This Row],[Cena hurtowa netto od 01.06.2025] ]/Tabela1[[#This Row],[Cena hurtowa netto od 13.01.2025]]-1</f>
        <v>0</v>
      </c>
      <c r="L96" s="142" t="s">
        <v>13877</v>
      </c>
      <c r="M96" s="142"/>
      <c r="N96" s="64" t="s">
        <v>5510</v>
      </c>
      <c r="O96" s="84">
        <v>0.23</v>
      </c>
      <c r="P96" s="7"/>
      <c r="Q96" s="35">
        <f t="shared" si="2"/>
        <v>0</v>
      </c>
      <c r="R96" s="104">
        <v>103</v>
      </c>
      <c r="S96" s="36" t="s">
        <v>4806</v>
      </c>
      <c r="T96" s="86" t="s">
        <v>4577</v>
      </c>
      <c r="U96" s="39">
        <f>VLOOKUP(Tabela1[[#This Row],[Marka]],Config!$D$2:$E$13,2,FALSE)+Tabela1[[#This Row],[Marka_sort_plus]]</f>
        <v>103994</v>
      </c>
      <c r="V96" s="39">
        <v>3994</v>
      </c>
      <c r="W96" s="49" t="s">
        <v>5510</v>
      </c>
      <c r="X96" s="49" t="s">
        <v>7085</v>
      </c>
      <c r="Y96" s="49" t="s">
        <v>3152</v>
      </c>
      <c r="Z96" s="49" t="s">
        <v>7086</v>
      </c>
    </row>
    <row r="97" spans="2:26" ht="27.75" customHeight="1">
      <c r="B97" s="55" t="s">
        <v>1793</v>
      </c>
      <c r="C97" s="56" t="s">
        <v>12454</v>
      </c>
      <c r="D97" s="113" t="s">
        <v>12455</v>
      </c>
      <c r="E97" s="83" t="s">
        <v>3107</v>
      </c>
      <c r="F97" s="65" t="s">
        <v>12458</v>
      </c>
      <c r="G97" s="58" t="s">
        <v>10</v>
      </c>
      <c r="H97" s="58" t="s">
        <v>8070</v>
      </c>
      <c r="I97" s="129">
        <v>2.19</v>
      </c>
      <c r="J97" s="180">
        <v>2.19</v>
      </c>
      <c r="K97" s="93">
        <f>Tabela1[ [#This Row],[Cena hurtowa netto od 01.06.2025] ]/Tabela1[[#This Row],[Cena hurtowa netto od 13.01.2025]]-1</f>
        <v>0</v>
      </c>
      <c r="L97" s="142" t="s">
        <v>3107</v>
      </c>
      <c r="M97" s="142"/>
      <c r="N97" s="64">
        <v>5902979023439</v>
      </c>
      <c r="O97" s="84">
        <v>0.23</v>
      </c>
      <c r="P97" s="7"/>
      <c r="Q97" s="35">
        <f t="shared" si="2"/>
        <v>0</v>
      </c>
      <c r="R97" s="104"/>
      <c r="S97" s="36" t="s">
        <v>11271</v>
      </c>
      <c r="T97" s="86">
        <v>96091010</v>
      </c>
      <c r="U97" s="39">
        <f>VLOOKUP(Tabela1[[#This Row],[Marka]],Config!$D$2:$E$13,2,FALSE)+Tabela1[[#This Row],[Marka_sort_plus]]</f>
        <v>104000</v>
      </c>
      <c r="V97" s="39">
        <v>4000</v>
      </c>
      <c r="W97" s="49">
        <v>5902979023439</v>
      </c>
      <c r="X97" s="49"/>
      <c r="Y97" s="49"/>
      <c r="Z97" s="49"/>
    </row>
    <row r="98" spans="2:26" ht="27.75" customHeight="1">
      <c r="B98" s="55" t="s">
        <v>1793</v>
      </c>
      <c r="C98" s="56" t="s">
        <v>12456</v>
      </c>
      <c r="D98" s="113" t="s">
        <v>12457</v>
      </c>
      <c r="E98" s="83" t="s">
        <v>3107</v>
      </c>
      <c r="F98" s="65" t="s">
        <v>12459</v>
      </c>
      <c r="G98" s="58" t="s">
        <v>10</v>
      </c>
      <c r="H98" s="58" t="s">
        <v>8167</v>
      </c>
      <c r="I98" s="129">
        <v>52.56</v>
      </c>
      <c r="J98" s="180">
        <v>52.56</v>
      </c>
      <c r="K98" s="93">
        <f>Tabela1[ [#This Row],[Cena hurtowa netto od 01.06.2025] ]/Tabela1[[#This Row],[Cena hurtowa netto od 13.01.2025]]-1</f>
        <v>0</v>
      </c>
      <c r="L98" s="142" t="s">
        <v>3107</v>
      </c>
      <c r="M98" s="142"/>
      <c r="N98" s="64">
        <v>5902979028601</v>
      </c>
      <c r="O98" s="84">
        <v>0.23</v>
      </c>
      <c r="P98" s="7"/>
      <c r="Q98" s="35">
        <f t="shared" si="2"/>
        <v>0</v>
      </c>
      <c r="R98" s="104"/>
      <c r="S98" s="36" t="s">
        <v>11271</v>
      </c>
      <c r="T98" s="86">
        <v>96091010</v>
      </c>
      <c r="U98" s="39">
        <f>VLOOKUP(Tabela1[[#This Row],[Marka]],Config!$D$2:$E$13,2,FALSE)+Tabela1[[#This Row],[Marka_sort_plus]]</f>
        <v>104000</v>
      </c>
      <c r="V98" s="39">
        <v>4000</v>
      </c>
      <c r="W98" s="49">
        <v>5902979028601</v>
      </c>
      <c r="X98" s="49"/>
      <c r="Y98" s="49"/>
      <c r="Z98" s="49"/>
    </row>
    <row r="99" spans="2:26" ht="27.75" customHeight="1">
      <c r="B99" s="55" t="s">
        <v>1793</v>
      </c>
      <c r="C99" s="56" t="s">
        <v>11525</v>
      </c>
      <c r="D99" s="113" t="s">
        <v>11793</v>
      </c>
      <c r="E99" s="83" t="s">
        <v>3107</v>
      </c>
      <c r="F99" s="65" t="s">
        <v>11527</v>
      </c>
      <c r="G99" s="58" t="s">
        <v>10</v>
      </c>
      <c r="H99" s="58" t="s">
        <v>8070</v>
      </c>
      <c r="I99" s="129">
        <v>2.19</v>
      </c>
      <c r="J99" s="180">
        <v>2.19</v>
      </c>
      <c r="K99" s="93">
        <f>Tabela1[ [#This Row],[Cena hurtowa netto od 01.06.2025] ]/Tabela1[[#This Row],[Cena hurtowa netto od 13.01.2025]]-1</f>
        <v>0</v>
      </c>
      <c r="L99" s="142" t="s">
        <v>3107</v>
      </c>
      <c r="M99" s="142"/>
      <c r="N99" s="64">
        <v>5902979019050</v>
      </c>
      <c r="O99" s="84">
        <v>0.23</v>
      </c>
      <c r="P99" s="7"/>
      <c r="Q99" s="35">
        <f t="shared" si="2"/>
        <v>0</v>
      </c>
      <c r="R99" s="104" t="s">
        <v>11529</v>
      </c>
      <c r="S99" s="36" t="s">
        <v>11271</v>
      </c>
      <c r="T99" s="86">
        <v>96091010</v>
      </c>
      <c r="U99" s="39">
        <f>VLOOKUP(Tabela1[[#This Row],[Marka]],Config!$D$2:$E$13,2,FALSE)+Tabela1[[#This Row],[Marka_sort_plus]]</f>
        <v>104000</v>
      </c>
      <c r="V99" s="39">
        <v>4000</v>
      </c>
      <c r="W99" s="49">
        <v>5902979019050</v>
      </c>
      <c r="X99" s="49">
        <v>5902979020438</v>
      </c>
      <c r="Y99" s="49">
        <v>5902979020452</v>
      </c>
      <c r="Z99" s="49"/>
    </row>
    <row r="100" spans="2:26" ht="27.75" customHeight="1">
      <c r="B100" s="55" t="s">
        <v>1793</v>
      </c>
      <c r="C100" s="56" t="s">
        <v>11526</v>
      </c>
      <c r="D100" s="113" t="s">
        <v>11794</v>
      </c>
      <c r="E100" s="83" t="s">
        <v>3107</v>
      </c>
      <c r="F100" s="65" t="s">
        <v>11528</v>
      </c>
      <c r="G100" s="58" t="s">
        <v>10</v>
      </c>
      <c r="H100" s="58" t="s">
        <v>8167</v>
      </c>
      <c r="I100" s="129">
        <v>52.56</v>
      </c>
      <c r="J100" s="180">
        <v>52.56</v>
      </c>
      <c r="K100" s="93">
        <f>Tabela1[ [#This Row],[Cena hurtowa netto od 01.06.2025] ]/Tabela1[[#This Row],[Cena hurtowa netto od 13.01.2025]]-1</f>
        <v>0</v>
      </c>
      <c r="L100" s="142" t="s">
        <v>3107</v>
      </c>
      <c r="M100" s="142"/>
      <c r="N100" s="64">
        <v>5902979020537</v>
      </c>
      <c r="O100" s="84">
        <v>0.23</v>
      </c>
      <c r="P100" s="7"/>
      <c r="Q100" s="35">
        <f t="shared" si="2"/>
        <v>0</v>
      </c>
      <c r="R100" s="104" t="s">
        <v>11529</v>
      </c>
      <c r="S100" s="36" t="s">
        <v>11271</v>
      </c>
      <c r="T100" s="86">
        <v>96091010</v>
      </c>
      <c r="U100" s="39">
        <f>VLOOKUP(Tabela1[[#This Row],[Marka]],Config!$D$2:$E$13,2,FALSE)+Tabela1[[#This Row],[Marka_sort_plus]]</f>
        <v>104000</v>
      </c>
      <c r="V100" s="39">
        <v>4000</v>
      </c>
      <c r="W100" s="49">
        <v>5902979020537</v>
      </c>
      <c r="X100" s="49"/>
      <c r="Y100" s="49"/>
      <c r="Z100" s="49"/>
    </row>
    <row r="101" spans="2:26" ht="27.75" customHeight="1">
      <c r="B101" s="55" t="s">
        <v>1793</v>
      </c>
      <c r="C101" s="56" t="s">
        <v>13210</v>
      </c>
      <c r="D101" s="113" t="s">
        <v>13211</v>
      </c>
      <c r="E101" s="83" t="s">
        <v>3110</v>
      </c>
      <c r="F101" s="65" t="s">
        <v>13212</v>
      </c>
      <c r="G101" s="58" t="s">
        <v>10</v>
      </c>
      <c r="H101" s="58" t="s">
        <v>8070</v>
      </c>
      <c r="I101" s="129">
        <v>2.19</v>
      </c>
      <c r="J101" s="180">
        <v>2.19</v>
      </c>
      <c r="K101" s="93">
        <f>Tabela1[ [#This Row],[Cena hurtowa netto od 01.06.2025] ]/Tabela1[[#This Row],[Cena hurtowa netto od 13.01.2025]]-1</f>
        <v>0</v>
      </c>
      <c r="L101" s="142" t="s">
        <v>3110</v>
      </c>
      <c r="M101" s="142"/>
      <c r="N101" s="64">
        <v>5902979029288</v>
      </c>
      <c r="O101" s="84">
        <v>0.23</v>
      </c>
      <c r="P101" s="7"/>
      <c r="Q101" s="35">
        <f t="shared" si="2"/>
        <v>0</v>
      </c>
      <c r="R101" s="104"/>
      <c r="S101" s="36" t="s">
        <v>11271</v>
      </c>
      <c r="T101" s="86">
        <v>96091010</v>
      </c>
      <c r="U101" s="39">
        <f>VLOOKUP(Tabela1[[#This Row],[Marka]],Config!$D$2:$E$13,2,FALSE)+Tabela1[[#This Row],[Marka_sort_plus]]</f>
        <v>104000</v>
      </c>
      <c r="V101" s="39">
        <v>4000</v>
      </c>
      <c r="W101" s="49">
        <v>5902979029288</v>
      </c>
      <c r="X101" s="49"/>
      <c r="Y101" s="49"/>
      <c r="Z101" s="49"/>
    </row>
    <row r="102" spans="2:26" ht="27.75" customHeight="1">
      <c r="B102" s="55" t="s">
        <v>1793</v>
      </c>
      <c r="C102" s="56" t="s">
        <v>13213</v>
      </c>
      <c r="D102" s="113" t="s">
        <v>13214</v>
      </c>
      <c r="E102" s="83" t="s">
        <v>3110</v>
      </c>
      <c r="F102" s="65" t="s">
        <v>13215</v>
      </c>
      <c r="G102" s="58" t="s">
        <v>10</v>
      </c>
      <c r="H102" s="58" t="s">
        <v>8167</v>
      </c>
      <c r="I102" s="129">
        <v>52.56</v>
      </c>
      <c r="J102" s="180">
        <v>52.56</v>
      </c>
      <c r="K102" s="93">
        <f>Tabela1[ [#This Row],[Cena hurtowa netto od 01.06.2025] ]/Tabela1[[#This Row],[Cena hurtowa netto od 13.01.2025]]-1</f>
        <v>0</v>
      </c>
      <c r="L102" s="142" t="s">
        <v>3110</v>
      </c>
      <c r="M102" s="142"/>
      <c r="N102" s="64">
        <v>5902979029295</v>
      </c>
      <c r="O102" s="84">
        <v>0.23</v>
      </c>
      <c r="P102" s="7"/>
      <c r="Q102" s="35">
        <f t="shared" si="2"/>
        <v>0</v>
      </c>
      <c r="R102" s="104"/>
      <c r="S102" s="36" t="s">
        <v>11271</v>
      </c>
      <c r="T102" s="86">
        <v>96091010</v>
      </c>
      <c r="U102" s="39">
        <f>VLOOKUP(Tabela1[[#This Row],[Marka]],Config!$D$2:$E$13,2,FALSE)+Tabela1[[#This Row],[Marka_sort_plus]]</f>
        <v>104000</v>
      </c>
      <c r="V102" s="39">
        <v>4000</v>
      </c>
      <c r="W102" s="49">
        <v>5902979029295</v>
      </c>
      <c r="X102" s="49"/>
      <c r="Y102" s="49"/>
      <c r="Z102" s="49"/>
    </row>
    <row r="103" spans="2:26" ht="27.75" customHeight="1">
      <c r="B103" s="55" t="s">
        <v>1793</v>
      </c>
      <c r="C103" s="56" t="s">
        <v>12865</v>
      </c>
      <c r="D103" s="113" t="s">
        <v>12866</v>
      </c>
      <c r="E103" s="83" t="s">
        <v>3110</v>
      </c>
      <c r="F103" s="65" t="s">
        <v>12867</v>
      </c>
      <c r="G103" s="58" t="s">
        <v>10</v>
      </c>
      <c r="H103" s="58" t="s">
        <v>8167</v>
      </c>
      <c r="I103" s="129">
        <v>15.99</v>
      </c>
      <c r="J103" s="180">
        <v>15.99</v>
      </c>
      <c r="K103" s="93">
        <f>Tabela1[ [#This Row],[Cena hurtowa netto od 01.06.2025] ]/Tabela1[[#This Row],[Cena hurtowa netto od 13.01.2025]]-1</f>
        <v>0</v>
      </c>
      <c r="L103" s="142" t="s">
        <v>3110</v>
      </c>
      <c r="M103" s="142"/>
      <c r="N103" s="64">
        <v>5902979023446</v>
      </c>
      <c r="O103" s="84">
        <v>0.23</v>
      </c>
      <c r="P103" s="7"/>
      <c r="Q103" s="35">
        <f t="shared" si="2"/>
        <v>0</v>
      </c>
      <c r="R103" s="104"/>
      <c r="S103" s="36" t="s">
        <v>4931</v>
      </c>
      <c r="T103" s="86">
        <v>96091010</v>
      </c>
      <c r="U103" s="39">
        <f>VLOOKUP(Tabela1[[#This Row],[Marka]],Config!$D$2:$E$13,2,FALSE)+Tabela1[[#This Row],[Marka_sort_plus]]</f>
        <v>105299</v>
      </c>
      <c r="V103" s="39">
        <v>5299</v>
      </c>
      <c r="W103" s="49">
        <v>5902979023446</v>
      </c>
      <c r="X103" s="49">
        <v>5902979026126</v>
      </c>
      <c r="Y103" s="49">
        <v>5902979026133</v>
      </c>
      <c r="Z103" s="49"/>
    </row>
    <row r="104" spans="2:26" ht="27.75" customHeight="1">
      <c r="B104" s="55" t="s">
        <v>1793</v>
      </c>
      <c r="C104" s="56" t="s">
        <v>11868</v>
      </c>
      <c r="D104" s="113" t="s">
        <v>11871</v>
      </c>
      <c r="E104" s="83" t="s">
        <v>3107</v>
      </c>
      <c r="F104" s="65" t="s">
        <v>11873</v>
      </c>
      <c r="G104" s="58" t="s">
        <v>10</v>
      </c>
      <c r="H104" s="58" t="s">
        <v>8167</v>
      </c>
      <c r="I104" s="129">
        <v>5.99</v>
      </c>
      <c r="J104" s="180">
        <v>5.99</v>
      </c>
      <c r="K104" s="93">
        <f>Tabela1[ [#This Row],[Cena hurtowa netto od 01.06.2025] ]/Tabela1[[#This Row],[Cena hurtowa netto od 13.01.2025]]-1</f>
        <v>0</v>
      </c>
      <c r="L104" s="142" t="s">
        <v>3107</v>
      </c>
      <c r="M104" s="142"/>
      <c r="N104" s="64">
        <v>5902979021381</v>
      </c>
      <c r="O104" s="84">
        <v>0.23</v>
      </c>
      <c r="P104" s="7"/>
      <c r="Q104" s="35">
        <f t="shared" si="2"/>
        <v>0</v>
      </c>
      <c r="R104" s="104"/>
      <c r="S104" s="36" t="s">
        <v>4931</v>
      </c>
      <c r="T104" s="86">
        <v>96091010</v>
      </c>
      <c r="U104" s="39">
        <f>VLOOKUP(Tabela1[[#This Row],[Marka]],Config!$D$2:$E$13,2,FALSE)+Tabela1[[#This Row],[Marka_sort_plus]]</f>
        <v>105300</v>
      </c>
      <c r="V104" s="39">
        <v>5300</v>
      </c>
      <c r="W104" s="49">
        <v>5902979021381</v>
      </c>
      <c r="X104" s="49"/>
      <c r="Y104" s="49"/>
      <c r="Z104" s="49"/>
    </row>
    <row r="105" spans="2:26" ht="27.75" customHeight="1">
      <c r="B105" s="55" t="s">
        <v>1793</v>
      </c>
      <c r="C105" s="56" t="s">
        <v>11869</v>
      </c>
      <c r="D105" s="113" t="s">
        <v>11872</v>
      </c>
      <c r="E105" s="83" t="s">
        <v>3107</v>
      </c>
      <c r="F105" s="65" t="s">
        <v>11870</v>
      </c>
      <c r="G105" s="58" t="s">
        <v>10</v>
      </c>
      <c r="H105" s="58" t="s">
        <v>8167</v>
      </c>
      <c r="I105" s="129">
        <v>11.99</v>
      </c>
      <c r="J105" s="180">
        <v>11.99</v>
      </c>
      <c r="K105" s="93">
        <f>Tabela1[ [#This Row],[Cena hurtowa netto od 01.06.2025] ]/Tabela1[[#This Row],[Cena hurtowa netto od 13.01.2025]]-1</f>
        <v>0</v>
      </c>
      <c r="L105" s="142" t="s">
        <v>3107</v>
      </c>
      <c r="M105" s="142"/>
      <c r="N105" s="64">
        <v>5902979021398</v>
      </c>
      <c r="O105" s="84">
        <v>0.23</v>
      </c>
      <c r="P105" s="7"/>
      <c r="Q105" s="35">
        <f t="shared" si="2"/>
        <v>0</v>
      </c>
      <c r="R105" s="104"/>
      <c r="S105" s="36" t="s">
        <v>4931</v>
      </c>
      <c r="T105" s="86">
        <v>96091010</v>
      </c>
      <c r="U105" s="39">
        <f>VLOOKUP(Tabela1[[#This Row],[Marka]],Config!$D$2:$E$13,2,FALSE)+Tabela1[[#This Row],[Marka_sort_plus]]</f>
        <v>105301</v>
      </c>
      <c r="V105" s="39">
        <v>5301</v>
      </c>
      <c r="W105" s="49">
        <v>5902979021398</v>
      </c>
      <c r="X105" s="49"/>
      <c r="Y105" s="49"/>
      <c r="Z105" s="49"/>
    </row>
    <row r="106" spans="2:26" ht="27.75" customHeight="1">
      <c r="B106" s="55" t="s">
        <v>1793</v>
      </c>
      <c r="C106" s="56" t="s">
        <v>13335</v>
      </c>
      <c r="D106" s="113" t="s">
        <v>13447</v>
      </c>
      <c r="E106" s="83" t="s">
        <v>3110</v>
      </c>
      <c r="F106" s="65" t="s">
        <v>13448</v>
      </c>
      <c r="G106" s="58" t="s">
        <v>10</v>
      </c>
      <c r="H106" s="58" t="s">
        <v>8167</v>
      </c>
      <c r="I106" s="129">
        <v>5.99</v>
      </c>
      <c r="J106" s="180">
        <v>5.99</v>
      </c>
      <c r="K106" s="93">
        <f>Tabela1[ [#This Row],[Cena hurtowa netto od 01.06.2025] ]/Tabela1[[#This Row],[Cena hurtowa netto od 13.01.2025]]-1</f>
        <v>0</v>
      </c>
      <c r="L106" s="142" t="s">
        <v>3110</v>
      </c>
      <c r="M106" s="142"/>
      <c r="N106" s="64" t="s">
        <v>13450</v>
      </c>
      <c r="O106" s="84">
        <v>0.23</v>
      </c>
      <c r="P106" s="7"/>
      <c r="Q106" s="35">
        <f t="shared" si="2"/>
        <v>0</v>
      </c>
      <c r="R106" s="104"/>
      <c r="S106" s="36" t="s">
        <v>4931</v>
      </c>
      <c r="T106" s="86">
        <v>96091010</v>
      </c>
      <c r="U106" s="39">
        <f>VLOOKUP(Tabela1[[#This Row],[Marka]],Config!$D$2:$E$13,2,FALSE)+Tabela1[[#This Row],[Marka_sort_plus]]</f>
        <v>105301</v>
      </c>
      <c r="V106" s="39">
        <v>5301</v>
      </c>
      <c r="W106" s="49" t="s">
        <v>13450</v>
      </c>
      <c r="X106" s="49"/>
      <c r="Y106" s="49"/>
      <c r="Z106" s="49"/>
    </row>
    <row r="107" spans="2:26" ht="27.75" customHeight="1">
      <c r="B107" s="55" t="s">
        <v>1793</v>
      </c>
      <c r="C107" s="56" t="s">
        <v>13199</v>
      </c>
      <c r="D107" s="113" t="s">
        <v>13200</v>
      </c>
      <c r="E107" s="83" t="s">
        <v>3110</v>
      </c>
      <c r="F107" s="65" t="s">
        <v>13449</v>
      </c>
      <c r="G107" s="58" t="s">
        <v>10</v>
      </c>
      <c r="H107" s="58" t="s">
        <v>8167</v>
      </c>
      <c r="I107" s="129">
        <v>5.99</v>
      </c>
      <c r="J107" s="180">
        <v>5.99</v>
      </c>
      <c r="K107" s="93">
        <f>Tabela1[ [#This Row],[Cena hurtowa netto od 01.06.2025] ]/Tabela1[[#This Row],[Cena hurtowa netto od 13.01.2025]]-1</f>
        <v>0</v>
      </c>
      <c r="L107" s="142" t="s">
        <v>3110</v>
      </c>
      <c r="M107" s="142"/>
      <c r="N107" s="64">
        <v>5902979031281</v>
      </c>
      <c r="O107" s="84">
        <v>0.23</v>
      </c>
      <c r="P107" s="7"/>
      <c r="Q107" s="35">
        <f t="shared" ref="Q107:Q127" si="3">J107*P107*(1-RABAT)</f>
        <v>0</v>
      </c>
      <c r="R107" s="104"/>
      <c r="S107" s="36" t="s">
        <v>4931</v>
      </c>
      <c r="T107" s="86">
        <v>96091010</v>
      </c>
      <c r="U107" s="39">
        <f>VLOOKUP(Tabela1[[#This Row],[Marka]],Config!$D$2:$E$13,2,FALSE)+Tabela1[[#This Row],[Marka_sort_plus]]</f>
        <v>105301</v>
      </c>
      <c r="V107" s="39">
        <v>5301</v>
      </c>
      <c r="W107" s="49">
        <v>5902979031281</v>
      </c>
      <c r="X107" s="49"/>
      <c r="Y107" s="49"/>
      <c r="Z107" s="49"/>
    </row>
    <row r="108" spans="2:26" ht="27.75" customHeight="1">
      <c r="B108" s="55" t="s">
        <v>1793</v>
      </c>
      <c r="C108" s="56" t="s">
        <v>13201</v>
      </c>
      <c r="D108" s="113" t="s">
        <v>13202</v>
      </c>
      <c r="E108" s="83" t="s">
        <v>3110</v>
      </c>
      <c r="F108" s="65" t="s">
        <v>13203</v>
      </c>
      <c r="G108" s="58" t="s">
        <v>10</v>
      </c>
      <c r="H108" s="58" t="s">
        <v>8167</v>
      </c>
      <c r="I108" s="129">
        <v>7.49</v>
      </c>
      <c r="J108" s="180">
        <v>7.49</v>
      </c>
      <c r="K108" s="93">
        <f>Tabela1[ [#This Row],[Cena hurtowa netto od 01.06.2025] ]/Tabela1[[#This Row],[Cena hurtowa netto od 13.01.2025]]-1</f>
        <v>0</v>
      </c>
      <c r="L108" s="142" t="s">
        <v>3110</v>
      </c>
      <c r="M108" s="142"/>
      <c r="N108" s="64">
        <v>5902979023453</v>
      </c>
      <c r="O108" s="84">
        <v>0.23</v>
      </c>
      <c r="P108" s="7"/>
      <c r="Q108" s="35">
        <f t="shared" si="3"/>
        <v>0</v>
      </c>
      <c r="R108" s="104"/>
      <c r="S108" s="36" t="s">
        <v>4931</v>
      </c>
      <c r="T108" s="86">
        <v>96091010</v>
      </c>
      <c r="U108" s="39">
        <f>VLOOKUP(Tabela1[[#This Row],[Marka]],Config!$D$2:$E$13,2,FALSE)+Tabela1[[#This Row],[Marka_sort_plus]]</f>
        <v>105302</v>
      </c>
      <c r="V108" s="39">
        <v>5302</v>
      </c>
      <c r="W108" s="49">
        <v>5902979023453</v>
      </c>
      <c r="X108" s="49"/>
      <c r="Y108" s="49"/>
      <c r="Z108" s="49"/>
    </row>
    <row r="109" spans="2:26" ht="27.75" customHeight="1">
      <c r="B109" s="55" t="s">
        <v>1793</v>
      </c>
      <c r="C109" s="56" t="s">
        <v>1826</v>
      </c>
      <c r="D109" s="113" t="s">
        <v>3268</v>
      </c>
      <c r="E109" s="83" t="s">
        <v>3108</v>
      </c>
      <c r="F109" s="65" t="s">
        <v>8955</v>
      </c>
      <c r="G109" s="58" t="s">
        <v>10</v>
      </c>
      <c r="H109" s="58">
        <v>20</v>
      </c>
      <c r="I109" s="129">
        <v>8.99</v>
      </c>
      <c r="J109" s="180">
        <v>8.99</v>
      </c>
      <c r="K109" s="93">
        <f>Tabela1[ [#This Row],[Cena hurtowa netto od 01.06.2025] ]/Tabela1[[#This Row],[Cena hurtowa netto od 13.01.2025]]-1</f>
        <v>0</v>
      </c>
      <c r="L109" s="142" t="s">
        <v>3108</v>
      </c>
      <c r="M109" s="142"/>
      <c r="N109" s="64" t="s">
        <v>1827</v>
      </c>
      <c r="O109" s="84">
        <v>0.23</v>
      </c>
      <c r="P109" s="7"/>
      <c r="Q109" s="35">
        <f t="shared" si="3"/>
        <v>0</v>
      </c>
      <c r="R109" s="104">
        <v>99</v>
      </c>
      <c r="S109" s="36" t="s">
        <v>3132</v>
      </c>
      <c r="T109" s="86" t="s">
        <v>4573</v>
      </c>
      <c r="U109" s="39">
        <f>VLOOKUP(Tabela1[[#This Row],[Marka]],Config!$D$2:$E$13,2,FALSE)+Tabela1[[#This Row],[Marka_sort_plus]]</f>
        <v>105551</v>
      </c>
      <c r="V109" s="39">
        <v>5551</v>
      </c>
      <c r="W109" s="49" t="s">
        <v>1827</v>
      </c>
      <c r="X109" s="49" t="s">
        <v>3152</v>
      </c>
      <c r="Y109" s="49" t="s">
        <v>9185</v>
      </c>
      <c r="Z109" s="49" t="s">
        <v>9186</v>
      </c>
    </row>
    <row r="110" spans="2:26" ht="27.75" customHeight="1">
      <c r="B110" s="55" t="s">
        <v>1793</v>
      </c>
      <c r="C110" s="56" t="s">
        <v>11631</v>
      </c>
      <c r="D110" s="113" t="s">
        <v>11632</v>
      </c>
      <c r="E110" s="83" t="s">
        <v>3107</v>
      </c>
      <c r="F110" s="65" t="s">
        <v>11633</v>
      </c>
      <c r="G110" s="58" t="s">
        <v>10</v>
      </c>
      <c r="H110" s="58" t="s">
        <v>8167</v>
      </c>
      <c r="I110" s="129">
        <v>8.99</v>
      </c>
      <c r="J110" s="180">
        <v>8.99</v>
      </c>
      <c r="K110" s="93">
        <f>Tabela1[ [#This Row],[Cena hurtowa netto od 01.06.2025] ]/Tabela1[[#This Row],[Cena hurtowa netto od 13.01.2025]]-1</f>
        <v>0</v>
      </c>
      <c r="L110" s="142" t="s">
        <v>3107</v>
      </c>
      <c r="M110" s="142"/>
      <c r="N110" s="64">
        <v>5902979017032</v>
      </c>
      <c r="O110" s="84">
        <v>0.23</v>
      </c>
      <c r="P110" s="7"/>
      <c r="Q110" s="35">
        <f t="shared" si="3"/>
        <v>0</v>
      </c>
      <c r="R110" s="104" t="s">
        <v>12061</v>
      </c>
      <c r="S110" s="36" t="s">
        <v>3132</v>
      </c>
      <c r="T110" s="86" t="s">
        <v>4573</v>
      </c>
      <c r="U110" s="39">
        <f>VLOOKUP(Tabela1[[#This Row],[Marka]],Config!$D$2:$E$13,2,FALSE)+Tabela1[[#This Row],[Marka_sort_plus]]</f>
        <v>105551</v>
      </c>
      <c r="V110" s="39">
        <v>5551</v>
      </c>
      <c r="W110" s="49">
        <v>5902979017032</v>
      </c>
      <c r="X110" s="49">
        <v>5902979017049</v>
      </c>
      <c r="Y110" s="49"/>
      <c r="Z110" s="49"/>
    </row>
    <row r="111" spans="2:26" ht="27.75" customHeight="1">
      <c r="B111" s="55" t="s">
        <v>1793</v>
      </c>
      <c r="C111" s="56" t="s">
        <v>12964</v>
      </c>
      <c r="D111" s="113" t="s">
        <v>12965</v>
      </c>
      <c r="E111" s="83" t="s">
        <v>3110</v>
      </c>
      <c r="F111" s="65" t="s">
        <v>12966</v>
      </c>
      <c r="G111" s="58" t="s">
        <v>10</v>
      </c>
      <c r="H111" s="58" t="s">
        <v>8167</v>
      </c>
      <c r="I111" s="129">
        <v>7.49</v>
      </c>
      <c r="J111" s="180">
        <v>7.49</v>
      </c>
      <c r="K111" s="93">
        <f>Tabela1[ [#This Row],[Cena hurtowa netto od 01.06.2025] ]/Tabela1[[#This Row],[Cena hurtowa netto od 13.01.2025]]-1</f>
        <v>0</v>
      </c>
      <c r="L111" s="142" t="s">
        <v>3110</v>
      </c>
      <c r="M111" s="142"/>
      <c r="N111" s="64">
        <v>5902979029301</v>
      </c>
      <c r="O111" s="84">
        <v>0.23</v>
      </c>
      <c r="P111" s="7"/>
      <c r="Q111" s="35">
        <f t="shared" si="3"/>
        <v>0</v>
      </c>
      <c r="R111" s="104">
        <v>99</v>
      </c>
      <c r="S111" s="36" t="s">
        <v>3132</v>
      </c>
      <c r="T111" s="86">
        <v>96082000</v>
      </c>
      <c r="U111" s="39">
        <f>VLOOKUP(Tabela1[[#This Row],[Marka]],Config!$D$2:$E$13,2,FALSE)+Tabela1[[#This Row],[Marka_sort_plus]]</f>
        <v>105551</v>
      </c>
      <c r="V111" s="39">
        <v>5551</v>
      </c>
      <c r="W111" s="49">
        <v>5902979029301</v>
      </c>
      <c r="X111" s="49">
        <v>5902979029349</v>
      </c>
      <c r="Y111" s="49"/>
      <c r="Z111" s="49"/>
    </row>
    <row r="112" spans="2:26" ht="27.75" customHeight="1">
      <c r="B112" s="55" t="s">
        <v>1793</v>
      </c>
      <c r="C112" s="56" t="s">
        <v>11087</v>
      </c>
      <c r="D112" s="113" t="s">
        <v>11088</v>
      </c>
      <c r="E112" s="83" t="s">
        <v>3107</v>
      </c>
      <c r="F112" s="65" t="s">
        <v>11089</v>
      </c>
      <c r="G112" s="58" t="s">
        <v>10</v>
      </c>
      <c r="H112" s="58" t="s">
        <v>8167</v>
      </c>
      <c r="I112" s="129">
        <v>19.989999999999998</v>
      </c>
      <c r="J112" s="180">
        <v>13.99</v>
      </c>
      <c r="K112" s="93">
        <f>Tabela1[ [#This Row],[Cena hurtowa netto od 01.06.2025] ]/Tabela1[[#This Row],[Cena hurtowa netto od 13.01.2025]]-1</f>
        <v>-0.30015007503751867</v>
      </c>
      <c r="L112" s="142" t="s">
        <v>3107</v>
      </c>
      <c r="M112" s="142"/>
      <c r="N112" s="64">
        <v>5902979015892</v>
      </c>
      <c r="O112" s="84">
        <v>0.23</v>
      </c>
      <c r="P112" s="7"/>
      <c r="Q112" s="35">
        <f t="shared" si="3"/>
        <v>0</v>
      </c>
      <c r="R112" s="104" t="s">
        <v>10973</v>
      </c>
      <c r="S112" s="36" t="s">
        <v>8331</v>
      </c>
      <c r="T112" s="86">
        <v>42023900</v>
      </c>
      <c r="U112" s="39">
        <f>VLOOKUP(Tabela1[[#This Row],[Marka]],Config!$D$2:$E$13,2,FALSE)+Tabela1[[#This Row],[Marka_sort_plus]]</f>
        <v>107015</v>
      </c>
      <c r="V112" s="39">
        <v>7015</v>
      </c>
      <c r="W112" s="49">
        <v>5902979015892</v>
      </c>
      <c r="X112" s="49">
        <v>5902979016066</v>
      </c>
      <c r="Y112" s="49">
        <v>5902979016271</v>
      </c>
      <c r="Z112" s="49"/>
    </row>
    <row r="113" spans="2:26" ht="27.75" customHeight="1">
      <c r="B113" s="55" t="s">
        <v>1793</v>
      </c>
      <c r="C113" s="56" t="s">
        <v>10889</v>
      </c>
      <c r="D113" s="113" t="s">
        <v>10890</v>
      </c>
      <c r="E113" s="83" t="s">
        <v>3107</v>
      </c>
      <c r="F113" s="65" t="s">
        <v>10891</v>
      </c>
      <c r="G113" s="58" t="s">
        <v>10</v>
      </c>
      <c r="H113" s="58" t="s">
        <v>8167</v>
      </c>
      <c r="I113" s="129">
        <v>13.99</v>
      </c>
      <c r="J113" s="180">
        <v>9.99</v>
      </c>
      <c r="K113" s="93">
        <f>Tabela1[ [#This Row],[Cena hurtowa netto od 01.06.2025] ]/Tabela1[[#This Row],[Cena hurtowa netto od 13.01.2025]]-1</f>
        <v>-0.28591851322373119</v>
      </c>
      <c r="L113" s="142" t="s">
        <v>3107</v>
      </c>
      <c r="M113" s="142"/>
      <c r="N113" s="64">
        <v>5902979015823</v>
      </c>
      <c r="O113" s="84">
        <v>0.23</v>
      </c>
      <c r="P113" s="7"/>
      <c r="Q113" s="35">
        <f t="shared" si="3"/>
        <v>0</v>
      </c>
      <c r="R113" s="104" t="s">
        <v>10973</v>
      </c>
      <c r="S113" s="36" t="s">
        <v>8331</v>
      </c>
      <c r="T113" s="86">
        <v>42023900</v>
      </c>
      <c r="U113" s="39">
        <f>VLOOKUP(Tabela1[[#This Row],[Marka]],Config!$D$2:$E$13,2,FALSE)+Tabela1[[#This Row],[Marka_sort_plus]]</f>
        <v>107015</v>
      </c>
      <c r="V113" s="39">
        <v>7015</v>
      </c>
      <c r="W113" s="49">
        <v>5902979015823</v>
      </c>
      <c r="X113" s="49">
        <v>5902979016028</v>
      </c>
      <c r="Y113" s="49">
        <v>5902979016202</v>
      </c>
      <c r="Z113" s="49"/>
    </row>
    <row r="114" spans="2:26" ht="27.75" customHeight="1">
      <c r="B114" s="55" t="s">
        <v>1793</v>
      </c>
      <c r="C114" s="56" t="s">
        <v>10886</v>
      </c>
      <c r="D114" s="113" t="s">
        <v>10887</v>
      </c>
      <c r="E114" s="83" t="s">
        <v>3107</v>
      </c>
      <c r="F114" s="65" t="s">
        <v>10888</v>
      </c>
      <c r="G114" s="58" t="s">
        <v>10</v>
      </c>
      <c r="H114" s="58" t="s">
        <v>8167</v>
      </c>
      <c r="I114" s="129">
        <v>14.99</v>
      </c>
      <c r="J114" s="180">
        <v>9.99</v>
      </c>
      <c r="K114" s="93">
        <f>Tabela1[ [#This Row],[Cena hurtowa netto od 01.06.2025] ]/Tabela1[[#This Row],[Cena hurtowa netto od 13.01.2025]]-1</f>
        <v>-0.33355570380253496</v>
      </c>
      <c r="L114" s="142" t="s">
        <v>3107</v>
      </c>
      <c r="M114" s="142"/>
      <c r="N114" s="64">
        <v>5902979015816</v>
      </c>
      <c r="O114" s="84">
        <v>0.23</v>
      </c>
      <c r="P114" s="7"/>
      <c r="Q114" s="35">
        <f t="shared" si="3"/>
        <v>0</v>
      </c>
      <c r="R114" s="104" t="s">
        <v>10973</v>
      </c>
      <c r="S114" s="36" t="s">
        <v>8331</v>
      </c>
      <c r="T114" s="86">
        <v>42023900</v>
      </c>
      <c r="U114" s="39">
        <f>VLOOKUP(Tabela1[[#This Row],[Marka]],Config!$D$2:$E$13,2,FALSE)+Tabela1[[#This Row],[Marka_sort_plus]]</f>
        <v>107015</v>
      </c>
      <c r="V114" s="39">
        <v>7015</v>
      </c>
      <c r="W114" s="49">
        <v>5902979015816</v>
      </c>
      <c r="X114" s="49">
        <v>5902979016011</v>
      </c>
      <c r="Y114" s="49">
        <v>5902979016196</v>
      </c>
      <c r="Z114" s="49"/>
    </row>
    <row r="115" spans="2:26" ht="27.75" customHeight="1">
      <c r="B115" s="55" t="s">
        <v>1793</v>
      </c>
      <c r="C115" s="56" t="s">
        <v>10892</v>
      </c>
      <c r="D115" s="113" t="s">
        <v>10893</v>
      </c>
      <c r="E115" s="83" t="s">
        <v>3107</v>
      </c>
      <c r="F115" s="65" t="s">
        <v>10894</v>
      </c>
      <c r="G115" s="58" t="s">
        <v>10</v>
      </c>
      <c r="H115" s="58" t="s">
        <v>8167</v>
      </c>
      <c r="I115" s="129">
        <v>9.99</v>
      </c>
      <c r="J115" s="180">
        <v>6.99</v>
      </c>
      <c r="K115" s="93">
        <f>Tabela1[ [#This Row],[Cena hurtowa netto od 01.06.2025] ]/Tabela1[[#This Row],[Cena hurtowa netto od 13.01.2025]]-1</f>
        <v>-0.3003003003003003</v>
      </c>
      <c r="L115" s="142" t="s">
        <v>3107</v>
      </c>
      <c r="M115" s="142"/>
      <c r="N115" s="64">
        <v>5902979015946</v>
      </c>
      <c r="O115" s="84">
        <v>0.23</v>
      </c>
      <c r="P115" s="7"/>
      <c r="Q115" s="35">
        <f t="shared" si="3"/>
        <v>0</v>
      </c>
      <c r="R115" s="104" t="s">
        <v>10974</v>
      </c>
      <c r="S115" s="36" t="s">
        <v>8331</v>
      </c>
      <c r="T115" s="86">
        <v>42023900</v>
      </c>
      <c r="U115" s="39">
        <f>VLOOKUP(Tabela1[[#This Row],[Marka]],Config!$D$2:$E$13,2,FALSE)+Tabela1[[#This Row],[Marka_sort_plus]]</f>
        <v>107016</v>
      </c>
      <c r="V115" s="39">
        <v>7016</v>
      </c>
      <c r="W115" s="49">
        <v>5902979015946</v>
      </c>
      <c r="X115" s="49">
        <v>5902979016110</v>
      </c>
      <c r="Y115" s="49">
        <v>5902979016325</v>
      </c>
      <c r="Z115" s="49"/>
    </row>
    <row r="116" spans="2:26" ht="27.75" customHeight="1">
      <c r="B116" s="55" t="s">
        <v>1793</v>
      </c>
      <c r="C116" s="56" t="s">
        <v>10895</v>
      </c>
      <c r="D116" s="113" t="s">
        <v>10896</v>
      </c>
      <c r="E116" s="83" t="s">
        <v>3107</v>
      </c>
      <c r="F116" s="65" t="s">
        <v>10897</v>
      </c>
      <c r="G116" s="58" t="s">
        <v>10</v>
      </c>
      <c r="H116" s="58" t="s">
        <v>8167</v>
      </c>
      <c r="I116" s="129">
        <v>18.989999999999998</v>
      </c>
      <c r="J116" s="180">
        <v>12.99</v>
      </c>
      <c r="K116" s="93">
        <f>Tabela1[ [#This Row],[Cena hurtowa netto od 01.06.2025] ]/Tabela1[[#This Row],[Cena hurtowa netto od 13.01.2025]]-1</f>
        <v>-0.31595576619273291</v>
      </c>
      <c r="L116" s="142" t="s">
        <v>3107</v>
      </c>
      <c r="M116" s="142"/>
      <c r="N116" s="64">
        <v>5902979015878</v>
      </c>
      <c r="O116" s="84">
        <v>0.23</v>
      </c>
      <c r="P116" s="7"/>
      <c r="Q116" s="35">
        <f t="shared" si="3"/>
        <v>0</v>
      </c>
      <c r="R116" s="104" t="s">
        <v>10972</v>
      </c>
      <c r="S116" s="36" t="s">
        <v>8331</v>
      </c>
      <c r="T116" s="86">
        <v>42023900</v>
      </c>
      <c r="U116" s="39">
        <f>VLOOKUP(Tabela1[[#This Row],[Marka]],Config!$D$2:$E$13,2,FALSE)+Tabela1[[#This Row],[Marka_sort_plus]]</f>
        <v>107017</v>
      </c>
      <c r="V116" s="39">
        <v>7017</v>
      </c>
      <c r="W116" s="49">
        <v>5902979015878</v>
      </c>
      <c r="X116" s="49">
        <v>5902979016059</v>
      </c>
      <c r="Y116" s="49">
        <v>5902979016257</v>
      </c>
      <c r="Z116" s="49"/>
    </row>
    <row r="117" spans="2:26" ht="27.75" customHeight="1">
      <c r="B117" s="55" t="s">
        <v>1793</v>
      </c>
      <c r="C117" s="56" t="s">
        <v>10898</v>
      </c>
      <c r="D117" s="113" t="s">
        <v>10899</v>
      </c>
      <c r="E117" s="83" t="s">
        <v>3107</v>
      </c>
      <c r="F117" s="65" t="s">
        <v>10900</v>
      </c>
      <c r="G117" s="58" t="s">
        <v>10</v>
      </c>
      <c r="H117" s="58" t="s">
        <v>8167</v>
      </c>
      <c r="I117" s="129">
        <v>18.989999999999998</v>
      </c>
      <c r="J117" s="180">
        <v>12.99</v>
      </c>
      <c r="K117" s="93">
        <f>Tabela1[ [#This Row],[Cena hurtowa netto od 01.06.2025] ]/Tabela1[[#This Row],[Cena hurtowa netto od 13.01.2025]]-1</f>
        <v>-0.31595576619273291</v>
      </c>
      <c r="L117" s="142" t="s">
        <v>3107</v>
      </c>
      <c r="M117" s="142"/>
      <c r="N117" s="64">
        <v>5902979015908</v>
      </c>
      <c r="O117" s="84">
        <v>0.23</v>
      </c>
      <c r="P117" s="7"/>
      <c r="Q117" s="35">
        <f t="shared" si="3"/>
        <v>0</v>
      </c>
      <c r="R117" s="104" t="s">
        <v>10974</v>
      </c>
      <c r="S117" s="36" t="s">
        <v>8331</v>
      </c>
      <c r="T117" s="86">
        <v>42023900</v>
      </c>
      <c r="U117" s="39">
        <f>VLOOKUP(Tabela1[[#This Row],[Marka]],Config!$D$2:$E$13,2,FALSE)+Tabela1[[#This Row],[Marka_sort_plus]]</f>
        <v>107018</v>
      </c>
      <c r="V117" s="39">
        <v>7018</v>
      </c>
      <c r="W117" s="49">
        <v>5902979015908</v>
      </c>
      <c r="X117" s="49">
        <v>5902979016073</v>
      </c>
      <c r="Y117" s="49">
        <v>5902979016288</v>
      </c>
      <c r="Z117" s="49"/>
    </row>
    <row r="118" spans="2:26" ht="27.75" customHeight="1">
      <c r="B118" s="55" t="s">
        <v>1793</v>
      </c>
      <c r="C118" s="56" t="s">
        <v>10904</v>
      </c>
      <c r="D118" s="113" t="s">
        <v>10905</v>
      </c>
      <c r="E118" s="83" t="s">
        <v>3107</v>
      </c>
      <c r="F118" s="65" t="s">
        <v>10906</v>
      </c>
      <c r="G118" s="58" t="s">
        <v>10</v>
      </c>
      <c r="H118" s="58" t="s">
        <v>8167</v>
      </c>
      <c r="I118" s="129">
        <v>15.99</v>
      </c>
      <c r="J118" s="180">
        <v>10.99</v>
      </c>
      <c r="K118" s="93">
        <f>Tabela1[ [#This Row],[Cena hurtowa netto od 01.06.2025] ]/Tabela1[[#This Row],[Cena hurtowa netto od 13.01.2025]]-1</f>
        <v>-0.31269543464665417</v>
      </c>
      <c r="L118" s="142" t="s">
        <v>3107</v>
      </c>
      <c r="M118" s="142"/>
      <c r="N118" s="64">
        <v>5902979015922</v>
      </c>
      <c r="O118" s="84">
        <v>0.23</v>
      </c>
      <c r="P118" s="7"/>
      <c r="Q118" s="35">
        <f t="shared" si="3"/>
        <v>0</v>
      </c>
      <c r="R118" s="104" t="s">
        <v>10974</v>
      </c>
      <c r="S118" s="36" t="s">
        <v>8331</v>
      </c>
      <c r="T118" s="86">
        <v>42023900</v>
      </c>
      <c r="U118" s="39">
        <f>VLOOKUP(Tabela1[[#This Row],[Marka]],Config!$D$2:$E$13,2,FALSE)+Tabela1[[#This Row],[Marka_sort_plus]]</f>
        <v>107019</v>
      </c>
      <c r="V118" s="39">
        <v>7019</v>
      </c>
      <c r="W118" s="49">
        <v>5902979015922</v>
      </c>
      <c r="X118" s="49">
        <v>5902979016097</v>
      </c>
      <c r="Y118" s="49">
        <v>5902979016301</v>
      </c>
      <c r="Z118" s="49"/>
    </row>
    <row r="119" spans="2:26" ht="27.75" customHeight="1">
      <c r="B119" s="55" t="s">
        <v>1793</v>
      </c>
      <c r="C119" s="56" t="s">
        <v>10901</v>
      </c>
      <c r="D119" s="113" t="s">
        <v>10902</v>
      </c>
      <c r="E119" s="83" t="s">
        <v>3107</v>
      </c>
      <c r="F119" s="65" t="s">
        <v>10903</v>
      </c>
      <c r="G119" s="58" t="s">
        <v>10</v>
      </c>
      <c r="H119" s="58" t="s">
        <v>8167</v>
      </c>
      <c r="I119" s="129">
        <v>17.989999999999998</v>
      </c>
      <c r="J119" s="180">
        <v>11.99</v>
      </c>
      <c r="K119" s="93">
        <f>Tabela1[ [#This Row],[Cena hurtowa netto od 01.06.2025] ]/Tabela1[[#This Row],[Cena hurtowa netto od 13.01.2025]]-1</f>
        <v>-0.33351862145636457</v>
      </c>
      <c r="L119" s="142" t="s">
        <v>3107</v>
      </c>
      <c r="M119" s="142"/>
      <c r="N119" s="64">
        <v>5902979015915</v>
      </c>
      <c r="O119" s="84">
        <v>0.23</v>
      </c>
      <c r="P119" s="7"/>
      <c r="Q119" s="35">
        <f t="shared" si="3"/>
        <v>0</v>
      </c>
      <c r="R119" s="104" t="s">
        <v>10974</v>
      </c>
      <c r="S119" s="36" t="s">
        <v>8331</v>
      </c>
      <c r="T119" s="86">
        <v>42023900</v>
      </c>
      <c r="U119" s="39">
        <f>VLOOKUP(Tabela1[[#This Row],[Marka]],Config!$D$2:$E$13,2,FALSE)+Tabela1[[#This Row],[Marka_sort_plus]]</f>
        <v>107019</v>
      </c>
      <c r="V119" s="39">
        <v>7019</v>
      </c>
      <c r="W119" s="49">
        <v>5902979015915</v>
      </c>
      <c r="X119" s="49">
        <v>5902979016080</v>
      </c>
      <c r="Y119" s="49">
        <v>5902979016295</v>
      </c>
      <c r="Z119" s="49"/>
    </row>
    <row r="120" spans="2:26" ht="27.75" customHeight="1">
      <c r="B120" s="55" t="s">
        <v>1793</v>
      </c>
      <c r="C120" s="56" t="s">
        <v>10910</v>
      </c>
      <c r="D120" s="113" t="s">
        <v>10911</v>
      </c>
      <c r="E120" s="83" t="s">
        <v>3107</v>
      </c>
      <c r="F120" s="65" t="s">
        <v>10912</v>
      </c>
      <c r="G120" s="58" t="s">
        <v>10</v>
      </c>
      <c r="H120" s="58" t="s">
        <v>8167</v>
      </c>
      <c r="I120" s="129">
        <v>18.989999999999998</v>
      </c>
      <c r="J120" s="180">
        <v>12.99</v>
      </c>
      <c r="K120" s="93">
        <f>Tabela1[ [#This Row],[Cena hurtowa netto od 01.06.2025] ]/Tabela1[[#This Row],[Cena hurtowa netto od 13.01.2025]]-1</f>
        <v>-0.31595576619273291</v>
      </c>
      <c r="L120" s="142" t="s">
        <v>3107</v>
      </c>
      <c r="M120" s="142"/>
      <c r="N120" s="64">
        <v>5902979015847</v>
      </c>
      <c r="O120" s="84">
        <v>0.23</v>
      </c>
      <c r="P120" s="7"/>
      <c r="Q120" s="35">
        <f t="shared" si="3"/>
        <v>0</v>
      </c>
      <c r="R120" s="104" t="s">
        <v>10970</v>
      </c>
      <c r="S120" s="36" t="s">
        <v>8331</v>
      </c>
      <c r="T120" s="86">
        <v>42023900</v>
      </c>
      <c r="U120" s="39">
        <f>VLOOKUP(Tabela1[[#This Row],[Marka]],Config!$D$2:$E$13,2,FALSE)+Tabela1[[#This Row],[Marka_sort_plus]]</f>
        <v>107020</v>
      </c>
      <c r="V120" s="39">
        <v>7020</v>
      </c>
      <c r="W120" s="49">
        <v>5902979015847</v>
      </c>
      <c r="X120" s="49">
        <v>5902979016042</v>
      </c>
      <c r="Y120" s="49">
        <v>5902979016226</v>
      </c>
      <c r="Z120" s="49"/>
    </row>
    <row r="121" spans="2:26" ht="27.75" customHeight="1">
      <c r="B121" s="55" t="s">
        <v>1793</v>
      </c>
      <c r="C121" s="56" t="s">
        <v>10913</v>
      </c>
      <c r="D121" s="113" t="s">
        <v>10914</v>
      </c>
      <c r="E121" s="83" t="s">
        <v>3107</v>
      </c>
      <c r="F121" s="65" t="s">
        <v>10915</v>
      </c>
      <c r="G121" s="58" t="s">
        <v>10</v>
      </c>
      <c r="H121" s="58" t="s">
        <v>8167</v>
      </c>
      <c r="I121" s="129">
        <v>15.99</v>
      </c>
      <c r="J121" s="180">
        <v>10.99</v>
      </c>
      <c r="K121" s="93">
        <f>Tabela1[ [#This Row],[Cena hurtowa netto od 01.06.2025] ]/Tabela1[[#This Row],[Cena hurtowa netto od 13.01.2025]]-1</f>
        <v>-0.31269543464665417</v>
      </c>
      <c r="L121" s="142" t="s">
        <v>3107</v>
      </c>
      <c r="M121" s="142"/>
      <c r="N121" s="64">
        <v>5902979015939</v>
      </c>
      <c r="O121" s="84">
        <v>0.23</v>
      </c>
      <c r="P121" s="7"/>
      <c r="Q121" s="35">
        <f t="shared" si="3"/>
        <v>0</v>
      </c>
      <c r="R121" s="104" t="s">
        <v>10974</v>
      </c>
      <c r="S121" s="36" t="s">
        <v>8331</v>
      </c>
      <c r="T121" s="86">
        <v>42023900</v>
      </c>
      <c r="U121" s="39">
        <f>VLOOKUP(Tabela1[[#This Row],[Marka]],Config!$D$2:$E$13,2,FALSE)+Tabela1[[#This Row],[Marka_sort_plus]]</f>
        <v>107020</v>
      </c>
      <c r="V121" s="39">
        <v>7020</v>
      </c>
      <c r="W121" s="49">
        <v>5902979015939</v>
      </c>
      <c r="X121" s="49">
        <v>5902979016103</v>
      </c>
      <c r="Y121" s="49">
        <v>5902979016318</v>
      </c>
      <c r="Z121" s="49"/>
    </row>
    <row r="122" spans="2:26" ht="27.75" customHeight="1">
      <c r="B122" s="55" t="s">
        <v>1793</v>
      </c>
      <c r="C122" s="56" t="s">
        <v>10907</v>
      </c>
      <c r="D122" s="113" t="s">
        <v>10908</v>
      </c>
      <c r="E122" s="83" t="s">
        <v>3107</v>
      </c>
      <c r="F122" s="65" t="s">
        <v>10909</v>
      </c>
      <c r="G122" s="58" t="s">
        <v>10</v>
      </c>
      <c r="H122" s="58" t="s">
        <v>8167</v>
      </c>
      <c r="I122" s="129">
        <v>14.99</v>
      </c>
      <c r="J122" s="180">
        <v>9.99</v>
      </c>
      <c r="K122" s="93">
        <f>Tabela1[ [#This Row],[Cena hurtowa netto od 01.06.2025] ]/Tabela1[[#This Row],[Cena hurtowa netto od 13.01.2025]]-1</f>
        <v>-0.33355570380253496</v>
      </c>
      <c r="L122" s="142" t="s">
        <v>3107</v>
      </c>
      <c r="M122" s="142"/>
      <c r="N122" s="64">
        <v>5902979015830</v>
      </c>
      <c r="O122" s="84">
        <v>0.23</v>
      </c>
      <c r="P122" s="7"/>
      <c r="Q122" s="35">
        <f t="shared" si="3"/>
        <v>0</v>
      </c>
      <c r="R122" s="104" t="s">
        <v>10970</v>
      </c>
      <c r="S122" s="36" t="s">
        <v>8331</v>
      </c>
      <c r="T122" s="86">
        <v>42023900</v>
      </c>
      <c r="U122" s="39">
        <f>VLOOKUP(Tabela1[[#This Row],[Marka]],Config!$D$2:$E$13,2,FALSE)+Tabela1[[#This Row],[Marka_sort_plus]]</f>
        <v>107020</v>
      </c>
      <c r="V122" s="39">
        <v>7020</v>
      </c>
      <c r="W122" s="49">
        <v>5902979015830</v>
      </c>
      <c r="X122" s="49">
        <v>5902979016035</v>
      </c>
      <c r="Y122" s="49">
        <v>5902979016219</v>
      </c>
      <c r="Z122" s="49"/>
    </row>
    <row r="123" spans="2:26" ht="27.75" customHeight="1">
      <c r="B123" s="55" t="s">
        <v>1793</v>
      </c>
      <c r="C123" s="56" t="s">
        <v>10868</v>
      </c>
      <c r="D123" s="113" t="s">
        <v>10869</v>
      </c>
      <c r="E123" s="83" t="s">
        <v>3108</v>
      </c>
      <c r="F123" s="65" t="s">
        <v>10870</v>
      </c>
      <c r="G123" s="58" t="s">
        <v>10</v>
      </c>
      <c r="H123" s="58" t="s">
        <v>8167</v>
      </c>
      <c r="I123" s="129">
        <v>12.99</v>
      </c>
      <c r="J123" s="180">
        <v>8.99</v>
      </c>
      <c r="K123" s="93">
        <f>Tabela1[ [#This Row],[Cena hurtowa netto od 01.06.2025] ]/Tabela1[[#This Row],[Cena hurtowa netto od 13.01.2025]]-1</f>
        <v>-0.30792917628945338</v>
      </c>
      <c r="L123" s="142" t="s">
        <v>3108</v>
      </c>
      <c r="M123" s="142"/>
      <c r="N123" s="64">
        <v>5902979015762</v>
      </c>
      <c r="O123" s="84">
        <v>0.23</v>
      </c>
      <c r="P123" s="7"/>
      <c r="Q123" s="35">
        <f t="shared" si="3"/>
        <v>0</v>
      </c>
      <c r="R123" s="104" t="s">
        <v>10975</v>
      </c>
      <c r="S123" s="36" t="s">
        <v>8331</v>
      </c>
      <c r="T123" s="86">
        <v>42023900</v>
      </c>
      <c r="U123" s="39">
        <f>VLOOKUP(Tabela1[[#This Row],[Marka]],Config!$D$2:$E$13,2,FALSE)+Tabela1[[#This Row],[Marka_sort_plus]]</f>
        <v>107129</v>
      </c>
      <c r="V123" s="39">
        <v>7129</v>
      </c>
      <c r="W123" s="49">
        <v>5902979015762</v>
      </c>
      <c r="X123" s="49">
        <v>5902979015977</v>
      </c>
      <c r="Y123" s="49">
        <v>5902979016141</v>
      </c>
      <c r="Z123" s="49"/>
    </row>
    <row r="124" spans="2:26" ht="27.75" customHeight="1">
      <c r="B124" s="55" t="s">
        <v>1793</v>
      </c>
      <c r="C124" s="56" t="s">
        <v>10862</v>
      </c>
      <c r="D124" s="113" t="s">
        <v>10863</v>
      </c>
      <c r="E124" s="83" t="s">
        <v>3107</v>
      </c>
      <c r="F124" s="65" t="s">
        <v>10864</v>
      </c>
      <c r="G124" s="58" t="s">
        <v>10</v>
      </c>
      <c r="H124" s="58" t="s">
        <v>8167</v>
      </c>
      <c r="I124" s="129">
        <v>8.99</v>
      </c>
      <c r="J124" s="180">
        <v>5.99</v>
      </c>
      <c r="K124" s="93">
        <f>Tabela1[ [#This Row],[Cena hurtowa netto od 01.06.2025] ]/Tabela1[[#This Row],[Cena hurtowa netto od 13.01.2025]]-1</f>
        <v>-0.33370411568409342</v>
      </c>
      <c r="L124" s="142" t="s">
        <v>3107</v>
      </c>
      <c r="M124" s="142"/>
      <c r="N124" s="64">
        <v>5902979015748</v>
      </c>
      <c r="O124" s="84">
        <v>0.23</v>
      </c>
      <c r="P124" s="7"/>
      <c r="Q124" s="35">
        <f t="shared" si="3"/>
        <v>0</v>
      </c>
      <c r="R124" s="104" t="s">
        <v>10975</v>
      </c>
      <c r="S124" s="36" t="s">
        <v>8331</v>
      </c>
      <c r="T124" s="86">
        <v>42023900</v>
      </c>
      <c r="U124" s="39">
        <f>VLOOKUP(Tabela1[[#This Row],[Marka]],Config!$D$2:$E$13,2,FALSE)+Tabela1[[#This Row],[Marka_sort_plus]]</f>
        <v>107129</v>
      </c>
      <c r="V124" s="39">
        <v>7129</v>
      </c>
      <c r="W124" s="49">
        <v>5902979015748</v>
      </c>
      <c r="X124" s="49">
        <v>5902979015953</v>
      </c>
      <c r="Y124" s="49">
        <v>5902979016127</v>
      </c>
      <c r="Z124" s="49"/>
    </row>
    <row r="125" spans="2:26" ht="27.75" customHeight="1">
      <c r="B125" s="55" t="s">
        <v>1793</v>
      </c>
      <c r="C125" s="56" t="s">
        <v>10865</v>
      </c>
      <c r="D125" s="113" t="s">
        <v>10866</v>
      </c>
      <c r="E125" s="83" t="s">
        <v>3107</v>
      </c>
      <c r="F125" s="65" t="s">
        <v>10867</v>
      </c>
      <c r="G125" s="58" t="s">
        <v>10</v>
      </c>
      <c r="H125" s="58" t="s">
        <v>8167</v>
      </c>
      <c r="I125" s="129">
        <v>13.99</v>
      </c>
      <c r="J125" s="180">
        <v>9.99</v>
      </c>
      <c r="K125" s="93">
        <f>Tabela1[ [#This Row],[Cena hurtowa netto od 01.06.2025] ]/Tabela1[[#This Row],[Cena hurtowa netto od 13.01.2025]]-1</f>
        <v>-0.28591851322373119</v>
      </c>
      <c r="L125" s="142" t="s">
        <v>3107</v>
      </c>
      <c r="M125" s="142"/>
      <c r="N125" s="64">
        <v>5902979015755</v>
      </c>
      <c r="O125" s="84">
        <v>0.23</v>
      </c>
      <c r="P125" s="7"/>
      <c r="Q125" s="35">
        <f t="shared" si="3"/>
        <v>0</v>
      </c>
      <c r="R125" s="104" t="s">
        <v>10975</v>
      </c>
      <c r="S125" s="36" t="s">
        <v>8331</v>
      </c>
      <c r="T125" s="86">
        <v>42023900</v>
      </c>
      <c r="U125" s="39">
        <f>VLOOKUP(Tabela1[[#This Row],[Marka]],Config!$D$2:$E$13,2,FALSE)+Tabela1[[#This Row],[Marka_sort_plus]]</f>
        <v>107129</v>
      </c>
      <c r="V125" s="39">
        <v>7129</v>
      </c>
      <c r="W125" s="49">
        <v>5902979015755</v>
      </c>
      <c r="X125" s="49">
        <v>5902979015960</v>
      </c>
      <c r="Y125" s="49">
        <v>5902979016134</v>
      </c>
      <c r="Z125" s="49"/>
    </row>
    <row r="126" spans="2:26" ht="27.75" customHeight="1">
      <c r="B126" s="55" t="s">
        <v>1793</v>
      </c>
      <c r="C126" s="56" t="s">
        <v>10856</v>
      </c>
      <c r="D126" s="113" t="s">
        <v>10857</v>
      </c>
      <c r="E126" s="83" t="s">
        <v>3107</v>
      </c>
      <c r="F126" s="65" t="s">
        <v>10858</v>
      </c>
      <c r="G126" s="58" t="s">
        <v>10</v>
      </c>
      <c r="H126" s="58" t="s">
        <v>8167</v>
      </c>
      <c r="I126" s="129">
        <v>13.99</v>
      </c>
      <c r="J126" s="180">
        <v>9.99</v>
      </c>
      <c r="K126" s="93">
        <f>Tabela1[ [#This Row],[Cena hurtowa netto od 01.06.2025] ]/Tabela1[[#This Row],[Cena hurtowa netto od 13.01.2025]]-1</f>
        <v>-0.28591851322373119</v>
      </c>
      <c r="L126" s="142" t="s">
        <v>3107</v>
      </c>
      <c r="M126" s="142"/>
      <c r="N126" s="64">
        <v>5902979015793</v>
      </c>
      <c r="O126" s="84">
        <v>0.23</v>
      </c>
      <c r="P126" s="7"/>
      <c r="Q126" s="35">
        <f t="shared" si="3"/>
        <v>0</v>
      </c>
      <c r="R126" s="104" t="s">
        <v>10975</v>
      </c>
      <c r="S126" s="36" t="s">
        <v>8331</v>
      </c>
      <c r="T126" s="86">
        <v>42023900</v>
      </c>
      <c r="U126" s="39">
        <f>VLOOKUP(Tabela1[[#This Row],[Marka]],Config!$D$2:$E$13,2,FALSE)+Tabela1[[#This Row],[Marka_sort_plus]]</f>
        <v>107130</v>
      </c>
      <c r="V126" s="39">
        <v>7130</v>
      </c>
      <c r="W126" s="49">
        <v>5902979015793</v>
      </c>
      <c r="X126" s="49">
        <v>5902979015991</v>
      </c>
      <c r="Y126" s="49">
        <v>5902979016172</v>
      </c>
      <c r="Z126" s="49"/>
    </row>
    <row r="127" spans="2:26" ht="27.75" customHeight="1">
      <c r="B127" s="55" t="s">
        <v>1793</v>
      </c>
      <c r="C127" s="56" t="s">
        <v>10859</v>
      </c>
      <c r="D127" s="113" t="s">
        <v>10860</v>
      </c>
      <c r="E127" s="83" t="s">
        <v>3107</v>
      </c>
      <c r="F127" s="65" t="s">
        <v>10861</v>
      </c>
      <c r="G127" s="58" t="s">
        <v>10</v>
      </c>
      <c r="H127" s="58" t="s">
        <v>8167</v>
      </c>
      <c r="I127" s="129">
        <v>15.99</v>
      </c>
      <c r="J127" s="180">
        <v>10.99</v>
      </c>
      <c r="K127" s="93">
        <f>Tabela1[ [#This Row],[Cena hurtowa netto od 01.06.2025] ]/Tabela1[[#This Row],[Cena hurtowa netto od 13.01.2025]]-1</f>
        <v>-0.31269543464665417</v>
      </c>
      <c r="L127" s="142" t="s">
        <v>3107</v>
      </c>
      <c r="M127" s="142"/>
      <c r="N127" s="64">
        <v>5902979015809</v>
      </c>
      <c r="O127" s="84">
        <v>0.23</v>
      </c>
      <c r="P127" s="7"/>
      <c r="Q127" s="35">
        <f t="shared" si="3"/>
        <v>0</v>
      </c>
      <c r="R127" s="104" t="s">
        <v>10975</v>
      </c>
      <c r="S127" s="36" t="s">
        <v>8331</v>
      </c>
      <c r="T127" s="86">
        <v>42023900</v>
      </c>
      <c r="U127" s="39">
        <f>VLOOKUP(Tabela1[[#This Row],[Marka]],Config!$D$2:$E$13,2,FALSE)+Tabela1[[#This Row],[Marka_sort_plus]]</f>
        <v>107130</v>
      </c>
      <c r="V127" s="39">
        <v>7130</v>
      </c>
      <c r="W127" s="49">
        <v>5902979015809</v>
      </c>
      <c r="X127" s="49">
        <v>5902979016004</v>
      </c>
      <c r="Y127" s="49">
        <v>5902979016189</v>
      </c>
      <c r="Z127" s="49"/>
    </row>
    <row r="128" spans="2:26" ht="27.75" customHeight="1">
      <c r="B128" s="55" t="s">
        <v>1793</v>
      </c>
      <c r="C128" s="56" t="s">
        <v>8293</v>
      </c>
      <c r="D128" s="113" t="s">
        <v>8339</v>
      </c>
      <c r="E128" s="83" t="s">
        <v>3108</v>
      </c>
      <c r="F128" s="65" t="s">
        <v>8294</v>
      </c>
      <c r="G128" s="58" t="s">
        <v>10</v>
      </c>
      <c r="H128" s="58" t="s">
        <v>8167</v>
      </c>
      <c r="I128" s="129">
        <v>12.99</v>
      </c>
      <c r="J128" s="180">
        <v>8.99</v>
      </c>
      <c r="K128" s="93">
        <f>Tabela1[ [#This Row],[Cena hurtowa netto od 01.06.2025] ]/Tabela1[[#This Row],[Cena hurtowa netto od 13.01.2025]]-1</f>
        <v>-0.30792917628945338</v>
      </c>
      <c r="L128" s="142" t="s">
        <v>3108</v>
      </c>
      <c r="M128" s="142"/>
      <c r="N128" s="64">
        <v>5902979002786</v>
      </c>
      <c r="O128" s="84">
        <v>0.23</v>
      </c>
      <c r="P128" s="7"/>
      <c r="Q128" s="35">
        <v>0</v>
      </c>
      <c r="R128" s="104">
        <v>106</v>
      </c>
      <c r="S128" s="36" t="s">
        <v>8331</v>
      </c>
      <c r="T128" s="86" t="s">
        <v>8631</v>
      </c>
      <c r="U128" s="39">
        <v>107133</v>
      </c>
      <c r="V128" s="39">
        <v>7133</v>
      </c>
      <c r="W128" s="49" t="s">
        <v>9941</v>
      </c>
      <c r="X128" s="49" t="s">
        <v>9305</v>
      </c>
      <c r="Y128" s="49" t="s">
        <v>3152</v>
      </c>
      <c r="Z128" s="49" t="s">
        <v>9306</v>
      </c>
    </row>
    <row r="129" spans="2:26" ht="27.75" customHeight="1">
      <c r="B129" s="55" t="s">
        <v>1793</v>
      </c>
      <c r="C129" s="56" t="s">
        <v>8277</v>
      </c>
      <c r="D129" s="113" t="s">
        <v>8344</v>
      </c>
      <c r="E129" s="83" t="s">
        <v>3107</v>
      </c>
      <c r="F129" s="65" t="s">
        <v>8278</v>
      </c>
      <c r="G129" s="58" t="s">
        <v>10</v>
      </c>
      <c r="H129" s="58" t="s">
        <v>8167</v>
      </c>
      <c r="I129" s="129">
        <v>8.19</v>
      </c>
      <c r="J129" s="180">
        <v>5.99</v>
      </c>
      <c r="K129" s="93">
        <f>Tabela1[ [#This Row],[Cena hurtowa netto od 01.06.2025] ]/Tabela1[[#This Row],[Cena hurtowa netto od 13.01.2025]]-1</f>
        <v>-0.26862026862026855</v>
      </c>
      <c r="L129" s="142" t="s">
        <v>3107</v>
      </c>
      <c r="M129" s="142"/>
      <c r="N129" s="64">
        <v>5902979002991</v>
      </c>
      <c r="O129" s="84">
        <v>0.23</v>
      </c>
      <c r="P129" s="7"/>
      <c r="Q129" s="35">
        <f t="shared" ref="Q129:Q160" si="4">J129*P129*(1-RABAT)</f>
        <v>0</v>
      </c>
      <c r="R129" s="104">
        <v>104</v>
      </c>
      <c r="S129" s="36" t="s">
        <v>8331</v>
      </c>
      <c r="T129" s="86" t="s">
        <v>8631</v>
      </c>
      <c r="U129" s="39">
        <f>VLOOKUP(Tabela1[[#This Row],[Marka]],Config!$D$2:$E$13,2,FALSE)+Tabela1[[#This Row],[Marka_sort_plus]]</f>
        <v>107153</v>
      </c>
      <c r="V129" s="39">
        <v>7153</v>
      </c>
      <c r="W129" s="49" t="s">
        <v>9960</v>
      </c>
      <c r="X129" s="49" t="s">
        <v>9341</v>
      </c>
      <c r="Y129" s="49" t="s">
        <v>3152</v>
      </c>
      <c r="Z129" s="49" t="s">
        <v>9342</v>
      </c>
    </row>
    <row r="130" spans="2:26" ht="27.75" customHeight="1">
      <c r="B130" s="55" t="s">
        <v>1793</v>
      </c>
      <c r="C130" s="56" t="s">
        <v>8299</v>
      </c>
      <c r="D130" s="113" t="s">
        <v>8354</v>
      </c>
      <c r="E130" s="83" t="s">
        <v>3107</v>
      </c>
      <c r="F130" s="65" t="s">
        <v>8300</v>
      </c>
      <c r="G130" s="58" t="s">
        <v>10</v>
      </c>
      <c r="H130" s="58" t="s">
        <v>8167</v>
      </c>
      <c r="I130" s="129">
        <v>20.99</v>
      </c>
      <c r="J130" s="180">
        <v>14.99</v>
      </c>
      <c r="K130" s="93">
        <f>Tabela1[ [#This Row],[Cena hurtowa netto od 01.06.2025] ]/Tabela1[[#This Row],[Cena hurtowa netto od 13.01.2025]]-1</f>
        <v>-0.28585040495474023</v>
      </c>
      <c r="L130" s="142" t="s">
        <v>3107</v>
      </c>
      <c r="M130" s="142"/>
      <c r="N130" s="64">
        <v>5902979002854</v>
      </c>
      <c r="O130" s="84">
        <v>0.23</v>
      </c>
      <c r="P130" s="7"/>
      <c r="Q130" s="35">
        <f t="shared" si="4"/>
        <v>0</v>
      </c>
      <c r="R130" s="104">
        <v>105</v>
      </c>
      <c r="S130" s="36" t="s">
        <v>8331</v>
      </c>
      <c r="T130" s="86" t="s">
        <v>8631</v>
      </c>
      <c r="U130" s="39">
        <f>VLOOKUP(Tabela1[[#This Row],[Marka]],Config!$D$2:$E$13,2,FALSE)+Tabela1[[#This Row],[Marka_sort_plus]]</f>
        <v>107173</v>
      </c>
      <c r="V130" s="39">
        <v>7173</v>
      </c>
      <c r="W130" s="49" t="s">
        <v>9948</v>
      </c>
      <c r="X130" s="49" t="s">
        <v>9317</v>
      </c>
      <c r="Y130" s="49" t="s">
        <v>3152</v>
      </c>
      <c r="Z130" s="49" t="s">
        <v>9318</v>
      </c>
    </row>
    <row r="131" spans="2:26" ht="27.75" customHeight="1">
      <c r="B131" s="55" t="s">
        <v>1793</v>
      </c>
      <c r="C131" s="56" t="s">
        <v>8313</v>
      </c>
      <c r="D131" s="113" t="s">
        <v>8361</v>
      </c>
      <c r="E131" s="83" t="s">
        <v>3107</v>
      </c>
      <c r="F131" s="65" t="s">
        <v>8314</v>
      </c>
      <c r="G131" s="58" t="s">
        <v>10</v>
      </c>
      <c r="H131" s="58" t="s">
        <v>8167</v>
      </c>
      <c r="I131" s="129">
        <v>20.99</v>
      </c>
      <c r="J131" s="180">
        <v>14.99</v>
      </c>
      <c r="K131" s="93">
        <f>Tabela1[ [#This Row],[Cena hurtowa netto od 01.06.2025] ]/Tabela1[[#This Row],[Cena hurtowa netto od 13.01.2025]]-1</f>
        <v>-0.28585040495474023</v>
      </c>
      <c r="L131" s="142" t="s">
        <v>3107</v>
      </c>
      <c r="M131" s="142"/>
      <c r="N131" s="64">
        <v>5902979002885</v>
      </c>
      <c r="O131" s="84">
        <v>0.23</v>
      </c>
      <c r="P131" s="7"/>
      <c r="Q131" s="35">
        <f t="shared" si="4"/>
        <v>0</v>
      </c>
      <c r="R131" s="104">
        <v>105</v>
      </c>
      <c r="S131" s="36" t="s">
        <v>8331</v>
      </c>
      <c r="T131" s="86" t="s">
        <v>8631</v>
      </c>
      <c r="U131" s="39">
        <f>VLOOKUP(Tabela1[[#This Row],[Marka]],Config!$D$2:$E$13,2,FALSE)+Tabela1[[#This Row],[Marka_sort_plus]]</f>
        <v>107193</v>
      </c>
      <c r="V131" s="39">
        <v>7193</v>
      </c>
      <c r="W131" s="49" t="s">
        <v>9951</v>
      </c>
      <c r="X131" s="49" t="s">
        <v>9323</v>
      </c>
      <c r="Y131" s="49" t="s">
        <v>3152</v>
      </c>
      <c r="Z131" s="49" t="s">
        <v>9324</v>
      </c>
    </row>
    <row r="132" spans="2:26" ht="27.75" customHeight="1">
      <c r="B132" s="55" t="s">
        <v>1793</v>
      </c>
      <c r="C132" s="56" t="s">
        <v>11093</v>
      </c>
      <c r="D132" s="113" t="s">
        <v>11094</v>
      </c>
      <c r="E132" s="83" t="s">
        <v>3107</v>
      </c>
      <c r="F132" s="65" t="s">
        <v>11095</v>
      </c>
      <c r="G132" s="58" t="s">
        <v>10</v>
      </c>
      <c r="H132" s="58" t="s">
        <v>8167</v>
      </c>
      <c r="I132" s="129">
        <v>13.99</v>
      </c>
      <c r="J132" s="180">
        <v>8.99</v>
      </c>
      <c r="K132" s="93">
        <f>Tabela1[ [#This Row],[Cena hurtowa netto od 01.06.2025] ]/Tabela1[[#This Row],[Cena hurtowa netto od 13.01.2025]]-1</f>
        <v>-0.35739814152966409</v>
      </c>
      <c r="L132" s="142" t="s">
        <v>3107</v>
      </c>
      <c r="M132" s="142"/>
      <c r="N132" s="64">
        <v>5902979003073</v>
      </c>
      <c r="O132" s="84">
        <v>0.23</v>
      </c>
      <c r="P132" s="7"/>
      <c r="Q132" s="35">
        <f t="shared" si="4"/>
        <v>0</v>
      </c>
      <c r="R132" s="104">
        <v>102</v>
      </c>
      <c r="S132" s="36" t="s">
        <v>8332</v>
      </c>
      <c r="T132" s="86">
        <v>42023900</v>
      </c>
      <c r="U132" s="39">
        <f>VLOOKUP(Tabela1[[#This Row],[Marka]],Config!$D$2:$E$13,2,FALSE)+Tabela1[[#This Row],[Marka_sort_plus]]</f>
        <v>107239</v>
      </c>
      <c r="V132" s="39">
        <v>7239</v>
      </c>
      <c r="W132" s="49">
        <v>5902979003073</v>
      </c>
      <c r="X132" s="49"/>
      <c r="Y132" s="49"/>
      <c r="Z132" s="49"/>
    </row>
    <row r="133" spans="2:26" ht="27.75" customHeight="1">
      <c r="B133" s="55" t="s">
        <v>1793</v>
      </c>
      <c r="C133" s="56" t="s">
        <v>10874</v>
      </c>
      <c r="D133" s="113" t="s">
        <v>10875</v>
      </c>
      <c r="E133" s="83" t="s">
        <v>3107</v>
      </c>
      <c r="F133" s="65" t="s">
        <v>10876</v>
      </c>
      <c r="G133" s="58" t="s">
        <v>10</v>
      </c>
      <c r="H133" s="58" t="s">
        <v>8167</v>
      </c>
      <c r="I133" s="129">
        <v>13.99</v>
      </c>
      <c r="J133" s="180">
        <v>8.99</v>
      </c>
      <c r="K133" s="93">
        <f>Tabela1[ [#This Row],[Cena hurtowa netto od 01.06.2025] ]/Tabela1[[#This Row],[Cena hurtowa netto od 13.01.2025]]-1</f>
        <v>-0.35739814152966409</v>
      </c>
      <c r="L133" s="142" t="s">
        <v>3107</v>
      </c>
      <c r="M133" s="142"/>
      <c r="N133" s="64">
        <v>5902979015786</v>
      </c>
      <c r="O133" s="84">
        <v>0.23</v>
      </c>
      <c r="P133" s="7"/>
      <c r="Q133" s="35">
        <f t="shared" si="4"/>
        <v>0</v>
      </c>
      <c r="R133" s="104" t="s">
        <v>10975</v>
      </c>
      <c r="S133" s="36" t="s">
        <v>8332</v>
      </c>
      <c r="T133" s="86">
        <v>42023900</v>
      </c>
      <c r="U133" s="39">
        <f>VLOOKUP(Tabela1[[#This Row],[Marka]],Config!$D$2:$E$13,2,FALSE)+Tabela1[[#This Row],[Marka_sort_plus]]</f>
        <v>107239</v>
      </c>
      <c r="V133" s="39">
        <v>7239</v>
      </c>
      <c r="W133" s="49">
        <v>5902979015786</v>
      </c>
      <c r="X133" s="49"/>
      <c r="Y133" s="49">
        <v>5902979016165</v>
      </c>
      <c r="Z133" s="49"/>
    </row>
    <row r="134" spans="2:26" ht="27.75" customHeight="1">
      <c r="B134" s="55" t="s">
        <v>1793</v>
      </c>
      <c r="C134" s="56" t="s">
        <v>10883</v>
      </c>
      <c r="D134" s="113" t="s">
        <v>10884</v>
      </c>
      <c r="E134" s="83" t="s">
        <v>3107</v>
      </c>
      <c r="F134" s="65" t="s">
        <v>10885</v>
      </c>
      <c r="G134" s="58" t="s">
        <v>10</v>
      </c>
      <c r="H134" s="58" t="s">
        <v>8167</v>
      </c>
      <c r="I134" s="129">
        <v>13.99</v>
      </c>
      <c r="J134" s="180">
        <v>8.99</v>
      </c>
      <c r="K134" s="93">
        <f>Tabela1[ [#This Row],[Cena hurtowa netto od 01.06.2025] ]/Tabela1[[#This Row],[Cena hurtowa netto od 13.01.2025]]-1</f>
        <v>-0.35739814152966409</v>
      </c>
      <c r="L134" s="142" t="s">
        <v>3107</v>
      </c>
      <c r="M134" s="142"/>
      <c r="N134" s="64">
        <v>5902979015861</v>
      </c>
      <c r="O134" s="84">
        <v>0.23</v>
      </c>
      <c r="P134" s="7"/>
      <c r="Q134" s="35">
        <f t="shared" si="4"/>
        <v>0</v>
      </c>
      <c r="R134" s="104" t="s">
        <v>10970</v>
      </c>
      <c r="S134" s="36" t="s">
        <v>8332</v>
      </c>
      <c r="T134" s="86">
        <v>42023900</v>
      </c>
      <c r="U134" s="39">
        <f>VLOOKUP(Tabela1[[#This Row],[Marka]],Config!$D$2:$E$13,2,FALSE)+Tabela1[[#This Row],[Marka_sort_plus]]</f>
        <v>107240</v>
      </c>
      <c r="V134" s="39">
        <v>7240</v>
      </c>
      <c r="W134" s="49">
        <v>5902979015861</v>
      </c>
      <c r="X134" s="49"/>
      <c r="Y134" s="49">
        <v>5902979015861</v>
      </c>
      <c r="Z134" s="49"/>
    </row>
    <row r="135" spans="2:26" ht="27.75" customHeight="1">
      <c r="B135" s="55" t="s">
        <v>1793</v>
      </c>
      <c r="C135" s="56" t="s">
        <v>8910</v>
      </c>
      <c r="D135" s="113" t="s">
        <v>8911</v>
      </c>
      <c r="E135" s="83" t="s">
        <v>3108</v>
      </c>
      <c r="F135" s="65" t="s">
        <v>8926</v>
      </c>
      <c r="G135" s="58" t="s">
        <v>10</v>
      </c>
      <c r="H135" s="58" t="s">
        <v>8167</v>
      </c>
      <c r="I135" s="129">
        <v>13.99</v>
      </c>
      <c r="J135" s="180">
        <v>8.99</v>
      </c>
      <c r="K135" s="93">
        <f>Tabela1[ [#This Row],[Cena hurtowa netto od 01.06.2025] ]/Tabela1[[#This Row],[Cena hurtowa netto od 13.01.2025]]-1</f>
        <v>-0.35739814152966409</v>
      </c>
      <c r="L135" s="142" t="s">
        <v>3108</v>
      </c>
      <c r="M135" s="142"/>
      <c r="N135" s="64">
        <v>5902979010576</v>
      </c>
      <c r="O135" s="84">
        <v>0.23</v>
      </c>
      <c r="P135" s="7"/>
      <c r="Q135" s="35">
        <f t="shared" si="4"/>
        <v>0</v>
      </c>
      <c r="R135" s="104">
        <v>102</v>
      </c>
      <c r="S135" s="36" t="s">
        <v>8332</v>
      </c>
      <c r="T135" s="86">
        <v>42023900</v>
      </c>
      <c r="U135" s="39">
        <f>VLOOKUP(Tabela1[[#This Row],[Marka]],Config!$D$2:$E$13,2,FALSE)+Tabela1[[#This Row],[Marka_sort_plus]]</f>
        <v>107241</v>
      </c>
      <c r="V135" s="39">
        <v>7241</v>
      </c>
      <c r="W135" s="49" t="s">
        <v>10159</v>
      </c>
      <c r="X135" s="49" t="s">
        <v>3152</v>
      </c>
      <c r="Y135" s="49" t="s">
        <v>3152</v>
      </c>
      <c r="Z135" s="49" t="s">
        <v>9632</v>
      </c>
    </row>
    <row r="136" spans="2:26" ht="27.75" customHeight="1">
      <c r="B136" s="55" t="s">
        <v>1793</v>
      </c>
      <c r="C136" s="56" t="s">
        <v>8912</v>
      </c>
      <c r="D136" s="113" t="s">
        <v>8913</v>
      </c>
      <c r="E136" s="83" t="s">
        <v>3108</v>
      </c>
      <c r="F136" s="65" t="s">
        <v>8927</v>
      </c>
      <c r="G136" s="58" t="s">
        <v>10</v>
      </c>
      <c r="H136" s="58" t="s">
        <v>8167</v>
      </c>
      <c r="I136" s="129">
        <v>13.99</v>
      </c>
      <c r="J136" s="180">
        <v>8.99</v>
      </c>
      <c r="K136" s="93">
        <f>Tabela1[ [#This Row],[Cena hurtowa netto od 01.06.2025] ]/Tabela1[[#This Row],[Cena hurtowa netto od 13.01.2025]]-1</f>
        <v>-0.35739814152966409</v>
      </c>
      <c r="L136" s="142" t="s">
        <v>3108</v>
      </c>
      <c r="M136" s="142"/>
      <c r="N136" s="64">
        <v>5902979010583</v>
      </c>
      <c r="O136" s="84">
        <v>0.23</v>
      </c>
      <c r="P136" s="7"/>
      <c r="Q136" s="35">
        <f t="shared" si="4"/>
        <v>0</v>
      </c>
      <c r="R136" s="104">
        <v>102</v>
      </c>
      <c r="S136" s="36" t="s">
        <v>8332</v>
      </c>
      <c r="T136" s="86">
        <v>42023900</v>
      </c>
      <c r="U136" s="39">
        <f>VLOOKUP(Tabela1[[#This Row],[Marka]],Config!$D$2:$E$13,2,FALSE)+Tabela1[[#This Row],[Marka_sort_plus]]</f>
        <v>107241</v>
      </c>
      <c r="V136" s="39">
        <v>7241</v>
      </c>
      <c r="W136" s="49" t="s">
        <v>10160</v>
      </c>
      <c r="X136" s="49" t="s">
        <v>3152</v>
      </c>
      <c r="Y136" s="49" t="s">
        <v>3152</v>
      </c>
      <c r="Z136" s="49" t="s">
        <v>9633</v>
      </c>
    </row>
    <row r="137" spans="2:26" ht="27.75" customHeight="1">
      <c r="B137" s="55" t="s">
        <v>1793</v>
      </c>
      <c r="C137" s="56" t="s">
        <v>8914</v>
      </c>
      <c r="D137" s="113" t="s">
        <v>8915</v>
      </c>
      <c r="E137" s="83" t="s">
        <v>3108</v>
      </c>
      <c r="F137" s="65" t="s">
        <v>8928</v>
      </c>
      <c r="G137" s="58" t="s">
        <v>10</v>
      </c>
      <c r="H137" s="58" t="s">
        <v>8167</v>
      </c>
      <c r="I137" s="129">
        <v>13.99</v>
      </c>
      <c r="J137" s="180">
        <v>8.99</v>
      </c>
      <c r="K137" s="93">
        <f>Tabela1[ [#This Row],[Cena hurtowa netto od 01.06.2025] ]/Tabela1[[#This Row],[Cena hurtowa netto od 13.01.2025]]-1</f>
        <v>-0.35739814152966409</v>
      </c>
      <c r="L137" s="142" t="s">
        <v>3108</v>
      </c>
      <c r="M137" s="142"/>
      <c r="N137" s="64">
        <v>5902979010590</v>
      </c>
      <c r="O137" s="84">
        <v>0.23</v>
      </c>
      <c r="P137" s="7"/>
      <c r="Q137" s="35">
        <f t="shared" si="4"/>
        <v>0</v>
      </c>
      <c r="R137" s="104">
        <v>102</v>
      </c>
      <c r="S137" s="36" t="s">
        <v>8332</v>
      </c>
      <c r="T137" s="86">
        <v>42023900</v>
      </c>
      <c r="U137" s="39">
        <f>VLOOKUP(Tabela1[[#This Row],[Marka]],Config!$D$2:$E$13,2,FALSE)+Tabela1[[#This Row],[Marka_sort_plus]]</f>
        <v>107241</v>
      </c>
      <c r="V137" s="39">
        <v>7241</v>
      </c>
      <c r="W137" s="49" t="s">
        <v>10161</v>
      </c>
      <c r="X137" s="49" t="s">
        <v>3152</v>
      </c>
      <c r="Y137" s="49" t="s">
        <v>3152</v>
      </c>
      <c r="Z137" s="49" t="s">
        <v>9634</v>
      </c>
    </row>
    <row r="138" spans="2:26" ht="27.75" customHeight="1">
      <c r="B138" s="55" t="s">
        <v>1793</v>
      </c>
      <c r="C138" s="56" t="s">
        <v>8916</v>
      </c>
      <c r="D138" s="113" t="s">
        <v>8917</v>
      </c>
      <c r="E138" s="83" t="s">
        <v>3108</v>
      </c>
      <c r="F138" s="65" t="s">
        <v>8929</v>
      </c>
      <c r="G138" s="58" t="s">
        <v>10</v>
      </c>
      <c r="H138" s="58" t="s">
        <v>8167</v>
      </c>
      <c r="I138" s="129">
        <v>13.99</v>
      </c>
      <c r="J138" s="180">
        <v>8.99</v>
      </c>
      <c r="K138" s="93">
        <f>Tabela1[ [#This Row],[Cena hurtowa netto od 01.06.2025] ]/Tabela1[[#This Row],[Cena hurtowa netto od 13.01.2025]]-1</f>
        <v>-0.35739814152966409</v>
      </c>
      <c r="L138" s="142" t="s">
        <v>3108</v>
      </c>
      <c r="M138" s="142"/>
      <c r="N138" s="64">
        <v>5902979010606</v>
      </c>
      <c r="O138" s="84">
        <v>0.23</v>
      </c>
      <c r="P138" s="7"/>
      <c r="Q138" s="35">
        <f t="shared" si="4"/>
        <v>0</v>
      </c>
      <c r="R138" s="104">
        <v>102</v>
      </c>
      <c r="S138" s="36" t="s">
        <v>8332</v>
      </c>
      <c r="T138" s="86">
        <v>42023900</v>
      </c>
      <c r="U138" s="39">
        <f>VLOOKUP(Tabela1[[#This Row],[Marka]],Config!$D$2:$E$13,2,FALSE)+Tabela1[[#This Row],[Marka_sort_plus]]</f>
        <v>107241</v>
      </c>
      <c r="V138" s="39">
        <v>7241</v>
      </c>
      <c r="W138" s="49" t="s">
        <v>10162</v>
      </c>
      <c r="X138" s="49" t="s">
        <v>3152</v>
      </c>
      <c r="Y138" s="49" t="s">
        <v>3152</v>
      </c>
      <c r="Z138" s="49" t="s">
        <v>9635</v>
      </c>
    </row>
    <row r="139" spans="2:26" ht="27.75" customHeight="1">
      <c r="B139" s="55" t="s">
        <v>1793</v>
      </c>
      <c r="C139" s="56" t="s">
        <v>8918</v>
      </c>
      <c r="D139" s="113" t="s">
        <v>8919</v>
      </c>
      <c r="E139" s="83" t="s">
        <v>3108</v>
      </c>
      <c r="F139" s="65" t="s">
        <v>8930</v>
      </c>
      <c r="G139" s="58" t="s">
        <v>10</v>
      </c>
      <c r="H139" s="58" t="s">
        <v>8167</v>
      </c>
      <c r="I139" s="129">
        <v>13.99</v>
      </c>
      <c r="J139" s="180">
        <v>8.99</v>
      </c>
      <c r="K139" s="93">
        <f>Tabela1[ [#This Row],[Cena hurtowa netto od 01.06.2025] ]/Tabela1[[#This Row],[Cena hurtowa netto od 13.01.2025]]-1</f>
        <v>-0.35739814152966409</v>
      </c>
      <c r="L139" s="142" t="s">
        <v>3108</v>
      </c>
      <c r="M139" s="142"/>
      <c r="N139" s="64">
        <v>5902979010613</v>
      </c>
      <c r="O139" s="84">
        <v>0.23</v>
      </c>
      <c r="P139" s="7"/>
      <c r="Q139" s="35">
        <f t="shared" si="4"/>
        <v>0</v>
      </c>
      <c r="R139" s="104">
        <v>102</v>
      </c>
      <c r="S139" s="36" t="s">
        <v>8332</v>
      </c>
      <c r="T139" s="86">
        <v>42023900</v>
      </c>
      <c r="U139" s="39">
        <f>VLOOKUP(Tabela1[[#This Row],[Marka]],Config!$D$2:$E$13,2,FALSE)+Tabela1[[#This Row],[Marka_sort_plus]]</f>
        <v>107241</v>
      </c>
      <c r="V139" s="39">
        <v>7241</v>
      </c>
      <c r="W139" s="49" t="s">
        <v>10163</v>
      </c>
      <c r="X139" s="49" t="s">
        <v>3152</v>
      </c>
      <c r="Y139" s="49" t="s">
        <v>3152</v>
      </c>
      <c r="Z139" s="49" t="s">
        <v>9636</v>
      </c>
    </row>
    <row r="140" spans="2:26" ht="27.75" customHeight="1">
      <c r="B140" s="55" t="s">
        <v>1793</v>
      </c>
      <c r="C140" s="56" t="s">
        <v>8920</v>
      </c>
      <c r="D140" s="113" t="s">
        <v>8921</v>
      </c>
      <c r="E140" s="83" t="s">
        <v>3108</v>
      </c>
      <c r="F140" s="65" t="s">
        <v>8931</v>
      </c>
      <c r="G140" s="58" t="s">
        <v>10</v>
      </c>
      <c r="H140" s="58" t="s">
        <v>8167</v>
      </c>
      <c r="I140" s="129">
        <v>13.99</v>
      </c>
      <c r="J140" s="180">
        <v>8.99</v>
      </c>
      <c r="K140" s="93">
        <f>Tabela1[ [#This Row],[Cena hurtowa netto od 01.06.2025] ]/Tabela1[[#This Row],[Cena hurtowa netto od 13.01.2025]]-1</f>
        <v>-0.35739814152966409</v>
      </c>
      <c r="L140" s="142" t="s">
        <v>3108</v>
      </c>
      <c r="M140" s="142"/>
      <c r="N140" s="64">
        <v>5902979010620</v>
      </c>
      <c r="O140" s="84">
        <v>0.23</v>
      </c>
      <c r="P140" s="7"/>
      <c r="Q140" s="35">
        <f t="shared" si="4"/>
        <v>0</v>
      </c>
      <c r="R140" s="104">
        <v>102</v>
      </c>
      <c r="S140" s="36" t="s">
        <v>8332</v>
      </c>
      <c r="T140" s="86">
        <v>42023900</v>
      </c>
      <c r="U140" s="39">
        <f>VLOOKUP(Tabela1[[#This Row],[Marka]],Config!$D$2:$E$13,2,FALSE)+Tabela1[[#This Row],[Marka_sort_plus]]</f>
        <v>107241</v>
      </c>
      <c r="V140" s="39">
        <v>7241</v>
      </c>
      <c r="W140" s="49" t="s">
        <v>10164</v>
      </c>
      <c r="X140" s="49" t="s">
        <v>3152</v>
      </c>
      <c r="Y140" s="49" t="s">
        <v>3152</v>
      </c>
      <c r="Z140" s="49" t="s">
        <v>9637</v>
      </c>
    </row>
    <row r="141" spans="2:26" ht="27.75" customHeight="1">
      <c r="B141" s="55" t="s">
        <v>1793</v>
      </c>
      <c r="C141" s="56" t="s">
        <v>8922</v>
      </c>
      <c r="D141" s="113" t="s">
        <v>8923</v>
      </c>
      <c r="E141" s="83" t="s">
        <v>3108</v>
      </c>
      <c r="F141" s="65" t="s">
        <v>8932</v>
      </c>
      <c r="G141" s="58" t="s">
        <v>10</v>
      </c>
      <c r="H141" s="58" t="s">
        <v>8167</v>
      </c>
      <c r="I141" s="129">
        <v>13.99</v>
      </c>
      <c r="J141" s="180">
        <v>8.99</v>
      </c>
      <c r="K141" s="93">
        <f>Tabela1[ [#This Row],[Cena hurtowa netto od 01.06.2025] ]/Tabela1[[#This Row],[Cena hurtowa netto od 13.01.2025]]-1</f>
        <v>-0.35739814152966409</v>
      </c>
      <c r="L141" s="142" t="s">
        <v>3108</v>
      </c>
      <c r="M141" s="142"/>
      <c r="N141" s="64">
        <v>5902979010637</v>
      </c>
      <c r="O141" s="84">
        <v>0.23</v>
      </c>
      <c r="P141" s="7"/>
      <c r="Q141" s="35">
        <f t="shared" si="4"/>
        <v>0</v>
      </c>
      <c r="R141" s="104">
        <v>102</v>
      </c>
      <c r="S141" s="36" t="s">
        <v>8332</v>
      </c>
      <c r="T141" s="86">
        <v>42023900</v>
      </c>
      <c r="U141" s="39">
        <f>VLOOKUP(Tabela1[[#This Row],[Marka]],Config!$D$2:$E$13,2,FALSE)+Tabela1[[#This Row],[Marka_sort_plus]]</f>
        <v>107241</v>
      </c>
      <c r="V141" s="39">
        <v>7241</v>
      </c>
      <c r="W141" s="49" t="s">
        <v>10165</v>
      </c>
      <c r="X141" s="49" t="s">
        <v>3152</v>
      </c>
      <c r="Y141" s="49" t="s">
        <v>3152</v>
      </c>
      <c r="Z141" s="49" t="s">
        <v>9638</v>
      </c>
    </row>
    <row r="142" spans="2:26" ht="27.75" customHeight="1">
      <c r="B142" s="55" t="s">
        <v>1793</v>
      </c>
      <c r="C142" s="56" t="s">
        <v>8924</v>
      </c>
      <c r="D142" s="113" t="s">
        <v>8925</v>
      </c>
      <c r="E142" s="83" t="s">
        <v>3108</v>
      </c>
      <c r="F142" s="65" t="s">
        <v>8933</v>
      </c>
      <c r="G142" s="58" t="s">
        <v>10</v>
      </c>
      <c r="H142" s="58" t="s">
        <v>8167</v>
      </c>
      <c r="I142" s="129">
        <v>13.99</v>
      </c>
      <c r="J142" s="180">
        <v>8.99</v>
      </c>
      <c r="K142" s="93">
        <f>Tabela1[ [#This Row],[Cena hurtowa netto od 01.06.2025] ]/Tabela1[[#This Row],[Cena hurtowa netto od 13.01.2025]]-1</f>
        <v>-0.35739814152966409</v>
      </c>
      <c r="L142" s="142" t="s">
        <v>3108</v>
      </c>
      <c r="M142" s="142"/>
      <c r="N142" s="64">
        <v>5902979010644</v>
      </c>
      <c r="O142" s="84">
        <v>0.23</v>
      </c>
      <c r="P142" s="7"/>
      <c r="Q142" s="35">
        <f t="shared" si="4"/>
        <v>0</v>
      </c>
      <c r="R142" s="104">
        <v>102</v>
      </c>
      <c r="S142" s="36" t="s">
        <v>8332</v>
      </c>
      <c r="T142" s="86">
        <v>42023900</v>
      </c>
      <c r="U142" s="39">
        <f>VLOOKUP(Tabela1[[#This Row],[Marka]],Config!$D$2:$E$13,2,FALSE)+Tabela1[[#This Row],[Marka_sort_plus]]</f>
        <v>107241</v>
      </c>
      <c r="V142" s="39">
        <v>7241</v>
      </c>
      <c r="W142" s="49" t="s">
        <v>10166</v>
      </c>
      <c r="X142" s="49" t="s">
        <v>3152</v>
      </c>
      <c r="Y142" s="49" t="s">
        <v>3152</v>
      </c>
      <c r="Z142" s="49" t="s">
        <v>9639</v>
      </c>
    </row>
    <row r="143" spans="2:26" ht="27.75" customHeight="1">
      <c r="B143" s="55" t="s">
        <v>1793</v>
      </c>
      <c r="C143" s="56" t="s">
        <v>10880</v>
      </c>
      <c r="D143" s="113" t="s">
        <v>10881</v>
      </c>
      <c r="E143" s="83" t="s">
        <v>3107</v>
      </c>
      <c r="F143" s="65" t="s">
        <v>10882</v>
      </c>
      <c r="G143" s="58" t="s">
        <v>10</v>
      </c>
      <c r="H143" s="58" t="s">
        <v>8167</v>
      </c>
      <c r="I143" s="129">
        <v>13.99</v>
      </c>
      <c r="J143" s="180">
        <v>8.99</v>
      </c>
      <c r="K143" s="93">
        <f>Tabela1[ [#This Row],[Cena hurtowa netto od 01.06.2025] ]/Tabela1[[#This Row],[Cena hurtowa netto od 13.01.2025]]-1</f>
        <v>-0.35739814152966409</v>
      </c>
      <c r="L143" s="142" t="s">
        <v>3107</v>
      </c>
      <c r="M143" s="142"/>
      <c r="N143" s="64">
        <v>5902979015854</v>
      </c>
      <c r="O143" s="84">
        <v>0.23</v>
      </c>
      <c r="P143" s="7"/>
      <c r="Q143" s="35">
        <f t="shared" si="4"/>
        <v>0</v>
      </c>
      <c r="R143" s="104" t="s">
        <v>10970</v>
      </c>
      <c r="S143" s="36" t="s">
        <v>8332</v>
      </c>
      <c r="T143" s="86">
        <v>42023900</v>
      </c>
      <c r="U143" s="39">
        <f>VLOOKUP(Tabela1[[#This Row],[Marka]],Config!$D$2:$E$13,2,FALSE)+Tabela1[[#This Row],[Marka_sort_plus]]</f>
        <v>107241</v>
      </c>
      <c r="V143" s="39">
        <v>7241</v>
      </c>
      <c r="W143" s="49">
        <v>5902979015854</v>
      </c>
      <c r="X143" s="49"/>
      <c r="Y143" s="49">
        <v>5902979016233</v>
      </c>
      <c r="Z143" s="49"/>
    </row>
    <row r="144" spans="2:26" ht="27.75" customHeight="1">
      <c r="B144" s="55" t="s">
        <v>1793</v>
      </c>
      <c r="C144" s="56" t="s">
        <v>10877</v>
      </c>
      <c r="D144" s="113" t="s">
        <v>10878</v>
      </c>
      <c r="E144" s="83" t="s">
        <v>3107</v>
      </c>
      <c r="F144" s="65" t="s">
        <v>10879</v>
      </c>
      <c r="G144" s="58" t="s">
        <v>10</v>
      </c>
      <c r="H144" s="58" t="s">
        <v>8167</v>
      </c>
      <c r="I144" s="129">
        <v>13.99</v>
      </c>
      <c r="J144" s="180">
        <v>8.99</v>
      </c>
      <c r="K144" s="93">
        <f>Tabela1[ [#This Row],[Cena hurtowa netto od 01.06.2025] ]/Tabela1[[#This Row],[Cena hurtowa netto od 13.01.2025]]-1</f>
        <v>-0.35739814152966409</v>
      </c>
      <c r="L144" s="142" t="s">
        <v>3107</v>
      </c>
      <c r="M144" s="142"/>
      <c r="N144" s="64">
        <v>5902979015885</v>
      </c>
      <c r="O144" s="84">
        <v>0.23</v>
      </c>
      <c r="P144" s="7"/>
      <c r="Q144" s="35">
        <f t="shared" si="4"/>
        <v>0</v>
      </c>
      <c r="R144" s="104" t="s">
        <v>10972</v>
      </c>
      <c r="S144" s="36" t="s">
        <v>8332</v>
      </c>
      <c r="T144" s="86">
        <v>42023900</v>
      </c>
      <c r="U144" s="39">
        <f>VLOOKUP(Tabela1[[#This Row],[Marka]],Config!$D$2:$E$13,2,FALSE)+Tabela1[[#This Row],[Marka_sort_plus]]</f>
        <v>107241</v>
      </c>
      <c r="V144" s="39">
        <v>7241</v>
      </c>
      <c r="W144" s="49">
        <v>5902979015885</v>
      </c>
      <c r="X144" s="49"/>
      <c r="Y144" s="49">
        <v>5902979016264</v>
      </c>
      <c r="Z144" s="49"/>
    </row>
    <row r="145" spans="2:26" ht="27.75" customHeight="1">
      <c r="B145" s="55" t="s">
        <v>1793</v>
      </c>
      <c r="C145" s="56" t="s">
        <v>11874</v>
      </c>
      <c r="D145" s="113" t="s">
        <v>11875</v>
      </c>
      <c r="E145" s="83" t="s">
        <v>3107</v>
      </c>
      <c r="F145" s="65" t="s">
        <v>12415</v>
      </c>
      <c r="G145" s="58" t="s">
        <v>284</v>
      </c>
      <c r="H145" s="58" t="s">
        <v>8167</v>
      </c>
      <c r="I145" s="129">
        <v>2.69</v>
      </c>
      <c r="J145" s="180">
        <v>2.69</v>
      </c>
      <c r="K145" s="93">
        <f>Tabela1[ [#This Row],[Cena hurtowa netto od 01.06.2025] ]/Tabela1[[#This Row],[Cena hurtowa netto od 13.01.2025]]-1</f>
        <v>0</v>
      </c>
      <c r="L145" s="142" t="s">
        <v>3107</v>
      </c>
      <c r="M145" s="142"/>
      <c r="N145" s="64">
        <v>5902979015472</v>
      </c>
      <c r="O145" s="84">
        <v>0.23</v>
      </c>
      <c r="P145" s="7"/>
      <c r="Q145" s="35">
        <f t="shared" si="4"/>
        <v>0</v>
      </c>
      <c r="R145" s="104" t="s">
        <v>12061</v>
      </c>
      <c r="S145" s="36" t="s">
        <v>11767</v>
      </c>
      <c r="T145" s="86">
        <v>90178010</v>
      </c>
      <c r="U145" s="39">
        <f>VLOOKUP(Tabela1[[#This Row],[Marka]],Config!$D$2:$E$13,2,FALSE)+Tabela1[[#This Row],[Marka_sort_plus]]</f>
        <v>108000</v>
      </c>
      <c r="V145" s="39">
        <v>8000</v>
      </c>
      <c r="W145" s="49">
        <v>5902979015472</v>
      </c>
      <c r="X145" s="49"/>
      <c r="Y145" s="49"/>
      <c r="Z145" s="49"/>
    </row>
    <row r="146" spans="2:26" ht="27.75" customHeight="1">
      <c r="B146" s="55" t="s">
        <v>1793</v>
      </c>
      <c r="C146" s="56" t="s">
        <v>11876</v>
      </c>
      <c r="D146" s="113" t="s">
        <v>11877</v>
      </c>
      <c r="E146" s="83" t="s">
        <v>3107</v>
      </c>
      <c r="F146" s="65" t="s">
        <v>12416</v>
      </c>
      <c r="G146" s="58" t="s">
        <v>10</v>
      </c>
      <c r="H146" s="58" t="s">
        <v>12846</v>
      </c>
      <c r="I146" s="129">
        <v>1.43</v>
      </c>
      <c r="J146" s="180">
        <v>1.43</v>
      </c>
      <c r="K146" s="93">
        <f>Tabela1[ [#This Row],[Cena hurtowa netto od 01.06.2025] ]/Tabela1[[#This Row],[Cena hurtowa netto od 13.01.2025]]-1</f>
        <v>0</v>
      </c>
      <c r="L146" s="142" t="s">
        <v>3107</v>
      </c>
      <c r="M146" s="142"/>
      <c r="N146" s="64">
        <v>5902979015489</v>
      </c>
      <c r="O146" s="84">
        <v>0.23</v>
      </c>
      <c r="P146" s="7"/>
      <c r="Q146" s="35">
        <f t="shared" si="4"/>
        <v>0</v>
      </c>
      <c r="R146" s="104" t="s">
        <v>12061</v>
      </c>
      <c r="S146" s="36" t="s">
        <v>11767</v>
      </c>
      <c r="T146" s="86">
        <v>90178010</v>
      </c>
      <c r="U146" s="39">
        <f>VLOOKUP(Tabela1[[#This Row],[Marka]],Config!$D$2:$E$13,2,FALSE)+Tabela1[[#This Row],[Marka_sort_plus]]</f>
        <v>108001</v>
      </c>
      <c r="V146" s="39">
        <v>8001</v>
      </c>
      <c r="W146" s="49">
        <v>5902979015489</v>
      </c>
      <c r="X146" s="49"/>
      <c r="Y146" s="49"/>
      <c r="Z146" s="49"/>
    </row>
    <row r="147" spans="2:26" ht="27.75" customHeight="1">
      <c r="B147" s="55" t="s">
        <v>1793</v>
      </c>
      <c r="C147" s="56" t="s">
        <v>11878</v>
      </c>
      <c r="D147" s="113" t="s">
        <v>11879</v>
      </c>
      <c r="E147" s="83" t="s">
        <v>3107</v>
      </c>
      <c r="F147" s="65" t="s">
        <v>12417</v>
      </c>
      <c r="G147" s="58" t="s">
        <v>10</v>
      </c>
      <c r="H147" s="58" t="s">
        <v>12846</v>
      </c>
      <c r="I147" s="129">
        <v>0.81</v>
      </c>
      <c r="J147" s="180">
        <v>0.81</v>
      </c>
      <c r="K147" s="93">
        <f>Tabela1[ [#This Row],[Cena hurtowa netto od 01.06.2025] ]/Tabela1[[#This Row],[Cena hurtowa netto od 13.01.2025]]-1</f>
        <v>0</v>
      </c>
      <c r="L147" s="142" t="s">
        <v>3107</v>
      </c>
      <c r="M147" s="142"/>
      <c r="N147" s="64">
        <v>5902979015496</v>
      </c>
      <c r="O147" s="84">
        <v>0.23</v>
      </c>
      <c r="P147" s="7"/>
      <c r="Q147" s="35">
        <f t="shared" si="4"/>
        <v>0</v>
      </c>
      <c r="R147" s="104" t="s">
        <v>12061</v>
      </c>
      <c r="S147" s="36" t="s">
        <v>11767</v>
      </c>
      <c r="T147" s="86">
        <v>90178010</v>
      </c>
      <c r="U147" s="39">
        <f>VLOOKUP(Tabela1[[#This Row],[Marka]],Config!$D$2:$E$13,2,FALSE)+Tabela1[[#This Row],[Marka_sort_plus]]</f>
        <v>108002</v>
      </c>
      <c r="V147" s="39">
        <v>8002</v>
      </c>
      <c r="W147" s="49">
        <v>5902979015496</v>
      </c>
      <c r="X147" s="49"/>
      <c r="Y147" s="49"/>
      <c r="Z147" s="49"/>
    </row>
    <row r="148" spans="2:26" ht="27.75" customHeight="1">
      <c r="B148" s="55" t="s">
        <v>1793</v>
      </c>
      <c r="C148" s="56" t="s">
        <v>11880</v>
      </c>
      <c r="D148" s="113" t="s">
        <v>11881</v>
      </c>
      <c r="E148" s="83" t="s">
        <v>3107</v>
      </c>
      <c r="F148" s="65" t="s">
        <v>12418</v>
      </c>
      <c r="G148" s="58" t="s">
        <v>10</v>
      </c>
      <c r="H148" s="58" t="s">
        <v>12846</v>
      </c>
      <c r="I148" s="129">
        <v>0.82</v>
      </c>
      <c r="J148" s="180">
        <v>0.82</v>
      </c>
      <c r="K148" s="93">
        <f>Tabela1[ [#This Row],[Cena hurtowa netto od 01.06.2025] ]/Tabela1[[#This Row],[Cena hurtowa netto od 13.01.2025]]-1</f>
        <v>0</v>
      </c>
      <c r="L148" s="142" t="s">
        <v>3107</v>
      </c>
      <c r="M148" s="142"/>
      <c r="N148" s="64">
        <v>5902979015502</v>
      </c>
      <c r="O148" s="84">
        <v>0.23</v>
      </c>
      <c r="P148" s="7"/>
      <c r="Q148" s="35">
        <f t="shared" si="4"/>
        <v>0</v>
      </c>
      <c r="R148" s="104" t="s">
        <v>12061</v>
      </c>
      <c r="S148" s="36" t="s">
        <v>11767</v>
      </c>
      <c r="T148" s="86">
        <v>90178010</v>
      </c>
      <c r="U148" s="39">
        <f>VLOOKUP(Tabela1[[#This Row],[Marka]],Config!$D$2:$E$13,2,FALSE)+Tabela1[[#This Row],[Marka_sort_plus]]</f>
        <v>108003</v>
      </c>
      <c r="V148" s="39">
        <v>8003</v>
      </c>
      <c r="W148" s="49">
        <v>5902979015502</v>
      </c>
      <c r="X148" s="49"/>
      <c r="Y148" s="49"/>
      <c r="Z148" s="49"/>
    </row>
    <row r="149" spans="2:26" ht="27.75" customHeight="1">
      <c r="B149" s="55" t="s">
        <v>1793</v>
      </c>
      <c r="C149" s="56" t="s">
        <v>11882</v>
      </c>
      <c r="D149" s="113" t="s">
        <v>11883</v>
      </c>
      <c r="E149" s="83" t="s">
        <v>3107</v>
      </c>
      <c r="F149" s="65" t="s">
        <v>12419</v>
      </c>
      <c r="G149" s="58" t="s">
        <v>10</v>
      </c>
      <c r="H149" s="58" t="s">
        <v>12846</v>
      </c>
      <c r="I149" s="129">
        <v>0.91</v>
      </c>
      <c r="J149" s="180">
        <v>0.91</v>
      </c>
      <c r="K149" s="93">
        <f>Tabela1[ [#This Row],[Cena hurtowa netto od 01.06.2025] ]/Tabela1[[#This Row],[Cena hurtowa netto od 13.01.2025]]-1</f>
        <v>0</v>
      </c>
      <c r="L149" s="142" t="s">
        <v>3107</v>
      </c>
      <c r="M149" s="142"/>
      <c r="N149" s="64">
        <v>5902979015519</v>
      </c>
      <c r="O149" s="84">
        <v>0.23</v>
      </c>
      <c r="P149" s="7"/>
      <c r="Q149" s="35">
        <f t="shared" si="4"/>
        <v>0</v>
      </c>
      <c r="R149" s="104" t="s">
        <v>12061</v>
      </c>
      <c r="S149" s="36" t="s">
        <v>11767</v>
      </c>
      <c r="T149" s="86">
        <v>90178010</v>
      </c>
      <c r="U149" s="39">
        <f>VLOOKUP(Tabela1[[#This Row],[Marka]],Config!$D$2:$E$13,2,FALSE)+Tabela1[[#This Row],[Marka_sort_plus]]</f>
        <v>108004</v>
      </c>
      <c r="V149" s="39">
        <v>8004</v>
      </c>
      <c r="W149" s="49">
        <v>5902979015519</v>
      </c>
      <c r="X149" s="49"/>
      <c r="Y149" s="49"/>
      <c r="Z149" s="49"/>
    </row>
    <row r="150" spans="2:26" ht="27.75" customHeight="1">
      <c r="B150" s="55" t="s">
        <v>1793</v>
      </c>
      <c r="C150" s="56" t="s">
        <v>11884</v>
      </c>
      <c r="D150" s="113" t="s">
        <v>11885</v>
      </c>
      <c r="E150" s="83" t="s">
        <v>3107</v>
      </c>
      <c r="F150" s="65" t="s">
        <v>12420</v>
      </c>
      <c r="G150" s="58" t="s">
        <v>284</v>
      </c>
      <c r="H150" s="58" t="s">
        <v>8167</v>
      </c>
      <c r="I150" s="129">
        <v>6.69</v>
      </c>
      <c r="J150" s="180">
        <v>6.69</v>
      </c>
      <c r="K150" s="93">
        <f>Tabela1[ [#This Row],[Cena hurtowa netto od 01.06.2025] ]/Tabela1[[#This Row],[Cena hurtowa netto od 13.01.2025]]-1</f>
        <v>0</v>
      </c>
      <c r="L150" s="142" t="s">
        <v>3107</v>
      </c>
      <c r="M150" s="142"/>
      <c r="N150" s="64">
        <v>5902979015526</v>
      </c>
      <c r="O150" s="84">
        <v>0.23</v>
      </c>
      <c r="P150" s="7"/>
      <c r="Q150" s="35">
        <f t="shared" si="4"/>
        <v>0</v>
      </c>
      <c r="R150" s="104" t="s">
        <v>12061</v>
      </c>
      <c r="S150" s="36" t="s">
        <v>11767</v>
      </c>
      <c r="T150" s="86">
        <v>90178010</v>
      </c>
      <c r="U150" s="39">
        <f>VLOOKUP(Tabela1[[#This Row],[Marka]],Config!$D$2:$E$13,2,FALSE)+Tabela1[[#This Row],[Marka_sort_plus]]</f>
        <v>108005</v>
      </c>
      <c r="V150" s="39">
        <v>8005</v>
      </c>
      <c r="W150" s="49">
        <v>5902979015526</v>
      </c>
      <c r="X150" s="49"/>
      <c r="Y150" s="49"/>
      <c r="Z150" s="49"/>
    </row>
    <row r="151" spans="2:26" ht="27.75" customHeight="1">
      <c r="B151" s="55" t="s">
        <v>1793</v>
      </c>
      <c r="C151" s="56" t="s">
        <v>11886</v>
      </c>
      <c r="D151" s="113" t="s">
        <v>11887</v>
      </c>
      <c r="E151" s="83" t="s">
        <v>3107</v>
      </c>
      <c r="F151" s="65" t="s">
        <v>12421</v>
      </c>
      <c r="G151" s="58" t="s">
        <v>10</v>
      </c>
      <c r="H151" s="58" t="s">
        <v>12846</v>
      </c>
      <c r="I151" s="129">
        <v>2.39</v>
      </c>
      <c r="J151" s="180">
        <v>2.39</v>
      </c>
      <c r="K151" s="93">
        <f>Tabela1[ [#This Row],[Cena hurtowa netto od 01.06.2025] ]/Tabela1[[#This Row],[Cena hurtowa netto od 13.01.2025]]-1</f>
        <v>0</v>
      </c>
      <c r="L151" s="142" t="s">
        <v>3107</v>
      </c>
      <c r="M151" s="142"/>
      <c r="N151" s="64">
        <v>5902979015533</v>
      </c>
      <c r="O151" s="84">
        <v>0.23</v>
      </c>
      <c r="P151" s="7"/>
      <c r="Q151" s="35">
        <f t="shared" si="4"/>
        <v>0</v>
      </c>
      <c r="R151" s="104" t="s">
        <v>12061</v>
      </c>
      <c r="S151" s="36" t="s">
        <v>11767</v>
      </c>
      <c r="T151" s="86">
        <v>90178010</v>
      </c>
      <c r="U151" s="39">
        <f>VLOOKUP(Tabela1[[#This Row],[Marka]],Config!$D$2:$E$13,2,FALSE)+Tabela1[[#This Row],[Marka_sort_plus]]</f>
        <v>108006</v>
      </c>
      <c r="V151" s="39">
        <v>8006</v>
      </c>
      <c r="W151" s="49">
        <v>5902979015533</v>
      </c>
      <c r="X151" s="49"/>
      <c r="Y151" s="49"/>
      <c r="Z151" s="49"/>
    </row>
    <row r="152" spans="2:26" ht="27.75" customHeight="1">
      <c r="B152" s="55" t="s">
        <v>1793</v>
      </c>
      <c r="C152" s="56" t="s">
        <v>11888</v>
      </c>
      <c r="D152" s="113" t="s">
        <v>11889</v>
      </c>
      <c r="E152" s="83" t="s">
        <v>3107</v>
      </c>
      <c r="F152" s="65" t="s">
        <v>12422</v>
      </c>
      <c r="G152" s="58" t="s">
        <v>10</v>
      </c>
      <c r="H152" s="58" t="s">
        <v>12846</v>
      </c>
      <c r="I152" s="129">
        <v>3.09</v>
      </c>
      <c r="J152" s="180">
        <v>3.09</v>
      </c>
      <c r="K152" s="93">
        <f>Tabela1[ [#This Row],[Cena hurtowa netto od 01.06.2025] ]/Tabela1[[#This Row],[Cena hurtowa netto od 13.01.2025]]-1</f>
        <v>0</v>
      </c>
      <c r="L152" s="142" t="s">
        <v>3107</v>
      </c>
      <c r="M152" s="142"/>
      <c r="N152" s="64">
        <v>5902979015540</v>
      </c>
      <c r="O152" s="84">
        <v>0.23</v>
      </c>
      <c r="P152" s="7"/>
      <c r="Q152" s="35">
        <f t="shared" si="4"/>
        <v>0</v>
      </c>
      <c r="R152" s="104" t="s">
        <v>12061</v>
      </c>
      <c r="S152" s="36" t="s">
        <v>11767</v>
      </c>
      <c r="T152" s="86">
        <v>90178010</v>
      </c>
      <c r="U152" s="39">
        <f>VLOOKUP(Tabela1[[#This Row],[Marka]],Config!$D$2:$E$13,2,FALSE)+Tabela1[[#This Row],[Marka_sort_plus]]</f>
        <v>108007</v>
      </c>
      <c r="V152" s="39">
        <v>8007</v>
      </c>
      <c r="W152" s="49">
        <v>5902979015540</v>
      </c>
      <c r="X152" s="49"/>
      <c r="Y152" s="49"/>
      <c r="Z152" s="49"/>
    </row>
    <row r="153" spans="2:26" ht="27.75" customHeight="1">
      <c r="B153" s="55" t="s">
        <v>1793</v>
      </c>
      <c r="C153" s="56" t="s">
        <v>11890</v>
      </c>
      <c r="D153" s="113" t="s">
        <v>11891</v>
      </c>
      <c r="E153" s="83" t="s">
        <v>3107</v>
      </c>
      <c r="F153" s="65" t="s">
        <v>12423</v>
      </c>
      <c r="G153" s="58" t="s">
        <v>10</v>
      </c>
      <c r="H153" s="58" t="s">
        <v>12846</v>
      </c>
      <c r="I153" s="129">
        <v>1.22</v>
      </c>
      <c r="J153" s="180">
        <v>1.22</v>
      </c>
      <c r="K153" s="93">
        <f>Tabela1[ [#This Row],[Cena hurtowa netto od 01.06.2025] ]/Tabela1[[#This Row],[Cena hurtowa netto od 13.01.2025]]-1</f>
        <v>0</v>
      </c>
      <c r="L153" s="142" t="s">
        <v>3107</v>
      </c>
      <c r="M153" s="142"/>
      <c r="N153" s="64">
        <v>5902979015557</v>
      </c>
      <c r="O153" s="84">
        <v>0.23</v>
      </c>
      <c r="P153" s="7"/>
      <c r="Q153" s="35">
        <f t="shared" si="4"/>
        <v>0</v>
      </c>
      <c r="R153" s="104" t="s">
        <v>12061</v>
      </c>
      <c r="S153" s="36" t="s">
        <v>11767</v>
      </c>
      <c r="T153" s="86">
        <v>90178010</v>
      </c>
      <c r="U153" s="39">
        <f>VLOOKUP(Tabela1[[#This Row],[Marka]],Config!$D$2:$E$13,2,FALSE)+Tabela1[[#This Row],[Marka_sort_plus]]</f>
        <v>108008</v>
      </c>
      <c r="V153" s="39">
        <v>8008</v>
      </c>
      <c r="W153" s="49">
        <v>5902979015557</v>
      </c>
      <c r="X153" s="49"/>
      <c r="Y153" s="49"/>
      <c r="Z153" s="49"/>
    </row>
    <row r="154" spans="2:26" ht="27.75" customHeight="1">
      <c r="B154" s="55" t="s">
        <v>1793</v>
      </c>
      <c r="C154" s="56" t="s">
        <v>12105</v>
      </c>
      <c r="D154" s="113" t="s">
        <v>12106</v>
      </c>
      <c r="E154" s="83" t="s">
        <v>3108</v>
      </c>
      <c r="F154" s="65" t="s">
        <v>12107</v>
      </c>
      <c r="G154" s="58" t="s">
        <v>10</v>
      </c>
      <c r="H154" s="58" t="s">
        <v>8162</v>
      </c>
      <c r="I154" s="129">
        <v>2.85</v>
      </c>
      <c r="J154" s="180">
        <v>2.85</v>
      </c>
      <c r="K154" s="93">
        <f>Tabela1[ [#This Row],[Cena hurtowa netto od 01.06.2025] ]/Tabela1[[#This Row],[Cena hurtowa netto od 13.01.2025]]-1</f>
        <v>0</v>
      </c>
      <c r="L154" s="142" t="s">
        <v>3108</v>
      </c>
      <c r="M154" s="142"/>
      <c r="N154" s="64" t="s">
        <v>12113</v>
      </c>
      <c r="O154" s="84">
        <v>0.23</v>
      </c>
      <c r="P154" s="7"/>
      <c r="Q154" s="35">
        <f t="shared" si="4"/>
        <v>0</v>
      </c>
      <c r="R154" s="104"/>
      <c r="S154" s="36" t="s">
        <v>10962</v>
      </c>
      <c r="T154" s="86" t="s">
        <v>4564</v>
      </c>
      <c r="U154" s="39">
        <f>VLOOKUP(Tabela1[[#This Row],[Marka]],Config!$D$2:$E$13,2,FALSE)+Tabela1[[#This Row],[Marka_sort_plus]]</f>
        <v>111011</v>
      </c>
      <c r="V154" s="39">
        <v>11011</v>
      </c>
      <c r="W154" s="49" t="s">
        <v>12113</v>
      </c>
      <c r="X154" s="49"/>
      <c r="Y154" s="49"/>
      <c r="Z154" s="49"/>
    </row>
    <row r="155" spans="2:26" ht="27.75" customHeight="1">
      <c r="B155" s="55" t="s">
        <v>1793</v>
      </c>
      <c r="C155" s="56" t="s">
        <v>12108</v>
      </c>
      <c r="D155" s="113" t="s">
        <v>12109</v>
      </c>
      <c r="E155" s="83" t="s">
        <v>3108</v>
      </c>
      <c r="F155" s="65" t="s">
        <v>12110</v>
      </c>
      <c r="G155" s="58" t="s">
        <v>10</v>
      </c>
      <c r="H155" s="58" t="s">
        <v>8162</v>
      </c>
      <c r="I155" s="129">
        <v>2.85</v>
      </c>
      <c r="J155" s="180">
        <v>2.85</v>
      </c>
      <c r="K155" s="93">
        <f>Tabela1[ [#This Row],[Cena hurtowa netto od 01.06.2025] ]/Tabela1[[#This Row],[Cena hurtowa netto od 13.01.2025]]-1</f>
        <v>0</v>
      </c>
      <c r="L155" s="142" t="s">
        <v>3108</v>
      </c>
      <c r="M155" s="142"/>
      <c r="N155" s="64" t="s">
        <v>12114</v>
      </c>
      <c r="O155" s="84">
        <v>0.23</v>
      </c>
      <c r="P155" s="7"/>
      <c r="Q155" s="35">
        <f t="shared" si="4"/>
        <v>0</v>
      </c>
      <c r="R155" s="104"/>
      <c r="S155" s="36" t="s">
        <v>10962</v>
      </c>
      <c r="T155" s="86" t="s">
        <v>4564</v>
      </c>
      <c r="U155" s="39">
        <f>VLOOKUP(Tabela1[[#This Row],[Marka]],Config!$D$2:$E$13,2,FALSE)+Tabela1[[#This Row],[Marka_sort_plus]]</f>
        <v>111011</v>
      </c>
      <c r="V155" s="39">
        <v>11011</v>
      </c>
      <c r="W155" s="49" t="s">
        <v>12114</v>
      </c>
      <c r="X155" s="49"/>
      <c r="Y155" s="49"/>
      <c r="Z155" s="49"/>
    </row>
    <row r="156" spans="2:26" ht="27.75" customHeight="1">
      <c r="B156" s="55" t="s">
        <v>1793</v>
      </c>
      <c r="C156" s="56" t="s">
        <v>10947</v>
      </c>
      <c r="D156" s="113" t="s">
        <v>10948</v>
      </c>
      <c r="E156" s="83" t="s">
        <v>3107</v>
      </c>
      <c r="F156" s="65" t="s">
        <v>10957</v>
      </c>
      <c r="G156" s="58" t="s">
        <v>10</v>
      </c>
      <c r="H156" s="58" t="s">
        <v>8162</v>
      </c>
      <c r="I156" s="129">
        <v>2.85</v>
      </c>
      <c r="J156" s="180">
        <v>2.85</v>
      </c>
      <c r="K156" s="93">
        <f>Tabela1[ [#This Row],[Cena hurtowa netto od 01.06.2025] ]/Tabela1[[#This Row],[Cena hurtowa netto od 13.01.2025]]-1</f>
        <v>0</v>
      </c>
      <c r="L156" s="142" t="s">
        <v>3107</v>
      </c>
      <c r="M156" s="142"/>
      <c r="N156" s="64">
        <v>5902979018411</v>
      </c>
      <c r="O156" s="84">
        <v>0.23</v>
      </c>
      <c r="P156" s="7"/>
      <c r="Q156" s="35">
        <f t="shared" si="4"/>
        <v>0</v>
      </c>
      <c r="R156" s="104" t="s">
        <v>10971</v>
      </c>
      <c r="S156" s="36" t="s">
        <v>10962</v>
      </c>
      <c r="T156" s="86">
        <v>48203000</v>
      </c>
      <c r="U156" s="39">
        <f>VLOOKUP(Tabela1[[#This Row],[Marka]],Config!$D$2:$E$13,2,FALSE)+Tabela1[[#This Row],[Marka_sort_plus]]</f>
        <v>111011</v>
      </c>
      <c r="V156" s="39">
        <v>11011</v>
      </c>
      <c r="W156" s="49">
        <v>5902979018411</v>
      </c>
      <c r="X156" s="49">
        <v>5902979018466</v>
      </c>
      <c r="Y156" s="49"/>
      <c r="Z156" s="49"/>
    </row>
    <row r="157" spans="2:26" ht="27.75" customHeight="1">
      <c r="B157" s="55" t="s">
        <v>1793</v>
      </c>
      <c r="C157" s="56" t="s">
        <v>11013</v>
      </c>
      <c r="D157" s="113" t="s">
        <v>11014</v>
      </c>
      <c r="E157" s="83" t="s">
        <v>3107</v>
      </c>
      <c r="F157" s="65" t="s">
        <v>11015</v>
      </c>
      <c r="G157" s="58" t="s">
        <v>10</v>
      </c>
      <c r="H157" s="58" t="s">
        <v>8162</v>
      </c>
      <c r="I157" s="129">
        <v>2.85</v>
      </c>
      <c r="J157" s="180">
        <v>2.85</v>
      </c>
      <c r="K157" s="93">
        <f>Tabela1[ [#This Row],[Cena hurtowa netto od 01.06.2025] ]/Tabela1[[#This Row],[Cena hurtowa netto od 13.01.2025]]-1</f>
        <v>0</v>
      </c>
      <c r="L157" s="142" t="s">
        <v>3107</v>
      </c>
      <c r="M157" s="142"/>
      <c r="N157" s="64">
        <v>5902979018992</v>
      </c>
      <c r="O157" s="84">
        <v>0.23</v>
      </c>
      <c r="P157" s="7"/>
      <c r="Q157" s="35">
        <f t="shared" si="4"/>
        <v>0</v>
      </c>
      <c r="R157" s="104" t="s">
        <v>11016</v>
      </c>
      <c r="S157" s="36" t="s">
        <v>10962</v>
      </c>
      <c r="T157" s="86">
        <v>48203000</v>
      </c>
      <c r="U157" s="39">
        <f>VLOOKUP(Tabela1[[#This Row],[Marka]],Config!$D$2:$E$13,2,FALSE)+Tabela1[[#This Row],[Marka_sort_plus]]</f>
        <v>111011</v>
      </c>
      <c r="V157" s="39">
        <v>11011</v>
      </c>
      <c r="W157" s="49">
        <v>5902979018992</v>
      </c>
      <c r="X157" s="49"/>
      <c r="Y157" s="49"/>
      <c r="Z157" s="49"/>
    </row>
    <row r="158" spans="2:26" ht="27.75" customHeight="1">
      <c r="B158" s="55" t="s">
        <v>1793</v>
      </c>
      <c r="C158" s="56" t="s">
        <v>11740</v>
      </c>
      <c r="D158" s="113" t="s">
        <v>11741</v>
      </c>
      <c r="E158" s="83" t="s">
        <v>3107</v>
      </c>
      <c r="F158" s="65" t="s">
        <v>11744</v>
      </c>
      <c r="G158" s="58" t="s">
        <v>10</v>
      </c>
      <c r="H158" s="58" t="s">
        <v>8162</v>
      </c>
      <c r="I158" s="129">
        <v>2.85</v>
      </c>
      <c r="J158" s="180">
        <v>2.85</v>
      </c>
      <c r="K158" s="93">
        <f>Tabela1[ [#This Row],[Cena hurtowa netto od 01.06.2025] ]/Tabela1[[#This Row],[Cena hurtowa netto od 13.01.2025]]-1</f>
        <v>0</v>
      </c>
      <c r="L158" s="142" t="s">
        <v>3107</v>
      </c>
      <c r="M158" s="142"/>
      <c r="N158" s="64">
        <v>5902979023125</v>
      </c>
      <c r="O158" s="84">
        <v>0.23</v>
      </c>
      <c r="P158" s="7"/>
      <c r="Q158" s="35">
        <f t="shared" si="4"/>
        <v>0</v>
      </c>
      <c r="R158" s="104" t="s">
        <v>12061</v>
      </c>
      <c r="S158" s="36" t="s">
        <v>10962</v>
      </c>
      <c r="T158" s="86">
        <v>48203000</v>
      </c>
      <c r="U158" s="39">
        <f>VLOOKUP(Tabela1[[#This Row],[Marka]],Config!$D$2:$E$13,2,FALSE)+Tabela1[[#This Row],[Marka_sort_plus]]</f>
        <v>111011</v>
      </c>
      <c r="V158" s="39">
        <v>11011</v>
      </c>
      <c r="W158" s="49">
        <v>5902979023125</v>
      </c>
      <c r="X158" s="49"/>
      <c r="Y158" s="49"/>
      <c r="Z158" s="49"/>
    </row>
    <row r="159" spans="2:26" ht="27.75" customHeight="1">
      <c r="B159" s="55" t="s">
        <v>1793</v>
      </c>
      <c r="C159" s="56" t="s">
        <v>11742</v>
      </c>
      <c r="D159" s="113" t="s">
        <v>11743</v>
      </c>
      <c r="E159" s="83" t="s">
        <v>3107</v>
      </c>
      <c r="F159" s="65" t="s">
        <v>11745</v>
      </c>
      <c r="G159" s="58" t="s">
        <v>10</v>
      </c>
      <c r="H159" s="58" t="s">
        <v>8162</v>
      </c>
      <c r="I159" s="129">
        <v>2.85</v>
      </c>
      <c r="J159" s="180">
        <v>2.85</v>
      </c>
      <c r="K159" s="93">
        <f>Tabela1[ [#This Row],[Cena hurtowa netto od 01.06.2025] ]/Tabela1[[#This Row],[Cena hurtowa netto od 13.01.2025]]-1</f>
        <v>0</v>
      </c>
      <c r="L159" s="142" t="s">
        <v>3107</v>
      </c>
      <c r="M159" s="142"/>
      <c r="N159" s="64">
        <v>5902979023132</v>
      </c>
      <c r="O159" s="84">
        <v>0.23</v>
      </c>
      <c r="P159" s="7"/>
      <c r="Q159" s="35">
        <f t="shared" si="4"/>
        <v>0</v>
      </c>
      <c r="R159" s="104" t="s">
        <v>12061</v>
      </c>
      <c r="S159" s="36" t="s">
        <v>10962</v>
      </c>
      <c r="T159" s="86">
        <v>48203000</v>
      </c>
      <c r="U159" s="39">
        <f>VLOOKUP(Tabela1[[#This Row],[Marka]],Config!$D$2:$E$13,2,FALSE)+Tabela1[[#This Row],[Marka_sort_plus]]</f>
        <v>111011</v>
      </c>
      <c r="V159" s="39">
        <v>11011</v>
      </c>
      <c r="W159" s="49">
        <v>5902979023132</v>
      </c>
      <c r="X159" s="49"/>
      <c r="Y159" s="49"/>
      <c r="Z159" s="49"/>
    </row>
    <row r="160" spans="2:26" ht="27.75" customHeight="1">
      <c r="B160" s="55" t="s">
        <v>1793</v>
      </c>
      <c r="C160" s="56" t="s">
        <v>12099</v>
      </c>
      <c r="D160" s="113" t="s">
        <v>12100</v>
      </c>
      <c r="E160" s="83" t="s">
        <v>3107</v>
      </c>
      <c r="F160" s="65" t="s">
        <v>12101</v>
      </c>
      <c r="G160" s="58" t="s">
        <v>10</v>
      </c>
      <c r="H160" s="58" t="s">
        <v>8162</v>
      </c>
      <c r="I160" s="129">
        <v>2.85</v>
      </c>
      <c r="J160" s="180">
        <v>2.85</v>
      </c>
      <c r="K160" s="93">
        <f>Tabela1[ [#This Row],[Cena hurtowa netto od 01.06.2025] ]/Tabela1[[#This Row],[Cena hurtowa netto od 13.01.2025]]-1</f>
        <v>0</v>
      </c>
      <c r="L160" s="142" t="s">
        <v>3107</v>
      </c>
      <c r="M160" s="142"/>
      <c r="N160" s="64" t="s">
        <v>12111</v>
      </c>
      <c r="O160" s="84">
        <v>0.23</v>
      </c>
      <c r="P160" s="7"/>
      <c r="Q160" s="35">
        <f t="shared" si="4"/>
        <v>0</v>
      </c>
      <c r="R160" s="104"/>
      <c r="S160" s="36" t="s">
        <v>10962</v>
      </c>
      <c r="T160" s="86" t="s">
        <v>4564</v>
      </c>
      <c r="U160" s="39">
        <f>VLOOKUP(Tabela1[[#This Row],[Marka]],Config!$D$2:$E$13,2,FALSE)+Tabela1[[#This Row],[Marka_sort_plus]]</f>
        <v>111011</v>
      </c>
      <c r="V160" s="39">
        <v>11011</v>
      </c>
      <c r="W160" s="49" t="s">
        <v>12111</v>
      </c>
      <c r="X160" s="49"/>
      <c r="Y160" s="49"/>
      <c r="Z160" s="49"/>
    </row>
    <row r="161" spans="2:26" ht="27.75" customHeight="1">
      <c r="B161" s="55" t="s">
        <v>1793</v>
      </c>
      <c r="C161" s="56" t="s">
        <v>12102</v>
      </c>
      <c r="D161" s="113" t="s">
        <v>12103</v>
      </c>
      <c r="E161" s="83" t="s">
        <v>3108</v>
      </c>
      <c r="F161" s="65" t="s">
        <v>12104</v>
      </c>
      <c r="G161" s="58" t="s">
        <v>10</v>
      </c>
      <c r="H161" s="58" t="s">
        <v>8162</v>
      </c>
      <c r="I161" s="129">
        <v>2.85</v>
      </c>
      <c r="J161" s="180">
        <v>2.85</v>
      </c>
      <c r="K161" s="93">
        <f>Tabela1[ [#This Row],[Cena hurtowa netto od 01.06.2025] ]/Tabela1[[#This Row],[Cena hurtowa netto od 13.01.2025]]-1</f>
        <v>0</v>
      </c>
      <c r="L161" s="142" t="s">
        <v>3108</v>
      </c>
      <c r="M161" s="142"/>
      <c r="N161" s="64" t="s">
        <v>12112</v>
      </c>
      <c r="O161" s="84">
        <v>0.23</v>
      </c>
      <c r="P161" s="7"/>
      <c r="Q161" s="35">
        <f t="shared" ref="Q161:Q192" si="5">J161*P161*(1-RABAT)</f>
        <v>0</v>
      </c>
      <c r="R161" s="104"/>
      <c r="S161" s="36" t="s">
        <v>10962</v>
      </c>
      <c r="T161" s="86" t="s">
        <v>4564</v>
      </c>
      <c r="U161" s="39">
        <f>VLOOKUP(Tabela1[[#This Row],[Marka]],Config!$D$2:$E$13,2,FALSE)+Tabela1[[#This Row],[Marka_sort_plus]]</f>
        <v>111011</v>
      </c>
      <c r="V161" s="39">
        <v>11011</v>
      </c>
      <c r="W161" s="49" t="s">
        <v>12112</v>
      </c>
      <c r="X161" s="49"/>
      <c r="Y161" s="49"/>
      <c r="Z161" s="49"/>
    </row>
    <row r="162" spans="2:26" ht="27.75" customHeight="1">
      <c r="B162" s="55" t="s">
        <v>1793</v>
      </c>
      <c r="C162" s="56" t="s">
        <v>12918</v>
      </c>
      <c r="D162" s="113" t="s">
        <v>12919</v>
      </c>
      <c r="E162" s="83" t="s">
        <v>3110</v>
      </c>
      <c r="F162" s="65" t="s">
        <v>12922</v>
      </c>
      <c r="G162" s="58" t="s">
        <v>10</v>
      </c>
      <c r="H162" s="58" t="s">
        <v>8162</v>
      </c>
      <c r="I162" s="129">
        <v>2.85</v>
      </c>
      <c r="J162" s="180">
        <v>2.85</v>
      </c>
      <c r="K162" s="93">
        <f>Tabela1[ [#This Row],[Cena hurtowa netto od 01.06.2025] ]/Tabela1[[#This Row],[Cena hurtowa netto od 13.01.2025]]-1</f>
        <v>0</v>
      </c>
      <c r="L162" s="142" t="s">
        <v>3110</v>
      </c>
      <c r="M162" s="142"/>
      <c r="N162" s="64">
        <v>5902979029530</v>
      </c>
      <c r="O162" s="84">
        <v>0.23</v>
      </c>
      <c r="P162" s="7"/>
      <c r="Q162" s="35">
        <f t="shared" si="5"/>
        <v>0</v>
      </c>
      <c r="R162" s="104"/>
      <c r="S162" s="36" t="s">
        <v>10962</v>
      </c>
      <c r="T162" s="86">
        <v>48203000</v>
      </c>
      <c r="U162" s="39">
        <f>VLOOKUP(Tabela1[[#This Row],[Marka]],Config!$D$2:$E$13,2,FALSE)+Tabela1[[#This Row],[Marka_sort_plus]]</f>
        <v>111011</v>
      </c>
      <c r="V162" s="39">
        <v>11011</v>
      </c>
      <c r="W162" s="49">
        <v>5902979029530</v>
      </c>
      <c r="X162" s="49"/>
      <c r="Y162" s="49"/>
      <c r="Z162" s="49"/>
    </row>
    <row r="163" spans="2:26" ht="27.75" customHeight="1">
      <c r="B163" s="55" t="s">
        <v>1793</v>
      </c>
      <c r="C163" s="56" t="s">
        <v>12920</v>
      </c>
      <c r="D163" s="113" t="s">
        <v>12921</v>
      </c>
      <c r="E163" s="83" t="s">
        <v>3110</v>
      </c>
      <c r="F163" s="65" t="s">
        <v>12923</v>
      </c>
      <c r="G163" s="58" t="s">
        <v>10</v>
      </c>
      <c r="H163" s="58" t="s">
        <v>8162</v>
      </c>
      <c r="I163" s="129">
        <v>2.85</v>
      </c>
      <c r="J163" s="180">
        <v>2.85</v>
      </c>
      <c r="K163" s="93">
        <f>Tabela1[ [#This Row],[Cena hurtowa netto od 01.06.2025] ]/Tabela1[[#This Row],[Cena hurtowa netto od 13.01.2025]]-1</f>
        <v>0</v>
      </c>
      <c r="L163" s="142" t="s">
        <v>3110</v>
      </c>
      <c r="M163" s="142"/>
      <c r="N163" s="64">
        <v>5902979029554</v>
      </c>
      <c r="O163" s="84">
        <v>0.23</v>
      </c>
      <c r="P163" s="7"/>
      <c r="Q163" s="35">
        <f t="shared" si="5"/>
        <v>0</v>
      </c>
      <c r="R163" s="104"/>
      <c r="S163" s="36" t="s">
        <v>10962</v>
      </c>
      <c r="T163" s="86">
        <v>48203000</v>
      </c>
      <c r="U163" s="39">
        <f>VLOOKUP(Tabela1[[#This Row],[Marka]],Config!$D$2:$E$13,2,FALSE)+Tabela1[[#This Row],[Marka_sort_plus]]</f>
        <v>111011</v>
      </c>
      <c r="V163" s="39">
        <v>11011</v>
      </c>
      <c r="W163" s="49">
        <v>5902979029554</v>
      </c>
      <c r="X163" s="49"/>
      <c r="Y163" s="49"/>
      <c r="Z163" s="49"/>
    </row>
    <row r="164" spans="2:26" ht="27.75" customHeight="1">
      <c r="B164" s="55" t="s">
        <v>1793</v>
      </c>
      <c r="C164" s="56" t="s">
        <v>13839</v>
      </c>
      <c r="D164" s="113" t="s">
        <v>13845</v>
      </c>
      <c r="E164" s="83" t="s">
        <v>3110</v>
      </c>
      <c r="F164" s="65" t="s">
        <v>13846</v>
      </c>
      <c r="G164" s="58" t="s">
        <v>10</v>
      </c>
      <c r="H164" s="58" t="s">
        <v>8162</v>
      </c>
      <c r="I164" s="129">
        <v>2.85</v>
      </c>
      <c r="J164" s="180">
        <v>2.85</v>
      </c>
      <c r="K164" s="93">
        <f>Tabela1[ [#This Row],[Cena hurtowa netto od 01.06.2025] ]/Tabela1[[#This Row],[Cena hurtowa netto od 13.01.2025]]-1</f>
        <v>0</v>
      </c>
      <c r="L164" s="142" t="s">
        <v>3110</v>
      </c>
      <c r="M164" s="142"/>
      <c r="N164" s="64">
        <v>5902979028892</v>
      </c>
      <c r="O164" s="84">
        <v>0.23</v>
      </c>
      <c r="P164" s="7"/>
      <c r="Q164" s="35">
        <f t="shared" si="5"/>
        <v>0</v>
      </c>
      <c r="R164" s="104"/>
      <c r="S164" s="36" t="s">
        <v>10962</v>
      </c>
      <c r="T164" s="86" t="s">
        <v>4564</v>
      </c>
      <c r="U164" s="39">
        <f>VLOOKUP(Tabela1[[#This Row],[Marka]],Config!$D$2:$E$13,2,FALSE)+Tabela1[[#This Row],[Marka_sort_plus]]</f>
        <v>111011</v>
      </c>
      <c r="V164" s="39">
        <v>11011</v>
      </c>
      <c r="W164" s="49">
        <v>5902979028892</v>
      </c>
      <c r="X164" s="49">
        <v>5902979028939</v>
      </c>
      <c r="Y164" s="49"/>
      <c r="Z164" s="49"/>
    </row>
    <row r="165" spans="2:26" ht="27.75" customHeight="1">
      <c r="B165" s="55" t="s">
        <v>1793</v>
      </c>
      <c r="C165" s="56" t="s">
        <v>11020</v>
      </c>
      <c r="D165" s="113" t="s">
        <v>11021</v>
      </c>
      <c r="E165" s="83" t="s">
        <v>3107</v>
      </c>
      <c r="F165" s="65" t="s">
        <v>10959</v>
      </c>
      <c r="G165" s="58" t="s">
        <v>10</v>
      </c>
      <c r="H165" s="58" t="s">
        <v>8162</v>
      </c>
      <c r="I165" s="129">
        <v>2.85</v>
      </c>
      <c r="J165" s="180">
        <v>2.85</v>
      </c>
      <c r="K165" s="93">
        <f>Tabela1[ [#This Row],[Cena hurtowa netto od 01.06.2025] ]/Tabela1[[#This Row],[Cena hurtowa netto od 13.01.2025]]-1</f>
        <v>0</v>
      </c>
      <c r="L165" s="142" t="s">
        <v>3107</v>
      </c>
      <c r="M165" s="142"/>
      <c r="N165" s="64">
        <v>5902979018459</v>
      </c>
      <c r="O165" s="84">
        <v>0.23</v>
      </c>
      <c r="P165" s="7"/>
      <c r="Q165" s="35">
        <f t="shared" si="5"/>
        <v>0</v>
      </c>
      <c r="R165" s="104" t="s">
        <v>11016</v>
      </c>
      <c r="S165" s="36" t="s">
        <v>10962</v>
      </c>
      <c r="T165" s="86">
        <v>48203000</v>
      </c>
      <c r="U165" s="39">
        <f>VLOOKUP(Tabela1[[#This Row],[Marka]],Config!$D$2:$E$13,2,FALSE)+Tabela1[[#This Row],[Marka_sort_plus]]</f>
        <v>111011</v>
      </c>
      <c r="V165" s="39">
        <v>11011</v>
      </c>
      <c r="W165" s="49">
        <v>5902979018459</v>
      </c>
      <c r="X165" s="49"/>
      <c r="Y165" s="49"/>
      <c r="Z165" s="49"/>
    </row>
    <row r="166" spans="2:26" ht="27.75" customHeight="1">
      <c r="B166" s="55" t="s">
        <v>1793</v>
      </c>
      <c r="C166" s="56" t="s">
        <v>11022</v>
      </c>
      <c r="D166" s="113" t="s">
        <v>11023</v>
      </c>
      <c r="E166" s="83" t="s">
        <v>3108</v>
      </c>
      <c r="F166" s="65" t="s">
        <v>11024</v>
      </c>
      <c r="G166" s="58" t="s">
        <v>10</v>
      </c>
      <c r="H166" s="58" t="s">
        <v>8162</v>
      </c>
      <c r="I166" s="129">
        <v>2.85</v>
      </c>
      <c r="J166" s="180">
        <v>2.85</v>
      </c>
      <c r="K166" s="93">
        <f>Tabela1[ [#This Row],[Cena hurtowa netto od 01.06.2025] ]/Tabela1[[#This Row],[Cena hurtowa netto od 13.01.2025]]-1</f>
        <v>0</v>
      </c>
      <c r="L166" s="142" t="s">
        <v>3108</v>
      </c>
      <c r="M166" s="142"/>
      <c r="N166" s="64">
        <v>5902979019012</v>
      </c>
      <c r="O166" s="84">
        <v>0.23</v>
      </c>
      <c r="P166" s="7"/>
      <c r="Q166" s="35">
        <f t="shared" si="5"/>
        <v>0</v>
      </c>
      <c r="R166" s="104" t="s">
        <v>11016</v>
      </c>
      <c r="S166" s="36" t="s">
        <v>10962</v>
      </c>
      <c r="T166" s="86">
        <v>48203000</v>
      </c>
      <c r="U166" s="39">
        <f>VLOOKUP(Tabela1[[#This Row],[Marka]],Config!$D$2:$E$13,2,FALSE)+Tabela1[[#This Row],[Marka_sort_plus]]</f>
        <v>111011</v>
      </c>
      <c r="V166" s="39">
        <v>11011</v>
      </c>
      <c r="W166" s="49">
        <v>5902979019012</v>
      </c>
      <c r="X166" s="49"/>
      <c r="Y166" s="49"/>
      <c r="Z166" s="49"/>
    </row>
    <row r="167" spans="2:26" ht="27.75" customHeight="1">
      <c r="B167" s="55" t="s">
        <v>1793</v>
      </c>
      <c r="C167" s="56" t="s">
        <v>13962</v>
      </c>
      <c r="D167" s="113" t="s">
        <v>13963</v>
      </c>
      <c r="E167" s="83" t="s">
        <v>3110</v>
      </c>
      <c r="F167" s="65" t="s">
        <v>13964</v>
      </c>
      <c r="G167" s="58" t="s">
        <v>10</v>
      </c>
      <c r="H167" s="58" t="s">
        <v>8162</v>
      </c>
      <c r="I167" s="129"/>
      <c r="J167" s="180">
        <v>2.85</v>
      </c>
      <c r="K167" s="93" t="e">
        <f>Tabela1[ [#This Row],[Cena hurtowa netto od 01.06.2025] ]/Tabela1[[#This Row],[Cena hurtowa netto od 13.01.2025]]-1</f>
        <v>#DIV/0!</v>
      </c>
      <c r="L167" s="142" t="s">
        <v>3110</v>
      </c>
      <c r="M167" s="142"/>
      <c r="N167" s="64">
        <v>5902979032028</v>
      </c>
      <c r="O167" s="84">
        <v>0.23</v>
      </c>
      <c r="P167" s="7"/>
      <c r="Q167" s="35">
        <f t="shared" si="5"/>
        <v>0</v>
      </c>
      <c r="R167" s="104" t="s">
        <v>11016</v>
      </c>
      <c r="S167" s="36" t="s">
        <v>10962</v>
      </c>
      <c r="T167" s="86">
        <v>48203000</v>
      </c>
      <c r="U167" s="39">
        <f>VLOOKUP(Tabela1[[#This Row],[Marka]],Config!$D$2:$E$13,2,FALSE)+Tabela1[[#This Row],[Marka_sort_plus]]</f>
        <v>111011</v>
      </c>
      <c r="V167" s="39">
        <v>11011</v>
      </c>
      <c r="W167" s="49">
        <v>5902979032028</v>
      </c>
      <c r="X167" s="49"/>
      <c r="Y167" s="49"/>
      <c r="Z167" s="49"/>
    </row>
    <row r="168" spans="2:26" ht="27.75" customHeight="1">
      <c r="B168" s="55" t="s">
        <v>1793</v>
      </c>
      <c r="C168" s="56" t="s">
        <v>12087</v>
      </c>
      <c r="D168" s="113" t="s">
        <v>12088</v>
      </c>
      <c r="E168" s="83" t="s">
        <v>3107</v>
      </c>
      <c r="F168" s="65" t="s">
        <v>12089</v>
      </c>
      <c r="G168" s="58" t="s">
        <v>10</v>
      </c>
      <c r="H168" s="58" t="s">
        <v>8162</v>
      </c>
      <c r="I168" s="129">
        <v>2.85</v>
      </c>
      <c r="J168" s="180">
        <v>2.85</v>
      </c>
      <c r="K168" s="93">
        <f>Tabela1[ [#This Row],[Cena hurtowa netto od 01.06.2025] ]/Tabela1[[#This Row],[Cena hurtowa netto od 13.01.2025]]-1</f>
        <v>0</v>
      </c>
      <c r="L168" s="142" t="s">
        <v>3107</v>
      </c>
      <c r="M168" s="142"/>
      <c r="N168" s="64">
        <v>5902979024016</v>
      </c>
      <c r="O168" s="84">
        <v>0.23</v>
      </c>
      <c r="P168" s="7"/>
      <c r="Q168" s="35">
        <f t="shared" si="5"/>
        <v>0</v>
      </c>
      <c r="R168" s="104"/>
      <c r="S168" s="36" t="s">
        <v>10962</v>
      </c>
      <c r="T168" s="86">
        <v>48203000</v>
      </c>
      <c r="U168" s="39">
        <f>VLOOKUP(Tabela1[[#This Row],[Marka]],Config!$D$2:$E$13,2,FALSE)+Tabela1[[#This Row],[Marka_sort_plus]]</f>
        <v>111011</v>
      </c>
      <c r="V168" s="39">
        <v>11011</v>
      </c>
      <c r="W168" s="49">
        <v>5902979024016</v>
      </c>
      <c r="X168" s="49"/>
      <c r="Y168" s="49"/>
      <c r="Z168" s="49"/>
    </row>
    <row r="169" spans="2:26" ht="27.75" customHeight="1">
      <c r="B169" s="55" t="s">
        <v>1793</v>
      </c>
      <c r="C169" s="56" t="s">
        <v>13838</v>
      </c>
      <c r="D169" s="113" t="s">
        <v>13843</v>
      </c>
      <c r="E169" s="83" t="s">
        <v>3110</v>
      </c>
      <c r="F169" s="65" t="s">
        <v>13844</v>
      </c>
      <c r="G169" s="58" t="s">
        <v>10</v>
      </c>
      <c r="H169" s="58" t="s">
        <v>8162</v>
      </c>
      <c r="I169" s="129">
        <v>2.85</v>
      </c>
      <c r="J169" s="180">
        <v>2.85</v>
      </c>
      <c r="K169" s="93">
        <f>Tabela1[ [#This Row],[Cena hurtowa netto od 01.06.2025] ]/Tabela1[[#This Row],[Cena hurtowa netto od 13.01.2025]]-1</f>
        <v>0</v>
      </c>
      <c r="L169" s="142" t="s">
        <v>3110</v>
      </c>
      <c r="M169" s="142"/>
      <c r="N169" s="64">
        <v>5902979031311</v>
      </c>
      <c r="O169" s="84">
        <v>0.23</v>
      </c>
      <c r="P169" s="7"/>
      <c r="Q169" s="35">
        <f t="shared" si="5"/>
        <v>0</v>
      </c>
      <c r="R169" s="104"/>
      <c r="S169" s="36" t="s">
        <v>10962</v>
      </c>
      <c r="T169" s="86" t="s">
        <v>4564</v>
      </c>
      <c r="U169" s="39">
        <f>VLOOKUP(Tabela1[[#This Row],[Marka]],Config!$D$2:$E$13,2,FALSE)+Tabela1[[#This Row],[Marka_sort_plus]]</f>
        <v>111011</v>
      </c>
      <c r="V169" s="39">
        <v>11011</v>
      </c>
      <c r="W169" s="49">
        <v>5902979031311</v>
      </c>
      <c r="X169" s="49">
        <v>5902979031328</v>
      </c>
      <c r="Y169" s="49"/>
      <c r="Z169" s="49"/>
    </row>
    <row r="170" spans="2:26" ht="27.75" customHeight="1">
      <c r="B170" s="55" t="s">
        <v>1793</v>
      </c>
      <c r="C170" s="56" t="s">
        <v>13840</v>
      </c>
      <c r="D170" s="113" t="s">
        <v>13847</v>
      </c>
      <c r="E170" s="83" t="s">
        <v>3110</v>
      </c>
      <c r="F170" s="65" t="s">
        <v>13848</v>
      </c>
      <c r="G170" s="58" t="s">
        <v>10</v>
      </c>
      <c r="H170" s="58" t="s">
        <v>8162</v>
      </c>
      <c r="I170" s="129">
        <v>2.85</v>
      </c>
      <c r="J170" s="180">
        <v>2.85</v>
      </c>
      <c r="K170" s="93">
        <f>Tabela1[ [#This Row],[Cena hurtowa netto od 01.06.2025] ]/Tabela1[[#This Row],[Cena hurtowa netto od 13.01.2025]]-1</f>
        <v>0</v>
      </c>
      <c r="L170" s="142" t="s">
        <v>3110</v>
      </c>
      <c r="M170" s="142"/>
      <c r="N170" s="64">
        <v>5902979028908</v>
      </c>
      <c r="O170" s="84">
        <v>0.23</v>
      </c>
      <c r="P170" s="7"/>
      <c r="Q170" s="35">
        <f t="shared" si="5"/>
        <v>0</v>
      </c>
      <c r="R170" s="104"/>
      <c r="S170" s="36" t="s">
        <v>10962</v>
      </c>
      <c r="T170" s="86" t="s">
        <v>4564</v>
      </c>
      <c r="U170" s="39">
        <f>VLOOKUP(Tabela1[[#This Row],[Marka]],Config!$D$2:$E$13,2,FALSE)+Tabela1[[#This Row],[Marka_sort_plus]]</f>
        <v>111011</v>
      </c>
      <c r="V170" s="39">
        <v>11011</v>
      </c>
      <c r="W170" s="49">
        <v>5902979028908</v>
      </c>
      <c r="X170" s="49">
        <v>5902979028946</v>
      </c>
      <c r="Y170" s="49"/>
      <c r="Z170" s="49"/>
    </row>
    <row r="171" spans="2:26" ht="27.75" customHeight="1">
      <c r="B171" s="55" t="s">
        <v>1793</v>
      </c>
      <c r="C171" s="56" t="s">
        <v>10953</v>
      </c>
      <c r="D171" s="113" t="s">
        <v>10954</v>
      </c>
      <c r="E171" s="83" t="s">
        <v>3107</v>
      </c>
      <c r="F171" s="65" t="s">
        <v>10960</v>
      </c>
      <c r="G171" s="58" t="s">
        <v>10</v>
      </c>
      <c r="H171" s="58" t="s">
        <v>8162</v>
      </c>
      <c r="I171" s="129">
        <v>2.85</v>
      </c>
      <c r="J171" s="180">
        <v>2.85</v>
      </c>
      <c r="K171" s="93">
        <f>Tabela1[ [#This Row],[Cena hurtowa netto od 01.06.2025] ]/Tabela1[[#This Row],[Cena hurtowa netto od 13.01.2025]]-1</f>
        <v>0</v>
      </c>
      <c r="L171" s="142" t="s">
        <v>3107</v>
      </c>
      <c r="M171" s="142"/>
      <c r="N171" s="64">
        <v>5902979018442</v>
      </c>
      <c r="O171" s="84">
        <v>0.23</v>
      </c>
      <c r="P171" s="7"/>
      <c r="Q171" s="35">
        <f t="shared" si="5"/>
        <v>0</v>
      </c>
      <c r="R171" s="104" t="s">
        <v>10971</v>
      </c>
      <c r="S171" s="36" t="s">
        <v>10962</v>
      </c>
      <c r="T171" s="86">
        <v>48203000</v>
      </c>
      <c r="U171" s="39">
        <f>VLOOKUP(Tabela1[[#This Row],[Marka]],Config!$D$2:$E$13,2,FALSE)+Tabela1[[#This Row],[Marka_sort_plus]]</f>
        <v>111011</v>
      </c>
      <c r="V171" s="39">
        <v>11011</v>
      </c>
      <c r="W171" s="49">
        <v>5902979018442</v>
      </c>
      <c r="X171" s="49">
        <v>5902979018497</v>
      </c>
      <c r="Y171" s="49"/>
      <c r="Z171" s="49"/>
    </row>
    <row r="172" spans="2:26" ht="27.75" customHeight="1">
      <c r="B172" s="55" t="s">
        <v>1793</v>
      </c>
      <c r="C172" s="56" t="s">
        <v>10955</v>
      </c>
      <c r="D172" s="113" t="s">
        <v>10956</v>
      </c>
      <c r="E172" s="83" t="s">
        <v>3111</v>
      </c>
      <c r="F172" s="65" t="s">
        <v>10961</v>
      </c>
      <c r="G172" s="58" t="s">
        <v>10</v>
      </c>
      <c r="H172" s="58" t="s">
        <v>8162</v>
      </c>
      <c r="I172" s="129">
        <v>2.85</v>
      </c>
      <c r="J172" s="180">
        <v>2.85</v>
      </c>
      <c r="K172" s="93">
        <f>Tabela1[ [#This Row],[Cena hurtowa netto od 01.06.2025] ]/Tabela1[[#This Row],[Cena hurtowa netto od 13.01.2025]]-1</f>
        <v>0</v>
      </c>
      <c r="L172" s="142" t="s">
        <v>3111</v>
      </c>
      <c r="M172" s="142"/>
      <c r="N172" s="64">
        <v>5902979018435</v>
      </c>
      <c r="O172" s="84">
        <v>0.23</v>
      </c>
      <c r="P172" s="7"/>
      <c r="Q172" s="35">
        <f t="shared" si="5"/>
        <v>0</v>
      </c>
      <c r="R172" s="104" t="s">
        <v>10971</v>
      </c>
      <c r="S172" s="36" t="s">
        <v>10962</v>
      </c>
      <c r="T172" s="86">
        <v>48203000</v>
      </c>
      <c r="U172" s="39">
        <f>VLOOKUP(Tabela1[[#This Row],[Marka]],Config!$D$2:$E$13,2,FALSE)+Tabela1[[#This Row],[Marka_sort_plus]]</f>
        <v>111011</v>
      </c>
      <c r="V172" s="39">
        <v>11011</v>
      </c>
      <c r="W172" s="49">
        <v>5902979018435</v>
      </c>
      <c r="X172" s="49">
        <v>5902979018480</v>
      </c>
      <c r="Y172" s="49"/>
      <c r="Z172" s="49"/>
    </row>
    <row r="173" spans="2:26" ht="27.75" customHeight="1">
      <c r="B173" s="55" t="s">
        <v>1793</v>
      </c>
      <c r="C173" s="56" t="s">
        <v>11746</v>
      </c>
      <c r="D173" s="113" t="s">
        <v>11747</v>
      </c>
      <c r="E173" s="83" t="s">
        <v>3107</v>
      </c>
      <c r="F173" s="65" t="s">
        <v>11748</v>
      </c>
      <c r="G173" s="58" t="s">
        <v>10</v>
      </c>
      <c r="H173" s="58" t="s">
        <v>8162</v>
      </c>
      <c r="I173" s="129">
        <v>2.85</v>
      </c>
      <c r="J173" s="180">
        <v>2.85</v>
      </c>
      <c r="K173" s="93">
        <f>Tabela1[ [#This Row],[Cena hurtowa netto od 01.06.2025] ]/Tabela1[[#This Row],[Cena hurtowa netto od 13.01.2025]]-1</f>
        <v>0</v>
      </c>
      <c r="L173" s="142" t="s">
        <v>3107</v>
      </c>
      <c r="M173" s="142"/>
      <c r="N173" s="64">
        <v>5902979023149</v>
      </c>
      <c r="O173" s="84">
        <v>0.23</v>
      </c>
      <c r="P173" s="7"/>
      <c r="Q173" s="35">
        <f t="shared" si="5"/>
        <v>0</v>
      </c>
      <c r="R173" s="104" t="s">
        <v>12061</v>
      </c>
      <c r="S173" s="36" t="s">
        <v>10962</v>
      </c>
      <c r="T173" s="86">
        <v>48203000</v>
      </c>
      <c r="U173" s="39">
        <f>VLOOKUP(Tabela1[[#This Row],[Marka]],Config!$D$2:$E$13,2,FALSE)+Tabela1[[#This Row],[Marka_sort_plus]]</f>
        <v>111011</v>
      </c>
      <c r="V173" s="39">
        <v>11011</v>
      </c>
      <c r="W173" s="49">
        <v>5902979023149</v>
      </c>
      <c r="X173" s="49"/>
      <c r="Y173" s="49"/>
      <c r="Z173" s="49"/>
    </row>
    <row r="174" spans="2:26" ht="27.75" customHeight="1">
      <c r="B174" s="55" t="s">
        <v>1793</v>
      </c>
      <c r="C174" s="56" t="s">
        <v>13837</v>
      </c>
      <c r="D174" s="113" t="s">
        <v>13842</v>
      </c>
      <c r="E174" s="83" t="s">
        <v>3110</v>
      </c>
      <c r="F174" s="65" t="s">
        <v>13841</v>
      </c>
      <c r="G174" s="58" t="s">
        <v>10</v>
      </c>
      <c r="H174" s="58" t="s">
        <v>8162</v>
      </c>
      <c r="I174" s="129">
        <v>2.85</v>
      </c>
      <c r="J174" s="180">
        <v>2.85</v>
      </c>
      <c r="K174" s="93">
        <f>Tabela1[ [#This Row],[Cena hurtowa netto od 01.06.2025] ]/Tabela1[[#This Row],[Cena hurtowa netto od 13.01.2025]]-1</f>
        <v>0</v>
      </c>
      <c r="L174" s="142" t="s">
        <v>3110</v>
      </c>
      <c r="M174" s="142"/>
      <c r="N174" s="64">
        <v>5902979031373</v>
      </c>
      <c r="O174" s="84">
        <v>0.23</v>
      </c>
      <c r="P174" s="7"/>
      <c r="Q174" s="35">
        <f t="shared" si="5"/>
        <v>0</v>
      </c>
      <c r="R174" s="104"/>
      <c r="S174" s="36" t="s">
        <v>10962</v>
      </c>
      <c r="T174" s="86" t="s">
        <v>4564</v>
      </c>
      <c r="U174" s="39">
        <f>VLOOKUP(Tabela1[[#This Row],[Marka]],Config!$D$2:$E$13,2,FALSE)+Tabela1[[#This Row],[Marka_sort_plus]]</f>
        <v>111011</v>
      </c>
      <c r="V174" s="39">
        <v>11011</v>
      </c>
      <c r="W174" s="49">
        <v>5902979031373</v>
      </c>
      <c r="X174" s="49">
        <v>5902979031380</v>
      </c>
      <c r="Y174" s="49"/>
      <c r="Z174" s="49"/>
    </row>
    <row r="175" spans="2:26" ht="27.75" customHeight="1">
      <c r="B175" s="55" t="s">
        <v>1793</v>
      </c>
      <c r="C175" s="56" t="s">
        <v>12848</v>
      </c>
      <c r="D175" s="113" t="s">
        <v>12849</v>
      </c>
      <c r="E175" s="83" t="s">
        <v>3107</v>
      </c>
      <c r="F175" s="65" t="s">
        <v>12850</v>
      </c>
      <c r="G175" s="58" t="s">
        <v>284</v>
      </c>
      <c r="H175" s="58" t="s">
        <v>8167</v>
      </c>
      <c r="I175" s="129">
        <v>10.29</v>
      </c>
      <c r="J175" s="180">
        <v>10.29</v>
      </c>
      <c r="K175" s="93">
        <f>Tabela1[ [#This Row],[Cena hurtowa netto od 01.06.2025] ]/Tabela1[[#This Row],[Cena hurtowa netto od 13.01.2025]]-1</f>
        <v>0</v>
      </c>
      <c r="L175" s="142" t="s">
        <v>3107</v>
      </c>
      <c r="M175" s="142"/>
      <c r="N175" s="64">
        <v>5902979013430</v>
      </c>
      <c r="O175" s="84">
        <v>0.23</v>
      </c>
      <c r="P175" s="7"/>
      <c r="Q175" s="35">
        <f t="shared" si="5"/>
        <v>0</v>
      </c>
      <c r="R175" s="104">
        <v>138</v>
      </c>
      <c r="S175" s="36" t="s">
        <v>4511</v>
      </c>
      <c r="T175" s="86">
        <v>56029001</v>
      </c>
      <c r="U175" s="39">
        <f>VLOOKUP(Tabela1[[#This Row],[Marka]],Config!$D$2:$E$13,2,FALSE)+Tabela1[[#This Row],[Marka_sort_plus]]</f>
        <v>113000</v>
      </c>
      <c r="V175" s="39">
        <v>13000</v>
      </c>
      <c r="W175" s="49"/>
      <c r="X175" s="49"/>
      <c r="Y175" s="49"/>
      <c r="Z175" s="49"/>
    </row>
    <row r="176" spans="2:26" ht="27.75" customHeight="1">
      <c r="B176" s="55" t="s">
        <v>1793</v>
      </c>
      <c r="C176" s="56" t="s">
        <v>4446</v>
      </c>
      <c r="D176" s="113" t="s">
        <v>4558</v>
      </c>
      <c r="E176" s="83" t="s">
        <v>3108</v>
      </c>
      <c r="F176" s="65" t="s">
        <v>4447</v>
      </c>
      <c r="G176" s="58" t="s">
        <v>10</v>
      </c>
      <c r="H176" s="58">
        <v>1</v>
      </c>
      <c r="I176" s="129">
        <v>47.99</v>
      </c>
      <c r="J176" s="180">
        <v>47.99</v>
      </c>
      <c r="K176" s="93">
        <f>Tabela1[ [#This Row],[Cena hurtowa netto od 01.06.2025] ]/Tabela1[[#This Row],[Cena hurtowa netto od 13.01.2025]]-1</f>
        <v>0</v>
      </c>
      <c r="L176" s="142" t="s">
        <v>3108</v>
      </c>
      <c r="M176" s="142"/>
      <c r="N176" s="64" t="s">
        <v>4448</v>
      </c>
      <c r="O176" s="84">
        <v>0.23</v>
      </c>
      <c r="P176" s="7"/>
      <c r="Q176" s="35">
        <f t="shared" si="5"/>
        <v>0</v>
      </c>
      <c r="R176" s="104"/>
      <c r="S176" s="36" t="s">
        <v>4449</v>
      </c>
      <c r="T176" s="86" t="s">
        <v>4557</v>
      </c>
      <c r="U176" s="39">
        <f>VLOOKUP(Tabela1[[#This Row],[Marka]],Config!$D$2:$E$13,2,FALSE)+Tabela1[[#This Row],[Marka_sort_plus]]</f>
        <v>115000</v>
      </c>
      <c r="V176" s="39">
        <v>15000</v>
      </c>
      <c r="W176" s="49" t="s">
        <v>4448</v>
      </c>
      <c r="X176" s="49" t="s">
        <v>3152</v>
      </c>
      <c r="Y176" s="49" t="s">
        <v>3152</v>
      </c>
      <c r="Z176" s="49" t="s">
        <v>3152</v>
      </c>
    </row>
    <row r="177" spans="2:26" ht="27.75" customHeight="1">
      <c r="B177" s="55" t="s">
        <v>1793</v>
      </c>
      <c r="C177" s="56" t="s">
        <v>1881</v>
      </c>
      <c r="D177" s="113" t="s">
        <v>3855</v>
      </c>
      <c r="E177" s="83" t="s">
        <v>3107</v>
      </c>
      <c r="F177" s="65" t="s">
        <v>1882</v>
      </c>
      <c r="G177" s="58" t="s">
        <v>10</v>
      </c>
      <c r="H177" s="58">
        <v>20</v>
      </c>
      <c r="I177" s="129">
        <v>2.89</v>
      </c>
      <c r="J177" s="180">
        <v>2.89</v>
      </c>
      <c r="K177" s="93">
        <f>Tabela1[ [#This Row],[Cena hurtowa netto od 01.06.2025] ]/Tabela1[[#This Row],[Cena hurtowa netto od 13.01.2025]]-1</f>
        <v>0</v>
      </c>
      <c r="L177" s="142" t="s">
        <v>3107</v>
      </c>
      <c r="M177" s="142"/>
      <c r="N177" s="64" t="s">
        <v>1883</v>
      </c>
      <c r="O177" s="84">
        <v>0.23</v>
      </c>
      <c r="P177" s="7"/>
      <c r="Q177" s="35">
        <f t="shared" si="5"/>
        <v>0</v>
      </c>
      <c r="R177" s="104" t="s">
        <v>11338</v>
      </c>
      <c r="S177" s="36" t="s">
        <v>3135</v>
      </c>
      <c r="T177" s="86" t="s">
        <v>8045</v>
      </c>
      <c r="U177" s="39">
        <f>VLOOKUP(Tabela1[[#This Row],[Marka]],Config!$D$2:$E$13,2,FALSE)+Tabela1[[#This Row],[Marka_sort_plus]]</f>
        <v>119011</v>
      </c>
      <c r="V177" s="39">
        <v>19011</v>
      </c>
      <c r="W177" s="49" t="s">
        <v>1883</v>
      </c>
      <c r="X177" s="49" t="s">
        <v>5777</v>
      </c>
      <c r="Y177" s="49" t="s">
        <v>3152</v>
      </c>
      <c r="Z177" s="49" t="s">
        <v>3152</v>
      </c>
    </row>
    <row r="178" spans="2:26" ht="27.75" customHeight="1">
      <c r="B178" s="55" t="s">
        <v>1793</v>
      </c>
      <c r="C178" s="56" t="s">
        <v>1884</v>
      </c>
      <c r="D178" s="113" t="s">
        <v>3856</v>
      </c>
      <c r="E178" s="83" t="s">
        <v>3107</v>
      </c>
      <c r="F178" s="65" t="s">
        <v>1885</v>
      </c>
      <c r="G178" s="58" t="s">
        <v>10</v>
      </c>
      <c r="H178" s="58">
        <v>10</v>
      </c>
      <c r="I178" s="129">
        <v>5.79</v>
      </c>
      <c r="J178" s="180">
        <v>5.79</v>
      </c>
      <c r="K178" s="93">
        <f>Tabela1[ [#This Row],[Cena hurtowa netto od 01.06.2025] ]/Tabela1[[#This Row],[Cena hurtowa netto od 13.01.2025]]-1</f>
        <v>0</v>
      </c>
      <c r="L178" s="142" t="s">
        <v>3107</v>
      </c>
      <c r="M178" s="142"/>
      <c r="N178" s="64" t="s">
        <v>1886</v>
      </c>
      <c r="O178" s="84">
        <v>0.23</v>
      </c>
      <c r="P178" s="7"/>
      <c r="Q178" s="35">
        <f t="shared" si="5"/>
        <v>0</v>
      </c>
      <c r="R178" s="104" t="s">
        <v>11338</v>
      </c>
      <c r="S178" s="36" t="s">
        <v>3135</v>
      </c>
      <c r="T178" s="86" t="s">
        <v>8045</v>
      </c>
      <c r="U178" s="39">
        <f>VLOOKUP(Tabela1[[#This Row],[Marka]],Config!$D$2:$E$13,2,FALSE)+Tabela1[[#This Row],[Marka_sort_plus]]</f>
        <v>119012</v>
      </c>
      <c r="V178" s="39">
        <v>19012</v>
      </c>
      <c r="W178" s="49" t="s">
        <v>1886</v>
      </c>
      <c r="X178" s="49" t="s">
        <v>5776</v>
      </c>
      <c r="Y178" s="49" t="s">
        <v>3152</v>
      </c>
      <c r="Z178" s="49" t="s">
        <v>3152</v>
      </c>
    </row>
    <row r="179" spans="2:26" ht="27.75" customHeight="1">
      <c r="B179" s="55" t="s">
        <v>1793</v>
      </c>
      <c r="C179" s="56" t="s">
        <v>13052</v>
      </c>
      <c r="D179" s="113" t="s">
        <v>13053</v>
      </c>
      <c r="E179" s="83" t="s">
        <v>3110</v>
      </c>
      <c r="F179" s="65" t="s">
        <v>13054</v>
      </c>
      <c r="G179" s="58" t="s">
        <v>10</v>
      </c>
      <c r="H179" s="58" t="s">
        <v>8165</v>
      </c>
      <c r="I179" s="129">
        <v>2.59</v>
      </c>
      <c r="J179" s="180">
        <v>2.59</v>
      </c>
      <c r="K179" s="93">
        <f>Tabela1[ [#This Row],[Cena hurtowa netto od 01.06.2025] ]/Tabela1[[#This Row],[Cena hurtowa netto od 13.01.2025]]-1</f>
        <v>0</v>
      </c>
      <c r="L179" s="142" t="s">
        <v>3110</v>
      </c>
      <c r="M179" s="142"/>
      <c r="N179" s="64">
        <v>5902979031892</v>
      </c>
      <c r="O179" s="84">
        <v>0.23</v>
      </c>
      <c r="P179" s="7"/>
      <c r="Q179" s="35">
        <f t="shared" si="5"/>
        <v>0</v>
      </c>
      <c r="R179" s="104" t="s">
        <v>13058</v>
      </c>
      <c r="S179" s="36" t="s">
        <v>3135</v>
      </c>
      <c r="T179" s="86" t="s">
        <v>13059</v>
      </c>
      <c r="U179" s="39">
        <f>VLOOKUP(Tabela1[[#This Row],[Marka]],Config!$D$2:$E$13,2,FALSE)+Tabela1[[#This Row],[Marka_sort_plus]]</f>
        <v>119013</v>
      </c>
      <c r="V179" s="39">
        <v>19013</v>
      </c>
      <c r="W179" s="49">
        <v>5902979031892</v>
      </c>
      <c r="X179" s="49">
        <v>5902979031908</v>
      </c>
      <c r="Y179" s="49"/>
      <c r="Z179" s="49"/>
    </row>
    <row r="180" spans="2:26" ht="27.75" customHeight="1">
      <c r="B180" s="55" t="s">
        <v>1793</v>
      </c>
      <c r="C180" s="56" t="s">
        <v>13049</v>
      </c>
      <c r="D180" s="113" t="s">
        <v>13050</v>
      </c>
      <c r="E180" s="83" t="s">
        <v>3110</v>
      </c>
      <c r="F180" s="65" t="s">
        <v>13051</v>
      </c>
      <c r="G180" s="58" t="s">
        <v>10</v>
      </c>
      <c r="H180" s="58" t="s">
        <v>8165</v>
      </c>
      <c r="I180" s="129">
        <v>2.59</v>
      </c>
      <c r="J180" s="180">
        <v>2.59</v>
      </c>
      <c r="K180" s="93">
        <f>Tabela1[ [#This Row],[Cena hurtowa netto od 01.06.2025] ]/Tabela1[[#This Row],[Cena hurtowa netto od 13.01.2025]]-1</f>
        <v>0</v>
      </c>
      <c r="L180" s="142" t="s">
        <v>3110</v>
      </c>
      <c r="M180" s="142"/>
      <c r="N180" s="64">
        <v>5902979031915</v>
      </c>
      <c r="O180" s="84">
        <v>0.23</v>
      </c>
      <c r="P180" s="7"/>
      <c r="Q180" s="35">
        <f t="shared" si="5"/>
        <v>0</v>
      </c>
      <c r="R180" s="104" t="s">
        <v>13060</v>
      </c>
      <c r="S180" s="36" t="s">
        <v>3135</v>
      </c>
      <c r="T180" s="86" t="s">
        <v>13061</v>
      </c>
      <c r="U180" s="39">
        <f>VLOOKUP(Tabela1[[#This Row],[Marka]],Config!$D$2:$E$13,2,FALSE)+Tabela1[[#This Row],[Marka_sort_plus]]</f>
        <v>119014</v>
      </c>
      <c r="V180" s="39">
        <v>19014</v>
      </c>
      <c r="W180" s="49">
        <v>5902979031915</v>
      </c>
      <c r="X180" s="49">
        <v>5902979031922</v>
      </c>
      <c r="Y180" s="49"/>
      <c r="Z180" s="49"/>
    </row>
    <row r="181" spans="2:26" ht="27.75" customHeight="1">
      <c r="B181" s="55" t="s">
        <v>1793</v>
      </c>
      <c r="C181" s="56" t="s">
        <v>1875</v>
      </c>
      <c r="D181" s="113" t="s">
        <v>3853</v>
      </c>
      <c r="E181" s="83" t="s">
        <v>3107</v>
      </c>
      <c r="F181" s="65" t="s">
        <v>1876</v>
      </c>
      <c r="G181" s="58" t="s">
        <v>10</v>
      </c>
      <c r="H181" s="58">
        <v>20</v>
      </c>
      <c r="I181" s="129">
        <v>3.59</v>
      </c>
      <c r="J181" s="180">
        <v>3.59</v>
      </c>
      <c r="K181" s="93">
        <f>Tabela1[ [#This Row],[Cena hurtowa netto od 01.06.2025] ]/Tabela1[[#This Row],[Cena hurtowa netto od 13.01.2025]]-1</f>
        <v>0</v>
      </c>
      <c r="L181" s="142" t="s">
        <v>3107</v>
      </c>
      <c r="M181" s="142"/>
      <c r="N181" s="64" t="s">
        <v>1877</v>
      </c>
      <c r="O181" s="84">
        <v>0.23</v>
      </c>
      <c r="P181" s="7"/>
      <c r="Q181" s="35">
        <f t="shared" si="5"/>
        <v>0</v>
      </c>
      <c r="R181" s="104" t="s">
        <v>11334</v>
      </c>
      <c r="S181" s="36" t="s">
        <v>3135</v>
      </c>
      <c r="T181" s="86" t="s">
        <v>8045</v>
      </c>
      <c r="U181" s="39">
        <f>VLOOKUP(Tabela1[[#This Row],[Marka]],Config!$D$2:$E$13,2,FALSE)+Tabela1[[#This Row],[Marka_sort_plus]]</f>
        <v>119031</v>
      </c>
      <c r="V181" s="39">
        <v>19031</v>
      </c>
      <c r="W181" s="49" t="s">
        <v>1877</v>
      </c>
      <c r="X181" s="49" t="s">
        <v>5781</v>
      </c>
      <c r="Y181" s="49" t="s">
        <v>3152</v>
      </c>
      <c r="Z181" s="49" t="s">
        <v>3152</v>
      </c>
    </row>
    <row r="182" spans="2:26" ht="27.75" customHeight="1">
      <c r="B182" s="55" t="s">
        <v>1793</v>
      </c>
      <c r="C182" s="56" t="s">
        <v>1878</v>
      </c>
      <c r="D182" s="113" t="s">
        <v>3854</v>
      </c>
      <c r="E182" s="83" t="s">
        <v>3107</v>
      </c>
      <c r="F182" s="65" t="s">
        <v>1879</v>
      </c>
      <c r="G182" s="58" t="s">
        <v>10</v>
      </c>
      <c r="H182" s="58">
        <v>10</v>
      </c>
      <c r="I182" s="129">
        <v>7.09</v>
      </c>
      <c r="J182" s="180">
        <v>7.09</v>
      </c>
      <c r="K182" s="93">
        <f>Tabela1[ [#This Row],[Cena hurtowa netto od 01.06.2025] ]/Tabela1[[#This Row],[Cena hurtowa netto od 13.01.2025]]-1</f>
        <v>0</v>
      </c>
      <c r="L182" s="142" t="s">
        <v>3107</v>
      </c>
      <c r="M182" s="142"/>
      <c r="N182" s="64" t="s">
        <v>1880</v>
      </c>
      <c r="O182" s="84">
        <v>0.23</v>
      </c>
      <c r="P182" s="7"/>
      <c r="Q182" s="35">
        <f t="shared" si="5"/>
        <v>0</v>
      </c>
      <c r="R182" s="104" t="s">
        <v>11334</v>
      </c>
      <c r="S182" s="36" t="s">
        <v>3135</v>
      </c>
      <c r="T182" s="86" t="s">
        <v>8045</v>
      </c>
      <c r="U182" s="39">
        <f>VLOOKUP(Tabela1[[#This Row],[Marka]],Config!$D$2:$E$13,2,FALSE)+Tabela1[[#This Row],[Marka_sort_plus]]</f>
        <v>119032</v>
      </c>
      <c r="V182" s="39">
        <v>19032</v>
      </c>
      <c r="W182" s="49" t="s">
        <v>1880</v>
      </c>
      <c r="X182" s="49" t="s">
        <v>5780</v>
      </c>
      <c r="Y182" s="49" t="s">
        <v>3152</v>
      </c>
      <c r="Z182" s="49" t="s">
        <v>3152</v>
      </c>
    </row>
    <row r="183" spans="2:26" ht="27.75" customHeight="1">
      <c r="B183" s="55" t="s">
        <v>1793</v>
      </c>
      <c r="C183" s="56" t="s">
        <v>1855</v>
      </c>
      <c r="D183" s="113" t="s">
        <v>3882</v>
      </c>
      <c r="E183" s="83" t="s">
        <v>3107</v>
      </c>
      <c r="F183" s="65" t="s">
        <v>1856</v>
      </c>
      <c r="G183" s="58" t="s">
        <v>10</v>
      </c>
      <c r="H183" s="58">
        <v>20</v>
      </c>
      <c r="I183" s="129">
        <v>2.59</v>
      </c>
      <c r="J183" s="180">
        <v>2.59</v>
      </c>
      <c r="K183" s="93">
        <f>Tabela1[ [#This Row],[Cena hurtowa netto od 01.06.2025] ]/Tabela1[[#This Row],[Cena hurtowa netto od 13.01.2025]]-1</f>
        <v>0</v>
      </c>
      <c r="L183" s="142" t="s">
        <v>3107</v>
      </c>
      <c r="M183" s="142"/>
      <c r="N183" s="64" t="s">
        <v>1857</v>
      </c>
      <c r="O183" s="84">
        <v>0.23</v>
      </c>
      <c r="P183" s="7"/>
      <c r="Q183" s="35">
        <f t="shared" si="5"/>
        <v>0</v>
      </c>
      <c r="R183" s="104" t="s">
        <v>11339</v>
      </c>
      <c r="S183" s="36" t="s">
        <v>3135</v>
      </c>
      <c r="T183" s="86" t="s">
        <v>8045</v>
      </c>
      <c r="U183" s="39">
        <f>VLOOKUP(Tabela1[[#This Row],[Marka]],Config!$D$2:$E$13,2,FALSE)+Tabela1[[#This Row],[Marka_sort_plus]]</f>
        <v>119051</v>
      </c>
      <c r="V183" s="39">
        <v>19051</v>
      </c>
      <c r="W183" s="49" t="s">
        <v>1857</v>
      </c>
      <c r="X183" s="49" t="s">
        <v>5788</v>
      </c>
      <c r="Y183" s="49" t="s">
        <v>3152</v>
      </c>
      <c r="Z183" s="49" t="s">
        <v>3152</v>
      </c>
    </row>
    <row r="184" spans="2:26" ht="27.75" customHeight="1">
      <c r="B184" s="55" t="s">
        <v>1793</v>
      </c>
      <c r="C184" s="56" t="s">
        <v>1858</v>
      </c>
      <c r="D184" s="113" t="s">
        <v>3881</v>
      </c>
      <c r="E184" s="83" t="s">
        <v>3107</v>
      </c>
      <c r="F184" s="65" t="s">
        <v>9852</v>
      </c>
      <c r="G184" s="58" t="s">
        <v>10</v>
      </c>
      <c r="H184" s="58">
        <v>10</v>
      </c>
      <c r="I184" s="129">
        <v>5.17</v>
      </c>
      <c r="J184" s="180">
        <v>5.17</v>
      </c>
      <c r="K184" s="93">
        <f>Tabela1[ [#This Row],[Cena hurtowa netto od 01.06.2025] ]/Tabela1[[#This Row],[Cena hurtowa netto od 13.01.2025]]-1</f>
        <v>0</v>
      </c>
      <c r="L184" s="142" t="s">
        <v>3107</v>
      </c>
      <c r="M184" s="142"/>
      <c r="N184" s="64" t="s">
        <v>1859</v>
      </c>
      <c r="O184" s="84">
        <v>0.23</v>
      </c>
      <c r="P184" s="7"/>
      <c r="Q184" s="35">
        <f t="shared" si="5"/>
        <v>0</v>
      </c>
      <c r="R184" s="104" t="s">
        <v>11339</v>
      </c>
      <c r="S184" s="36" t="s">
        <v>3135</v>
      </c>
      <c r="T184" s="86" t="s">
        <v>8045</v>
      </c>
      <c r="U184" s="39">
        <f>VLOOKUP(Tabela1[[#This Row],[Marka]],Config!$D$2:$E$13,2,FALSE)+Tabela1[[#This Row],[Marka_sort_plus]]</f>
        <v>119052</v>
      </c>
      <c r="V184" s="39">
        <v>19052</v>
      </c>
      <c r="W184" s="49" t="s">
        <v>1859</v>
      </c>
      <c r="X184" s="49" t="s">
        <v>5787</v>
      </c>
      <c r="Y184" s="49" t="s">
        <v>3152</v>
      </c>
      <c r="Z184" s="49" t="s">
        <v>3152</v>
      </c>
    </row>
    <row r="185" spans="2:26" ht="27.75" customHeight="1">
      <c r="B185" s="55" t="s">
        <v>1793</v>
      </c>
      <c r="C185" s="56" t="s">
        <v>1860</v>
      </c>
      <c r="D185" s="113" t="s">
        <v>3880</v>
      </c>
      <c r="E185" s="83" t="s">
        <v>3107</v>
      </c>
      <c r="F185" s="65" t="s">
        <v>1861</v>
      </c>
      <c r="G185" s="58" t="s">
        <v>10</v>
      </c>
      <c r="H185" s="58">
        <v>20</v>
      </c>
      <c r="I185" s="129">
        <v>3.99</v>
      </c>
      <c r="J185" s="180">
        <v>3.99</v>
      </c>
      <c r="K185" s="93">
        <f>Tabela1[ [#This Row],[Cena hurtowa netto od 01.06.2025] ]/Tabela1[[#This Row],[Cena hurtowa netto od 13.01.2025]]-1</f>
        <v>0</v>
      </c>
      <c r="L185" s="142" t="s">
        <v>3107</v>
      </c>
      <c r="M185" s="142"/>
      <c r="N185" s="64" t="s">
        <v>1862</v>
      </c>
      <c r="O185" s="84">
        <v>0.23</v>
      </c>
      <c r="P185" s="7"/>
      <c r="Q185" s="35">
        <f t="shared" si="5"/>
        <v>0</v>
      </c>
      <c r="R185" s="104" t="s">
        <v>11335</v>
      </c>
      <c r="S185" s="36" t="s">
        <v>3135</v>
      </c>
      <c r="T185" s="86" t="s">
        <v>8045</v>
      </c>
      <c r="U185" s="39">
        <f>VLOOKUP(Tabela1[[#This Row],[Marka]],Config!$D$2:$E$13,2,FALSE)+Tabela1[[#This Row],[Marka_sort_plus]]</f>
        <v>119071</v>
      </c>
      <c r="V185" s="39">
        <v>19071</v>
      </c>
      <c r="W185" s="49" t="s">
        <v>1862</v>
      </c>
      <c r="X185" s="49" t="s">
        <v>5792</v>
      </c>
      <c r="Y185" s="49" t="s">
        <v>3152</v>
      </c>
      <c r="Z185" s="49" t="s">
        <v>3152</v>
      </c>
    </row>
    <row r="186" spans="2:26" ht="27.75" customHeight="1">
      <c r="B186" s="55" t="s">
        <v>1793</v>
      </c>
      <c r="C186" s="56" t="s">
        <v>1863</v>
      </c>
      <c r="D186" s="113" t="s">
        <v>3879</v>
      </c>
      <c r="E186" s="83" t="s">
        <v>3107</v>
      </c>
      <c r="F186" s="65" t="s">
        <v>1864</v>
      </c>
      <c r="G186" s="58" t="s">
        <v>10</v>
      </c>
      <c r="H186" s="58">
        <v>10</v>
      </c>
      <c r="I186" s="129">
        <v>7.99</v>
      </c>
      <c r="J186" s="180">
        <v>7.99</v>
      </c>
      <c r="K186" s="93">
        <f>Tabela1[ [#This Row],[Cena hurtowa netto od 01.06.2025] ]/Tabela1[[#This Row],[Cena hurtowa netto od 13.01.2025]]-1</f>
        <v>0</v>
      </c>
      <c r="L186" s="142" t="s">
        <v>3107</v>
      </c>
      <c r="M186" s="142"/>
      <c r="N186" s="64" t="s">
        <v>1865</v>
      </c>
      <c r="O186" s="84">
        <v>0.23</v>
      </c>
      <c r="P186" s="7"/>
      <c r="Q186" s="35">
        <f t="shared" si="5"/>
        <v>0</v>
      </c>
      <c r="R186" s="104" t="s">
        <v>11335</v>
      </c>
      <c r="S186" s="36" t="s">
        <v>3135</v>
      </c>
      <c r="T186" s="86" t="s">
        <v>8045</v>
      </c>
      <c r="U186" s="39">
        <f>VLOOKUP(Tabela1[[#This Row],[Marka]],Config!$D$2:$E$13,2,FALSE)+Tabela1[[#This Row],[Marka_sort_plus]]</f>
        <v>119072</v>
      </c>
      <c r="V186" s="39">
        <v>19072</v>
      </c>
      <c r="W186" s="49" t="s">
        <v>1865</v>
      </c>
      <c r="X186" s="49" t="s">
        <v>5791</v>
      </c>
      <c r="Y186" s="49" t="s">
        <v>3152</v>
      </c>
      <c r="Z186" s="49" t="s">
        <v>3152</v>
      </c>
    </row>
    <row r="187" spans="2:26" ht="27.75" customHeight="1">
      <c r="B187" s="55" t="s">
        <v>1793</v>
      </c>
      <c r="C187" s="56" t="s">
        <v>1872</v>
      </c>
      <c r="D187" s="113" t="s">
        <v>3790</v>
      </c>
      <c r="E187" s="83" t="s">
        <v>3108</v>
      </c>
      <c r="F187" s="65" t="s">
        <v>1873</v>
      </c>
      <c r="G187" s="58" t="s">
        <v>10</v>
      </c>
      <c r="H187" s="58">
        <v>10</v>
      </c>
      <c r="I187" s="129">
        <v>14.99</v>
      </c>
      <c r="J187" s="180">
        <v>14.99</v>
      </c>
      <c r="K187" s="93">
        <f>Tabela1[ [#This Row],[Cena hurtowa netto od 01.06.2025] ]/Tabela1[[#This Row],[Cena hurtowa netto od 13.01.2025]]-1</f>
        <v>0</v>
      </c>
      <c r="L187" s="142" t="s">
        <v>3108</v>
      </c>
      <c r="M187" s="142"/>
      <c r="N187" s="64" t="s">
        <v>1874</v>
      </c>
      <c r="O187" s="84">
        <v>0.23</v>
      </c>
      <c r="P187" s="7"/>
      <c r="Q187" s="35">
        <f t="shared" si="5"/>
        <v>0</v>
      </c>
      <c r="R187" s="104">
        <v>114</v>
      </c>
      <c r="S187" s="36" t="s">
        <v>3135</v>
      </c>
      <c r="T187" s="86" t="s">
        <v>8045</v>
      </c>
      <c r="U187" s="39">
        <f>VLOOKUP(Tabela1[[#This Row],[Marka]],Config!$D$2:$E$13,2,FALSE)+Tabela1[[#This Row],[Marka_sort_plus]]</f>
        <v>119092</v>
      </c>
      <c r="V187" s="39">
        <v>19092</v>
      </c>
      <c r="W187" s="49" t="s">
        <v>1874</v>
      </c>
      <c r="X187" s="49" t="s">
        <v>5793</v>
      </c>
      <c r="Y187" s="49" t="s">
        <v>3152</v>
      </c>
      <c r="Z187" s="49" t="s">
        <v>3152</v>
      </c>
    </row>
    <row r="188" spans="2:26" ht="27.75" customHeight="1">
      <c r="B188" s="55" t="s">
        <v>1793</v>
      </c>
      <c r="C188" s="56" t="s">
        <v>8163</v>
      </c>
      <c r="D188" s="113" t="s">
        <v>8164</v>
      </c>
      <c r="E188" s="83" t="s">
        <v>3107</v>
      </c>
      <c r="F188" s="65" t="s">
        <v>8160</v>
      </c>
      <c r="G188" s="58" t="s">
        <v>10</v>
      </c>
      <c r="H188" s="58" t="s">
        <v>8165</v>
      </c>
      <c r="I188" s="129">
        <v>3.39</v>
      </c>
      <c r="J188" s="180">
        <v>3.59</v>
      </c>
      <c r="K188" s="93">
        <f>Tabela1[ [#This Row],[Cena hurtowa netto od 01.06.2025] ]/Tabela1[[#This Row],[Cena hurtowa netto od 13.01.2025]]-1</f>
        <v>5.8997050147492569E-2</v>
      </c>
      <c r="L188" s="142" t="s">
        <v>3107</v>
      </c>
      <c r="M188" s="142"/>
      <c r="N188" s="64">
        <v>5902979005909</v>
      </c>
      <c r="O188" s="84">
        <v>0.23</v>
      </c>
      <c r="P188" s="7"/>
      <c r="Q188" s="35">
        <f t="shared" si="5"/>
        <v>0</v>
      </c>
      <c r="R188" s="104">
        <v>113</v>
      </c>
      <c r="S188" s="36" t="s">
        <v>3135</v>
      </c>
      <c r="T188" s="86" t="s">
        <v>4648</v>
      </c>
      <c r="U188" s="39">
        <f>VLOOKUP(Tabela1[[#This Row],[Marka]],Config!$D$2:$E$13,2,FALSE)+Tabela1[[#This Row],[Marka_sort_plus]]</f>
        <v>119111</v>
      </c>
      <c r="V188" s="39">
        <v>19111</v>
      </c>
      <c r="W188" s="49" t="s">
        <v>9993</v>
      </c>
      <c r="X188" s="49" t="s">
        <v>9994</v>
      </c>
      <c r="Y188" s="49" t="s">
        <v>3152</v>
      </c>
      <c r="Z188" s="49" t="s">
        <v>3152</v>
      </c>
    </row>
    <row r="189" spans="2:26" ht="27.75" customHeight="1">
      <c r="B189" s="55" t="s">
        <v>1793</v>
      </c>
      <c r="C189" s="56" t="s">
        <v>8159</v>
      </c>
      <c r="D189" s="113" t="s">
        <v>8168</v>
      </c>
      <c r="E189" s="83" t="s">
        <v>3107</v>
      </c>
      <c r="F189" s="65" t="s">
        <v>8161</v>
      </c>
      <c r="G189" s="58" t="s">
        <v>10</v>
      </c>
      <c r="H189" s="58" t="s">
        <v>8162</v>
      </c>
      <c r="I189" s="129">
        <v>6.79</v>
      </c>
      <c r="J189" s="180">
        <v>7.19</v>
      </c>
      <c r="K189" s="93">
        <f>Tabela1[ [#This Row],[Cena hurtowa netto od 01.06.2025] ]/Tabela1[[#This Row],[Cena hurtowa netto od 13.01.2025]]-1</f>
        <v>5.8910162002945521E-2</v>
      </c>
      <c r="L189" s="142" t="s">
        <v>3107</v>
      </c>
      <c r="M189" s="142"/>
      <c r="N189" s="64">
        <v>5902979005916</v>
      </c>
      <c r="O189" s="84">
        <v>0.23</v>
      </c>
      <c r="P189" s="7"/>
      <c r="Q189" s="35">
        <f t="shared" si="5"/>
        <v>0</v>
      </c>
      <c r="R189" s="104">
        <v>113</v>
      </c>
      <c r="S189" s="36" t="s">
        <v>3135</v>
      </c>
      <c r="T189" s="86" t="s">
        <v>4648</v>
      </c>
      <c r="U189" s="39">
        <f>VLOOKUP(Tabela1[[#This Row],[Marka]],Config!$D$2:$E$13,2,FALSE)+Tabela1[[#This Row],[Marka_sort_plus]]</f>
        <v>119112</v>
      </c>
      <c r="V189" s="39">
        <v>19112</v>
      </c>
      <c r="W189" s="49" t="s">
        <v>9995</v>
      </c>
      <c r="X189" s="49" t="s">
        <v>9996</v>
      </c>
      <c r="Y189" s="49" t="s">
        <v>3152</v>
      </c>
      <c r="Z189" s="49" t="s">
        <v>3152</v>
      </c>
    </row>
    <row r="190" spans="2:26" ht="27.75" customHeight="1">
      <c r="B190" s="55" t="s">
        <v>1793</v>
      </c>
      <c r="C190" s="56" t="s">
        <v>1837</v>
      </c>
      <c r="D190" s="113" t="s">
        <v>3860</v>
      </c>
      <c r="E190" s="83" t="s">
        <v>3107</v>
      </c>
      <c r="F190" s="65" t="s">
        <v>1838</v>
      </c>
      <c r="G190" s="58" t="s">
        <v>10</v>
      </c>
      <c r="H190" s="58">
        <v>20</v>
      </c>
      <c r="I190" s="129">
        <v>3.79</v>
      </c>
      <c r="J190" s="180">
        <v>3.79</v>
      </c>
      <c r="K190" s="93">
        <f>Tabela1[ [#This Row],[Cena hurtowa netto od 01.06.2025] ]/Tabela1[[#This Row],[Cena hurtowa netto od 13.01.2025]]-1</f>
        <v>0</v>
      </c>
      <c r="L190" s="142" t="s">
        <v>3107</v>
      </c>
      <c r="M190" s="142"/>
      <c r="N190" s="64" t="s">
        <v>1839</v>
      </c>
      <c r="O190" s="84">
        <v>0.23</v>
      </c>
      <c r="P190" s="7"/>
      <c r="Q190" s="35">
        <f t="shared" si="5"/>
        <v>0</v>
      </c>
      <c r="R190" s="104" t="s">
        <v>11339</v>
      </c>
      <c r="S190" s="36" t="s">
        <v>3135</v>
      </c>
      <c r="T190" s="86" t="s">
        <v>8045</v>
      </c>
      <c r="U190" s="39">
        <f>VLOOKUP(Tabela1[[#This Row],[Marka]],Config!$D$2:$E$13,2,FALSE)+Tabela1[[#This Row],[Marka_sort_plus]]</f>
        <v>119131</v>
      </c>
      <c r="V190" s="39">
        <v>19131</v>
      </c>
      <c r="W190" s="49" t="s">
        <v>1839</v>
      </c>
      <c r="X190" s="49" t="s">
        <v>5799</v>
      </c>
      <c r="Y190" s="49" t="s">
        <v>3152</v>
      </c>
      <c r="Z190" s="49" t="s">
        <v>3152</v>
      </c>
    </row>
    <row r="191" spans="2:26" ht="27.75" customHeight="1">
      <c r="B191" s="55" t="s">
        <v>1793</v>
      </c>
      <c r="C191" s="56" t="s">
        <v>1840</v>
      </c>
      <c r="D191" s="113" t="s">
        <v>3859</v>
      </c>
      <c r="E191" s="83" t="s">
        <v>3107</v>
      </c>
      <c r="F191" s="65" t="s">
        <v>1841</v>
      </c>
      <c r="G191" s="58" t="s">
        <v>10</v>
      </c>
      <c r="H191" s="58">
        <v>10</v>
      </c>
      <c r="I191" s="129">
        <v>7.59</v>
      </c>
      <c r="J191" s="180">
        <v>7.59</v>
      </c>
      <c r="K191" s="93">
        <f>Tabela1[ [#This Row],[Cena hurtowa netto od 01.06.2025] ]/Tabela1[[#This Row],[Cena hurtowa netto od 13.01.2025]]-1</f>
        <v>0</v>
      </c>
      <c r="L191" s="142" t="s">
        <v>3107</v>
      </c>
      <c r="M191" s="142"/>
      <c r="N191" s="64" t="s">
        <v>1842</v>
      </c>
      <c r="O191" s="84">
        <v>0.23</v>
      </c>
      <c r="P191" s="7"/>
      <c r="Q191" s="35">
        <f t="shared" si="5"/>
        <v>0</v>
      </c>
      <c r="R191" s="104" t="s">
        <v>11339</v>
      </c>
      <c r="S191" s="36" t="s">
        <v>3135</v>
      </c>
      <c r="T191" s="86" t="s">
        <v>8045</v>
      </c>
      <c r="U191" s="39">
        <f>VLOOKUP(Tabela1[[#This Row],[Marka]],Config!$D$2:$E$13,2,FALSE)+Tabela1[[#This Row],[Marka_sort_plus]]</f>
        <v>119132</v>
      </c>
      <c r="V191" s="39">
        <v>19132</v>
      </c>
      <c r="W191" s="49" t="s">
        <v>1842</v>
      </c>
      <c r="X191" s="49" t="s">
        <v>5798</v>
      </c>
      <c r="Y191" s="49" t="s">
        <v>3152</v>
      </c>
      <c r="Z191" s="49" t="s">
        <v>3152</v>
      </c>
    </row>
    <row r="192" spans="2:26" ht="27.75" customHeight="1">
      <c r="B192" s="55" t="s">
        <v>1793</v>
      </c>
      <c r="C192" s="56" t="s">
        <v>1843</v>
      </c>
      <c r="D192" s="113" t="s">
        <v>3795</v>
      </c>
      <c r="E192" s="83" t="s">
        <v>3107</v>
      </c>
      <c r="F192" s="65" t="s">
        <v>1844</v>
      </c>
      <c r="G192" s="58" t="s">
        <v>10</v>
      </c>
      <c r="H192" s="58">
        <v>20</v>
      </c>
      <c r="I192" s="129">
        <v>5.09</v>
      </c>
      <c r="J192" s="180">
        <v>5.09</v>
      </c>
      <c r="K192" s="93">
        <f>Tabela1[ [#This Row],[Cena hurtowa netto od 01.06.2025] ]/Tabela1[[#This Row],[Cena hurtowa netto od 13.01.2025]]-1</f>
        <v>0</v>
      </c>
      <c r="L192" s="142" t="s">
        <v>3107</v>
      </c>
      <c r="M192" s="142"/>
      <c r="N192" s="64" t="s">
        <v>1845</v>
      </c>
      <c r="O192" s="84">
        <v>0.23</v>
      </c>
      <c r="P192" s="7"/>
      <c r="Q192" s="35">
        <f t="shared" si="5"/>
        <v>0</v>
      </c>
      <c r="R192" s="104" t="s">
        <v>11335</v>
      </c>
      <c r="S192" s="36" t="s">
        <v>3135</v>
      </c>
      <c r="T192" s="86" t="s">
        <v>8045</v>
      </c>
      <c r="U192" s="39">
        <f>VLOOKUP(Tabela1[[#This Row],[Marka]],Config!$D$2:$E$13,2,FALSE)+Tabela1[[#This Row],[Marka_sort_plus]]</f>
        <v>119151</v>
      </c>
      <c r="V192" s="39">
        <v>19151</v>
      </c>
      <c r="W192" s="49" t="s">
        <v>1845</v>
      </c>
      <c r="X192" s="49" t="s">
        <v>5797</v>
      </c>
      <c r="Y192" s="49" t="s">
        <v>3152</v>
      </c>
      <c r="Z192" s="49" t="s">
        <v>3152</v>
      </c>
    </row>
    <row r="193" spans="2:26" ht="27.75" customHeight="1">
      <c r="B193" s="55" t="s">
        <v>1793</v>
      </c>
      <c r="C193" s="56" t="s">
        <v>1846</v>
      </c>
      <c r="D193" s="113" t="s">
        <v>3794</v>
      </c>
      <c r="E193" s="83" t="s">
        <v>3107</v>
      </c>
      <c r="F193" s="65" t="s">
        <v>1847</v>
      </c>
      <c r="G193" s="58" t="s">
        <v>10</v>
      </c>
      <c r="H193" s="58">
        <v>10</v>
      </c>
      <c r="I193" s="129">
        <v>10.19</v>
      </c>
      <c r="J193" s="180">
        <v>10.19</v>
      </c>
      <c r="K193" s="93">
        <f>Tabela1[ [#This Row],[Cena hurtowa netto od 01.06.2025] ]/Tabela1[[#This Row],[Cena hurtowa netto od 13.01.2025]]-1</f>
        <v>0</v>
      </c>
      <c r="L193" s="142" t="s">
        <v>3107</v>
      </c>
      <c r="M193" s="142"/>
      <c r="N193" s="64" t="s">
        <v>1848</v>
      </c>
      <c r="O193" s="84">
        <v>0.23</v>
      </c>
      <c r="P193" s="7"/>
      <c r="Q193" s="35">
        <f t="shared" ref="Q193:Q224" si="6">J193*P193*(1-RABAT)</f>
        <v>0</v>
      </c>
      <c r="R193" s="104" t="s">
        <v>11335</v>
      </c>
      <c r="S193" s="36" t="s">
        <v>3135</v>
      </c>
      <c r="T193" s="86" t="s">
        <v>8045</v>
      </c>
      <c r="U193" s="39">
        <f>VLOOKUP(Tabela1[[#This Row],[Marka]],Config!$D$2:$E$13,2,FALSE)+Tabela1[[#This Row],[Marka_sort_plus]]</f>
        <v>119152</v>
      </c>
      <c r="V193" s="39">
        <v>19152</v>
      </c>
      <c r="W193" s="49" t="s">
        <v>1848</v>
      </c>
      <c r="X193" s="49" t="s">
        <v>5795</v>
      </c>
      <c r="Y193" s="49" t="s">
        <v>3152</v>
      </c>
      <c r="Z193" s="49" t="s">
        <v>3152</v>
      </c>
    </row>
    <row r="194" spans="2:26" ht="27.75" customHeight="1">
      <c r="B194" s="55" t="s">
        <v>1793</v>
      </c>
      <c r="C194" s="56" t="s">
        <v>1849</v>
      </c>
      <c r="D194" s="113" t="s">
        <v>3793</v>
      </c>
      <c r="E194" s="83" t="s">
        <v>3107</v>
      </c>
      <c r="F194" s="65" t="s">
        <v>1850</v>
      </c>
      <c r="G194" s="58" t="s">
        <v>10</v>
      </c>
      <c r="H194" s="58">
        <v>20</v>
      </c>
      <c r="I194" s="129">
        <v>4.8899999999999997</v>
      </c>
      <c r="J194" s="180">
        <v>4.8899999999999997</v>
      </c>
      <c r="K194" s="93">
        <f>Tabela1[ [#This Row],[Cena hurtowa netto od 01.06.2025] ]/Tabela1[[#This Row],[Cena hurtowa netto od 13.01.2025]]-1</f>
        <v>0</v>
      </c>
      <c r="L194" s="142" t="s">
        <v>3107</v>
      </c>
      <c r="M194" s="142"/>
      <c r="N194" s="64" t="s">
        <v>1851</v>
      </c>
      <c r="O194" s="84">
        <v>0.23</v>
      </c>
      <c r="P194" s="7"/>
      <c r="Q194" s="35">
        <f t="shared" si="6"/>
        <v>0</v>
      </c>
      <c r="R194" s="104">
        <v>113</v>
      </c>
      <c r="S194" s="36" t="s">
        <v>3135</v>
      </c>
      <c r="T194" s="86" t="s">
        <v>8045</v>
      </c>
      <c r="U194" s="39">
        <f>VLOOKUP(Tabela1[[#This Row],[Marka]],Config!$D$2:$E$13,2,FALSE)+Tabela1[[#This Row],[Marka_sort_plus]]</f>
        <v>119171</v>
      </c>
      <c r="V194" s="39">
        <v>19171</v>
      </c>
      <c r="W194" s="49" t="s">
        <v>1851</v>
      </c>
      <c r="X194" s="49" t="s">
        <v>5796</v>
      </c>
      <c r="Y194" s="49" t="s">
        <v>3152</v>
      </c>
      <c r="Z194" s="49" t="s">
        <v>3152</v>
      </c>
    </row>
    <row r="195" spans="2:26" ht="27.75" customHeight="1">
      <c r="B195" s="55" t="s">
        <v>1793</v>
      </c>
      <c r="C195" s="56" t="s">
        <v>1852</v>
      </c>
      <c r="D195" s="113" t="s">
        <v>3789</v>
      </c>
      <c r="E195" s="83" t="s">
        <v>3107</v>
      </c>
      <c r="F195" s="65" t="s">
        <v>1853</v>
      </c>
      <c r="G195" s="58" t="s">
        <v>10</v>
      </c>
      <c r="H195" s="58">
        <v>10</v>
      </c>
      <c r="I195" s="129">
        <v>9.59</v>
      </c>
      <c r="J195" s="180">
        <v>9.59</v>
      </c>
      <c r="K195" s="93">
        <f>Tabela1[ [#This Row],[Cena hurtowa netto od 01.06.2025] ]/Tabela1[[#This Row],[Cena hurtowa netto od 13.01.2025]]-1</f>
        <v>0</v>
      </c>
      <c r="L195" s="142" t="s">
        <v>3107</v>
      </c>
      <c r="M195" s="142"/>
      <c r="N195" s="64" t="s">
        <v>1854</v>
      </c>
      <c r="O195" s="84">
        <v>0.23</v>
      </c>
      <c r="P195" s="7"/>
      <c r="Q195" s="35">
        <f t="shared" si="6"/>
        <v>0</v>
      </c>
      <c r="R195" s="104">
        <v>113</v>
      </c>
      <c r="S195" s="36" t="s">
        <v>3135</v>
      </c>
      <c r="T195" s="86" t="s">
        <v>8045</v>
      </c>
      <c r="U195" s="39">
        <f>VLOOKUP(Tabela1[[#This Row],[Marka]],Config!$D$2:$E$13,2,FALSE)+Tabela1[[#This Row],[Marka_sort_plus]]</f>
        <v>119172</v>
      </c>
      <c r="V195" s="39">
        <v>19172</v>
      </c>
      <c r="W195" s="49" t="s">
        <v>1854</v>
      </c>
      <c r="X195" s="49" t="s">
        <v>5794</v>
      </c>
      <c r="Y195" s="49" t="s">
        <v>3152</v>
      </c>
      <c r="Z195" s="49" t="s">
        <v>3152</v>
      </c>
    </row>
    <row r="196" spans="2:26" ht="27.75" customHeight="1">
      <c r="B196" s="55" t="s">
        <v>1793</v>
      </c>
      <c r="C196" s="56" t="s">
        <v>1869</v>
      </c>
      <c r="D196" s="113" t="s">
        <v>3228</v>
      </c>
      <c r="E196" s="83" t="s">
        <v>3107</v>
      </c>
      <c r="F196" s="65" t="s">
        <v>1870</v>
      </c>
      <c r="G196" s="58" t="s">
        <v>10</v>
      </c>
      <c r="H196" s="58">
        <v>20</v>
      </c>
      <c r="I196" s="129">
        <v>2.0699999999999998</v>
      </c>
      <c r="J196" s="181">
        <v>2.29</v>
      </c>
      <c r="K196" s="93">
        <f>Tabela1[ [#This Row],[Cena hurtowa netto od 01.06.2025] ]/Tabela1[[#This Row],[Cena hurtowa netto od 13.01.2025]]-1</f>
        <v>0.106280193236715</v>
      </c>
      <c r="L196" s="142" t="s">
        <v>3107</v>
      </c>
      <c r="M196" s="142"/>
      <c r="N196" s="64" t="s">
        <v>1871</v>
      </c>
      <c r="O196" s="84">
        <v>0.23</v>
      </c>
      <c r="P196" s="7"/>
      <c r="Q196" s="35">
        <f t="shared" si="6"/>
        <v>0</v>
      </c>
      <c r="R196" s="104" t="s">
        <v>11334</v>
      </c>
      <c r="S196" s="36" t="s">
        <v>3135</v>
      </c>
      <c r="T196" s="86" t="s">
        <v>8045</v>
      </c>
      <c r="U196" s="39">
        <f>VLOOKUP(Tabela1[[#This Row],[Marka]],Config!$D$2:$E$13,2,FALSE)+Tabela1[[#This Row],[Marka_sort_plus]]</f>
        <v>119191</v>
      </c>
      <c r="V196" s="39">
        <v>19191</v>
      </c>
      <c r="W196" s="49" t="s">
        <v>1871</v>
      </c>
      <c r="X196" s="49" t="s">
        <v>5803</v>
      </c>
      <c r="Y196" s="49" t="s">
        <v>3152</v>
      </c>
      <c r="Z196" s="49" t="s">
        <v>3152</v>
      </c>
    </row>
    <row r="197" spans="2:26" ht="27.75" customHeight="1">
      <c r="B197" s="55" t="s">
        <v>1793</v>
      </c>
      <c r="C197" s="56" t="s">
        <v>1866</v>
      </c>
      <c r="D197" s="113" t="s">
        <v>3227</v>
      </c>
      <c r="E197" s="83" t="s">
        <v>3107</v>
      </c>
      <c r="F197" s="65" t="s">
        <v>1867</v>
      </c>
      <c r="G197" s="58" t="s">
        <v>10</v>
      </c>
      <c r="H197" s="58">
        <v>10</v>
      </c>
      <c r="I197" s="129">
        <v>3.59</v>
      </c>
      <c r="J197" s="180">
        <v>3.59</v>
      </c>
      <c r="K197" s="93">
        <f>Tabela1[ [#This Row],[Cena hurtowa netto od 01.06.2025] ]/Tabela1[[#This Row],[Cena hurtowa netto od 13.01.2025]]-1</f>
        <v>0</v>
      </c>
      <c r="L197" s="142" t="s">
        <v>3107</v>
      </c>
      <c r="M197" s="142"/>
      <c r="N197" s="64" t="s">
        <v>1868</v>
      </c>
      <c r="O197" s="84">
        <v>0.23</v>
      </c>
      <c r="P197" s="7"/>
      <c r="Q197" s="35">
        <f t="shared" si="6"/>
        <v>0</v>
      </c>
      <c r="R197" s="104" t="s">
        <v>11334</v>
      </c>
      <c r="S197" s="36" t="s">
        <v>3135</v>
      </c>
      <c r="T197" s="86" t="s">
        <v>8045</v>
      </c>
      <c r="U197" s="39">
        <f>VLOOKUP(Tabela1[[#This Row],[Marka]],Config!$D$2:$E$13,2,FALSE)+Tabela1[[#This Row],[Marka_sort_plus]]</f>
        <v>119192</v>
      </c>
      <c r="V197" s="39">
        <v>19192</v>
      </c>
      <c r="W197" s="49" t="s">
        <v>1868</v>
      </c>
      <c r="X197" s="49" t="s">
        <v>5802</v>
      </c>
      <c r="Y197" s="49" t="s">
        <v>3152</v>
      </c>
      <c r="Z197" s="49" t="s">
        <v>3152</v>
      </c>
    </row>
    <row r="198" spans="2:26" ht="27.75" customHeight="1">
      <c r="B198" s="55" t="s">
        <v>1793</v>
      </c>
      <c r="C198" s="56" t="s">
        <v>4477</v>
      </c>
      <c r="D198" s="113" t="s">
        <v>4559</v>
      </c>
      <c r="E198" s="83" t="s">
        <v>3107</v>
      </c>
      <c r="F198" s="65" t="s">
        <v>4478</v>
      </c>
      <c r="G198" s="58" t="s">
        <v>10</v>
      </c>
      <c r="H198" s="58">
        <v>20</v>
      </c>
      <c r="I198" s="129">
        <v>1.89</v>
      </c>
      <c r="J198" s="181">
        <v>2.29</v>
      </c>
      <c r="K198" s="93">
        <f>Tabela1[ [#This Row],[Cena hurtowa netto od 01.06.2025] ]/Tabela1[[#This Row],[Cena hurtowa netto od 13.01.2025]]-1</f>
        <v>0.21164021164021163</v>
      </c>
      <c r="L198" s="142" t="s">
        <v>3107</v>
      </c>
      <c r="M198" s="142"/>
      <c r="N198" s="64" t="s">
        <v>4480</v>
      </c>
      <c r="O198" s="84">
        <v>0.23</v>
      </c>
      <c r="P198" s="7"/>
      <c r="Q198" s="35">
        <f t="shared" si="6"/>
        <v>0</v>
      </c>
      <c r="R198" s="104" t="s">
        <v>11334</v>
      </c>
      <c r="S198" s="36" t="s">
        <v>3135</v>
      </c>
      <c r="T198" s="86" t="s">
        <v>8045</v>
      </c>
      <c r="U198" s="39">
        <f>VLOOKUP(Tabela1[[#This Row],[Marka]],Config!$D$2:$E$13,2,FALSE)+Tabela1[[#This Row],[Marka_sort_plus]]</f>
        <v>119211</v>
      </c>
      <c r="V198" s="39">
        <v>19211</v>
      </c>
      <c r="W198" s="49" t="s">
        <v>4480</v>
      </c>
      <c r="X198" s="49" t="s">
        <v>5801</v>
      </c>
      <c r="Y198" s="49" t="s">
        <v>3152</v>
      </c>
      <c r="Z198" s="49" t="s">
        <v>3152</v>
      </c>
    </row>
    <row r="199" spans="2:26" ht="27.75" customHeight="1">
      <c r="B199" s="55" t="s">
        <v>1793</v>
      </c>
      <c r="C199" s="56" t="s">
        <v>4475</v>
      </c>
      <c r="D199" s="113" t="s">
        <v>4560</v>
      </c>
      <c r="E199" s="83" t="s">
        <v>3107</v>
      </c>
      <c r="F199" s="65" t="s">
        <v>4476</v>
      </c>
      <c r="G199" s="58" t="s">
        <v>10</v>
      </c>
      <c r="H199" s="58">
        <v>10</v>
      </c>
      <c r="I199" s="129">
        <v>3.59</v>
      </c>
      <c r="J199" s="180">
        <v>3.59</v>
      </c>
      <c r="K199" s="93">
        <f>Tabela1[ [#This Row],[Cena hurtowa netto od 01.06.2025] ]/Tabela1[[#This Row],[Cena hurtowa netto od 13.01.2025]]-1</f>
        <v>0</v>
      </c>
      <c r="L199" s="142" t="s">
        <v>3107</v>
      </c>
      <c r="M199" s="142"/>
      <c r="N199" s="64" t="s">
        <v>4479</v>
      </c>
      <c r="O199" s="84">
        <v>0.23</v>
      </c>
      <c r="P199" s="7"/>
      <c r="Q199" s="35">
        <f t="shared" si="6"/>
        <v>0</v>
      </c>
      <c r="R199" s="104" t="s">
        <v>11334</v>
      </c>
      <c r="S199" s="36" t="s">
        <v>3135</v>
      </c>
      <c r="T199" s="86" t="s">
        <v>8045</v>
      </c>
      <c r="U199" s="39">
        <f>VLOOKUP(Tabela1[[#This Row],[Marka]],Config!$D$2:$E$13,2,FALSE)+Tabela1[[#This Row],[Marka_sort_plus]]</f>
        <v>119212</v>
      </c>
      <c r="V199" s="39">
        <v>19212</v>
      </c>
      <c r="W199" s="49" t="s">
        <v>4479</v>
      </c>
      <c r="X199" s="49" t="s">
        <v>5800</v>
      </c>
      <c r="Y199" s="49" t="s">
        <v>3152</v>
      </c>
      <c r="Z199" s="49" t="s">
        <v>3152</v>
      </c>
    </row>
    <row r="200" spans="2:26" ht="27.75" customHeight="1">
      <c r="B200" s="55" t="s">
        <v>1793</v>
      </c>
      <c r="C200" s="56" t="s">
        <v>8574</v>
      </c>
      <c r="D200" s="113" t="s">
        <v>8577</v>
      </c>
      <c r="E200" s="83" t="s">
        <v>3107</v>
      </c>
      <c r="F200" s="65" t="s">
        <v>8575</v>
      </c>
      <c r="G200" s="58" t="s">
        <v>10</v>
      </c>
      <c r="H200" s="58" t="s">
        <v>8162</v>
      </c>
      <c r="I200" s="129">
        <v>3.99</v>
      </c>
      <c r="J200" s="181">
        <v>4.3899999999999997</v>
      </c>
      <c r="K200" s="93">
        <f>Tabela1[ [#This Row],[Cena hurtowa netto od 01.06.2025] ]/Tabela1[[#This Row],[Cena hurtowa netto od 13.01.2025]]-1</f>
        <v>0.10025062656641581</v>
      </c>
      <c r="L200" s="142" t="s">
        <v>3107</v>
      </c>
      <c r="M200" s="142"/>
      <c r="N200" s="64">
        <v>5902979004698</v>
      </c>
      <c r="O200" s="84">
        <v>0.23</v>
      </c>
      <c r="P200" s="7"/>
      <c r="Q200" s="35">
        <f t="shared" si="6"/>
        <v>0</v>
      </c>
      <c r="R200" s="104" t="s">
        <v>11334</v>
      </c>
      <c r="S200" s="36" t="s">
        <v>3135</v>
      </c>
      <c r="T200" s="86" t="s">
        <v>8045</v>
      </c>
      <c r="U200" s="39">
        <f>VLOOKUP(Tabela1[[#This Row],[Marka]],Config!$D$2:$E$13,2,FALSE)+Tabela1[[#This Row],[Marka_sort_plus]]</f>
        <v>119231</v>
      </c>
      <c r="V200" s="39">
        <v>19231</v>
      </c>
      <c r="W200" s="49" t="s">
        <v>9986</v>
      </c>
      <c r="X200" s="49" t="s">
        <v>9402</v>
      </c>
      <c r="Y200" s="49" t="s">
        <v>3152</v>
      </c>
      <c r="Z200" s="49" t="s">
        <v>3152</v>
      </c>
    </row>
    <row r="201" spans="2:26" ht="27.75" customHeight="1">
      <c r="B201" s="55" t="s">
        <v>1793</v>
      </c>
      <c r="C201" s="56" t="s">
        <v>8572</v>
      </c>
      <c r="D201" s="113" t="s">
        <v>8576</v>
      </c>
      <c r="E201" s="83" t="s">
        <v>3107</v>
      </c>
      <c r="F201" s="65" t="s">
        <v>8573</v>
      </c>
      <c r="G201" s="58" t="s">
        <v>10</v>
      </c>
      <c r="H201" s="58" t="s">
        <v>8162</v>
      </c>
      <c r="I201" s="129">
        <v>5.99</v>
      </c>
      <c r="J201" s="181">
        <v>6.59</v>
      </c>
      <c r="K201" s="93">
        <f>Tabela1[ [#This Row],[Cena hurtowa netto od 01.06.2025] ]/Tabela1[[#This Row],[Cena hurtowa netto od 13.01.2025]]-1</f>
        <v>0.10016694490818034</v>
      </c>
      <c r="L201" s="142" t="s">
        <v>3107</v>
      </c>
      <c r="M201" s="142"/>
      <c r="N201" s="64">
        <v>5902979004681</v>
      </c>
      <c r="O201" s="84">
        <v>0.23</v>
      </c>
      <c r="P201" s="7"/>
      <c r="Q201" s="35">
        <f t="shared" si="6"/>
        <v>0</v>
      </c>
      <c r="R201" s="104" t="s">
        <v>11334</v>
      </c>
      <c r="S201" s="36" t="s">
        <v>3135</v>
      </c>
      <c r="T201" s="86" t="s">
        <v>8045</v>
      </c>
      <c r="U201" s="39">
        <f>VLOOKUP(Tabela1[[#This Row],[Marka]],Config!$D$2:$E$13,2,FALSE)+Tabela1[[#This Row],[Marka_sort_plus]]</f>
        <v>119232</v>
      </c>
      <c r="V201" s="39">
        <v>19232</v>
      </c>
      <c r="W201" s="49" t="s">
        <v>9985</v>
      </c>
      <c r="X201" s="49" t="s">
        <v>9401</v>
      </c>
      <c r="Y201" s="49" t="s">
        <v>3152</v>
      </c>
      <c r="Z201" s="49" t="s">
        <v>3152</v>
      </c>
    </row>
    <row r="202" spans="2:26" ht="27.75" customHeight="1">
      <c r="B202" s="55" t="s">
        <v>1793</v>
      </c>
      <c r="C202" s="56" t="s">
        <v>8545</v>
      </c>
      <c r="D202" s="113" t="s">
        <v>8546</v>
      </c>
      <c r="E202" s="83" t="s">
        <v>3107</v>
      </c>
      <c r="F202" s="85" t="s">
        <v>8547</v>
      </c>
      <c r="G202" s="78" t="s">
        <v>10</v>
      </c>
      <c r="H202" s="58" t="s">
        <v>8503</v>
      </c>
      <c r="I202" s="129">
        <v>10.79</v>
      </c>
      <c r="J202" s="180">
        <v>10.79</v>
      </c>
      <c r="K202" s="93">
        <f>Tabela1[ [#This Row],[Cena hurtowa netto od 01.06.2025] ]/Tabela1[[#This Row],[Cena hurtowa netto od 13.01.2025]]-1</f>
        <v>0</v>
      </c>
      <c r="L202" s="142" t="s">
        <v>3107</v>
      </c>
      <c r="M202" s="142"/>
      <c r="N202" s="64">
        <v>5902979008917</v>
      </c>
      <c r="O202" s="84">
        <v>0.23</v>
      </c>
      <c r="P202" s="7"/>
      <c r="Q202" s="35">
        <f t="shared" si="6"/>
        <v>0</v>
      </c>
      <c r="R202" s="104" t="s">
        <v>11340</v>
      </c>
      <c r="S202" s="36" t="s">
        <v>3135</v>
      </c>
      <c r="T202" s="87" t="s">
        <v>8045</v>
      </c>
      <c r="U202" s="39">
        <f>VLOOKUP(Tabela1[[#This Row],[Marka]],Config!$D$2:$E$13,2,FALSE)+Tabela1[[#This Row],[Marka_sort_plus]]</f>
        <v>119251</v>
      </c>
      <c r="V202" s="39">
        <v>19251</v>
      </c>
      <c r="W202" s="49" t="s">
        <v>10116</v>
      </c>
      <c r="X202" s="49" t="s">
        <v>9526</v>
      </c>
      <c r="Y202" s="49" t="s">
        <v>3152</v>
      </c>
      <c r="Z202" s="49" t="s">
        <v>3152</v>
      </c>
    </row>
    <row r="203" spans="2:26" ht="27.75" customHeight="1">
      <c r="B203" s="55" t="s">
        <v>1793</v>
      </c>
      <c r="C203" s="56" t="s">
        <v>8542</v>
      </c>
      <c r="D203" s="113" t="s">
        <v>8543</v>
      </c>
      <c r="E203" s="83" t="s">
        <v>3107</v>
      </c>
      <c r="F203" s="85" t="s">
        <v>8544</v>
      </c>
      <c r="G203" s="78" t="s">
        <v>10</v>
      </c>
      <c r="H203" s="58" t="s">
        <v>8503</v>
      </c>
      <c r="I203" s="129">
        <v>10.49</v>
      </c>
      <c r="J203" s="180">
        <v>10.49</v>
      </c>
      <c r="K203" s="93">
        <f>Tabela1[ [#This Row],[Cena hurtowa netto od 01.06.2025] ]/Tabela1[[#This Row],[Cena hurtowa netto od 13.01.2025]]-1</f>
        <v>0</v>
      </c>
      <c r="L203" s="142" t="s">
        <v>3107</v>
      </c>
      <c r="M203" s="142"/>
      <c r="N203" s="64">
        <v>5902979008931</v>
      </c>
      <c r="O203" s="84">
        <v>0.23</v>
      </c>
      <c r="P203" s="7"/>
      <c r="Q203" s="35">
        <f t="shared" si="6"/>
        <v>0</v>
      </c>
      <c r="R203" s="104" t="s">
        <v>11336</v>
      </c>
      <c r="S203" s="36" t="s">
        <v>3135</v>
      </c>
      <c r="T203" s="87" t="s">
        <v>8045</v>
      </c>
      <c r="U203" s="39">
        <f>VLOOKUP(Tabela1[[#This Row],[Marka]],Config!$D$2:$E$13,2,FALSE)+Tabela1[[#This Row],[Marka_sort_plus]]</f>
        <v>119252</v>
      </c>
      <c r="V203" s="39">
        <v>19252</v>
      </c>
      <c r="W203" s="49" t="s">
        <v>10118</v>
      </c>
      <c r="X203" s="49" t="s">
        <v>9528</v>
      </c>
      <c r="Y203" s="49" t="s">
        <v>3152</v>
      </c>
      <c r="Z203" s="49" t="s">
        <v>3152</v>
      </c>
    </row>
    <row r="204" spans="2:26" ht="27.75" customHeight="1">
      <c r="B204" s="55" t="s">
        <v>1793</v>
      </c>
      <c r="C204" s="56" t="s">
        <v>8548</v>
      </c>
      <c r="D204" s="113" t="s">
        <v>8549</v>
      </c>
      <c r="E204" s="83" t="s">
        <v>3107</v>
      </c>
      <c r="F204" s="85" t="s">
        <v>8550</v>
      </c>
      <c r="G204" s="78" t="s">
        <v>10</v>
      </c>
      <c r="H204" s="58" t="s">
        <v>8503</v>
      </c>
      <c r="I204" s="129">
        <v>11.59</v>
      </c>
      <c r="J204" s="180">
        <v>11.59</v>
      </c>
      <c r="K204" s="93">
        <f>Tabela1[ [#This Row],[Cena hurtowa netto od 01.06.2025] ]/Tabela1[[#This Row],[Cena hurtowa netto od 13.01.2025]]-1</f>
        <v>0</v>
      </c>
      <c r="L204" s="142" t="s">
        <v>3107</v>
      </c>
      <c r="M204" s="142"/>
      <c r="N204" s="64">
        <v>5902979008924</v>
      </c>
      <c r="O204" s="84">
        <v>0.23</v>
      </c>
      <c r="P204" s="7"/>
      <c r="Q204" s="35">
        <f t="shared" si="6"/>
        <v>0</v>
      </c>
      <c r="R204" s="104" t="s">
        <v>11340</v>
      </c>
      <c r="S204" s="36" t="s">
        <v>3135</v>
      </c>
      <c r="T204" s="87" t="s">
        <v>8045</v>
      </c>
      <c r="U204" s="39">
        <f>VLOOKUP(Tabela1[[#This Row],[Marka]],Config!$D$2:$E$13,2,FALSE)+Tabela1[[#This Row],[Marka_sort_plus]]</f>
        <v>119253</v>
      </c>
      <c r="V204" s="39">
        <v>19253</v>
      </c>
      <c r="W204" s="49" t="s">
        <v>10117</v>
      </c>
      <c r="X204" s="49" t="s">
        <v>9527</v>
      </c>
      <c r="Y204" s="49" t="s">
        <v>3152</v>
      </c>
      <c r="Z204" s="49" t="s">
        <v>3152</v>
      </c>
    </row>
    <row r="205" spans="2:26" ht="27.75" customHeight="1">
      <c r="B205" s="55" t="s">
        <v>1793</v>
      </c>
      <c r="C205" s="56" t="s">
        <v>10428</v>
      </c>
      <c r="D205" s="113" t="s">
        <v>10426</v>
      </c>
      <c r="E205" s="83" t="s">
        <v>3107</v>
      </c>
      <c r="F205" s="85" t="s">
        <v>10427</v>
      </c>
      <c r="G205" s="78" t="s">
        <v>10</v>
      </c>
      <c r="H205" s="58" t="s">
        <v>8503</v>
      </c>
      <c r="I205" s="129">
        <v>9.69</v>
      </c>
      <c r="J205" s="180">
        <v>9.69</v>
      </c>
      <c r="K205" s="93">
        <f>Tabela1[ [#This Row],[Cena hurtowa netto od 01.06.2025] ]/Tabela1[[#This Row],[Cena hurtowa netto od 13.01.2025]]-1</f>
        <v>0</v>
      </c>
      <c r="L205" s="142" t="s">
        <v>3107</v>
      </c>
      <c r="M205" s="142"/>
      <c r="N205" s="64">
        <v>5902979013850</v>
      </c>
      <c r="O205" s="84">
        <v>0.23</v>
      </c>
      <c r="P205" s="7"/>
      <c r="Q205" s="35">
        <f t="shared" si="6"/>
        <v>0</v>
      </c>
      <c r="R205" s="104" t="s">
        <v>11340</v>
      </c>
      <c r="S205" s="36" t="s">
        <v>3135</v>
      </c>
      <c r="T205" s="87">
        <v>48201090</v>
      </c>
      <c r="U205" s="39">
        <f>VLOOKUP(Tabela1[[#This Row],[Marka]],Config!$D$2:$E$13,2,FALSE)+Tabela1[[#This Row],[Marka_sort_plus]]</f>
        <v>119260</v>
      </c>
      <c r="V205" s="39">
        <v>19260</v>
      </c>
      <c r="W205" s="49">
        <v>5902979013850</v>
      </c>
      <c r="X205" s="49"/>
      <c r="Y205" s="49"/>
      <c r="Z205" s="49"/>
    </row>
    <row r="206" spans="2:26" ht="27.75" customHeight="1">
      <c r="B206" s="55" t="s">
        <v>1793</v>
      </c>
      <c r="C206" s="56" t="s">
        <v>13105</v>
      </c>
      <c r="D206" s="113" t="s">
        <v>13106</v>
      </c>
      <c r="E206" s="83" t="s">
        <v>3107</v>
      </c>
      <c r="F206" s="85" t="s">
        <v>13107</v>
      </c>
      <c r="G206" s="78" t="s">
        <v>10</v>
      </c>
      <c r="H206" s="58" t="s">
        <v>8503</v>
      </c>
      <c r="I206" s="129">
        <v>4.29</v>
      </c>
      <c r="J206" s="180">
        <v>4.29</v>
      </c>
      <c r="K206" s="93">
        <f>Tabela1[ [#This Row],[Cena hurtowa netto od 01.06.2025] ]/Tabela1[[#This Row],[Cena hurtowa netto od 13.01.2025]]-1</f>
        <v>0</v>
      </c>
      <c r="L206" s="142" t="s">
        <v>3107</v>
      </c>
      <c r="M206" s="142"/>
      <c r="N206" s="64">
        <v>5902979016523</v>
      </c>
      <c r="O206" s="84">
        <v>0.23</v>
      </c>
      <c r="P206" s="7"/>
      <c r="Q206" s="35">
        <f t="shared" si="6"/>
        <v>0</v>
      </c>
      <c r="R206" s="104"/>
      <c r="S206" s="36" t="s">
        <v>3135</v>
      </c>
      <c r="T206" s="87">
        <v>48201090</v>
      </c>
      <c r="U206" s="39">
        <f>VLOOKUP(Tabela1[[#This Row],[Marka]],Config!$D$2:$E$13,2,FALSE)+Tabela1[[#This Row],[Marka_sort_plus]]</f>
        <v>119269</v>
      </c>
      <c r="V206" s="39">
        <v>19269</v>
      </c>
      <c r="W206" s="49">
        <v>5902979016523</v>
      </c>
      <c r="X206" s="49"/>
      <c r="Y206" s="49"/>
      <c r="Z206" s="49"/>
    </row>
    <row r="207" spans="2:26" ht="27.75" customHeight="1">
      <c r="B207" s="55" t="s">
        <v>1793</v>
      </c>
      <c r="C207" s="56" t="s">
        <v>1887</v>
      </c>
      <c r="D207" s="113" t="s">
        <v>3294</v>
      </c>
      <c r="E207" s="83" t="s">
        <v>3107</v>
      </c>
      <c r="F207" s="65" t="s">
        <v>1888</v>
      </c>
      <c r="G207" s="58" t="s">
        <v>10</v>
      </c>
      <c r="H207" s="58">
        <v>5</v>
      </c>
      <c r="I207" s="129">
        <v>16.989999999999998</v>
      </c>
      <c r="J207" s="180">
        <v>16.989999999999998</v>
      </c>
      <c r="K207" s="93">
        <f>Tabela1[ [#This Row],[Cena hurtowa netto od 01.06.2025] ]/Tabela1[[#This Row],[Cena hurtowa netto od 13.01.2025]]-1</f>
        <v>0</v>
      </c>
      <c r="L207" s="142" t="s">
        <v>3107</v>
      </c>
      <c r="M207" s="142"/>
      <c r="N207" s="64" t="s">
        <v>1889</v>
      </c>
      <c r="O207" s="84">
        <v>0.23</v>
      </c>
      <c r="P207" s="7"/>
      <c r="Q207" s="35">
        <f t="shared" si="6"/>
        <v>0</v>
      </c>
      <c r="R207" s="104">
        <v>115</v>
      </c>
      <c r="S207" s="36" t="s">
        <v>3136</v>
      </c>
      <c r="T207" s="86" t="s">
        <v>8045</v>
      </c>
      <c r="U207" s="39">
        <f>VLOOKUP(Tabela1[[#This Row],[Marka]],Config!$D$2:$E$13,2,FALSE)+Tabela1[[#This Row],[Marka_sort_plus]]</f>
        <v>119271</v>
      </c>
      <c r="V207" s="39">
        <v>19271</v>
      </c>
      <c r="W207" s="49" t="s">
        <v>1889</v>
      </c>
      <c r="X207" s="49" t="s">
        <v>5779</v>
      </c>
      <c r="Y207" s="49" t="s">
        <v>3152</v>
      </c>
      <c r="Z207" s="49" t="s">
        <v>3152</v>
      </c>
    </row>
    <row r="208" spans="2:26" ht="27.75" customHeight="1">
      <c r="B208" s="55" t="s">
        <v>1793</v>
      </c>
      <c r="C208" s="56" t="s">
        <v>1890</v>
      </c>
      <c r="D208" s="113" t="s">
        <v>3296</v>
      </c>
      <c r="E208" s="83" t="s">
        <v>3107</v>
      </c>
      <c r="F208" s="65" t="s">
        <v>1891</v>
      </c>
      <c r="G208" s="58" t="s">
        <v>10</v>
      </c>
      <c r="H208" s="58">
        <v>5</v>
      </c>
      <c r="I208" s="129">
        <v>20.190000000000001</v>
      </c>
      <c r="J208" s="181">
        <v>20.79</v>
      </c>
      <c r="K208" s="93">
        <f>Tabela1[ [#This Row],[Cena hurtowa netto od 01.06.2025] ]/Tabela1[[#This Row],[Cena hurtowa netto od 13.01.2025]]-1</f>
        <v>2.9717682020802272E-2</v>
      </c>
      <c r="L208" s="142" t="s">
        <v>3107</v>
      </c>
      <c r="M208" s="142"/>
      <c r="N208" s="64" t="s">
        <v>1892</v>
      </c>
      <c r="O208" s="84">
        <v>0.23</v>
      </c>
      <c r="P208" s="7"/>
      <c r="Q208" s="35">
        <f t="shared" si="6"/>
        <v>0</v>
      </c>
      <c r="R208" s="104">
        <v>115</v>
      </c>
      <c r="S208" s="36" t="s">
        <v>3136</v>
      </c>
      <c r="T208" s="86" t="s">
        <v>8045</v>
      </c>
      <c r="U208" s="39">
        <f>VLOOKUP(Tabela1[[#This Row],[Marka]],Config!$D$2:$E$13,2,FALSE)+Tabela1[[#This Row],[Marka_sort_plus]]</f>
        <v>119272</v>
      </c>
      <c r="V208" s="39">
        <v>19272</v>
      </c>
      <c r="W208" s="49" t="s">
        <v>1892</v>
      </c>
      <c r="X208" s="49" t="s">
        <v>5790</v>
      </c>
      <c r="Y208" s="49" t="s">
        <v>3152</v>
      </c>
      <c r="Z208" s="49" t="s">
        <v>3152</v>
      </c>
    </row>
    <row r="209" spans="2:26" ht="27.75" customHeight="1">
      <c r="B209" s="55" t="s">
        <v>1793</v>
      </c>
      <c r="C209" s="56" t="s">
        <v>1893</v>
      </c>
      <c r="D209" s="113" t="s">
        <v>3295</v>
      </c>
      <c r="E209" s="83" t="s">
        <v>3107</v>
      </c>
      <c r="F209" s="65" t="s">
        <v>1894</v>
      </c>
      <c r="G209" s="58" t="s">
        <v>10</v>
      </c>
      <c r="H209" s="58">
        <v>5</v>
      </c>
      <c r="I209" s="129">
        <v>19.989999999999998</v>
      </c>
      <c r="J209" s="180">
        <v>19.989999999999998</v>
      </c>
      <c r="K209" s="93">
        <f>Tabela1[ [#This Row],[Cena hurtowa netto od 01.06.2025] ]/Tabela1[[#This Row],[Cena hurtowa netto od 13.01.2025]]-1</f>
        <v>0</v>
      </c>
      <c r="L209" s="142" t="s">
        <v>3107</v>
      </c>
      <c r="M209" s="142"/>
      <c r="N209" s="64" t="s">
        <v>1895</v>
      </c>
      <c r="O209" s="84">
        <v>0.23</v>
      </c>
      <c r="P209" s="7"/>
      <c r="Q209" s="35">
        <f t="shared" si="6"/>
        <v>0</v>
      </c>
      <c r="R209" s="104">
        <v>115</v>
      </c>
      <c r="S209" s="36" t="s">
        <v>3136</v>
      </c>
      <c r="T209" s="86" t="s">
        <v>8045</v>
      </c>
      <c r="U209" s="39">
        <f>VLOOKUP(Tabela1[[#This Row],[Marka]],Config!$D$2:$E$13,2,FALSE)+Tabela1[[#This Row],[Marka_sort_plus]]</f>
        <v>119273</v>
      </c>
      <c r="V209" s="39">
        <v>19273</v>
      </c>
      <c r="W209" s="49" t="s">
        <v>1895</v>
      </c>
      <c r="X209" s="49" t="s">
        <v>5789</v>
      </c>
      <c r="Y209" s="49" t="s">
        <v>3152</v>
      </c>
      <c r="Z209" s="49" t="s">
        <v>3152</v>
      </c>
    </row>
    <row r="210" spans="2:26" ht="27.75" customHeight="1">
      <c r="B210" s="55" t="s">
        <v>1793</v>
      </c>
      <c r="C210" s="56" t="s">
        <v>1928</v>
      </c>
      <c r="D210" s="113" t="s">
        <v>3632</v>
      </c>
      <c r="E210" s="83" t="s">
        <v>3107</v>
      </c>
      <c r="F210" s="65" t="s">
        <v>1929</v>
      </c>
      <c r="G210" s="58" t="s">
        <v>10</v>
      </c>
      <c r="H210" s="58">
        <v>5</v>
      </c>
      <c r="I210" s="129">
        <v>5.39</v>
      </c>
      <c r="J210" s="180">
        <v>5.39</v>
      </c>
      <c r="K210" s="93">
        <f>Tabela1[ [#This Row],[Cena hurtowa netto od 01.06.2025] ]/Tabela1[[#This Row],[Cena hurtowa netto od 13.01.2025]]-1</f>
        <v>0</v>
      </c>
      <c r="L210" s="142" t="s">
        <v>3107</v>
      </c>
      <c r="M210" s="142"/>
      <c r="N210" s="64" t="s">
        <v>1930</v>
      </c>
      <c r="O210" s="84">
        <v>0.23</v>
      </c>
      <c r="P210" s="7"/>
      <c r="Q210" s="35">
        <f t="shared" si="6"/>
        <v>0</v>
      </c>
      <c r="R210" s="104" t="s">
        <v>11341</v>
      </c>
      <c r="S210" s="36" t="s">
        <v>3138</v>
      </c>
      <c r="T210" s="86" t="s">
        <v>4648</v>
      </c>
      <c r="U210" s="39">
        <f>VLOOKUP(Tabela1[[#This Row],[Marka]],Config!$D$2:$E$13,2,FALSE)+Tabela1[[#This Row],[Marka_sort_plus]]</f>
        <v>121011</v>
      </c>
      <c r="V210" s="39">
        <v>21011</v>
      </c>
      <c r="W210" s="49" t="s">
        <v>1930</v>
      </c>
      <c r="X210" s="49" t="s">
        <v>5773</v>
      </c>
      <c r="Y210" s="49" t="s">
        <v>3152</v>
      </c>
      <c r="Z210" s="49" t="s">
        <v>3152</v>
      </c>
    </row>
    <row r="211" spans="2:26" ht="27.75" customHeight="1">
      <c r="B211" s="55" t="s">
        <v>1793</v>
      </c>
      <c r="C211" s="56" t="s">
        <v>1931</v>
      </c>
      <c r="D211" s="113" t="s">
        <v>3631</v>
      </c>
      <c r="E211" s="83" t="s">
        <v>3107</v>
      </c>
      <c r="F211" s="65" t="s">
        <v>1932</v>
      </c>
      <c r="G211" s="58" t="s">
        <v>10</v>
      </c>
      <c r="H211" s="58">
        <v>5</v>
      </c>
      <c r="I211" s="129">
        <v>9.99</v>
      </c>
      <c r="J211" s="180">
        <v>9.99</v>
      </c>
      <c r="K211" s="93">
        <f>Tabela1[ [#This Row],[Cena hurtowa netto od 01.06.2025] ]/Tabela1[[#This Row],[Cena hurtowa netto od 13.01.2025]]-1</f>
        <v>0</v>
      </c>
      <c r="L211" s="142" t="s">
        <v>3107</v>
      </c>
      <c r="M211" s="142"/>
      <c r="N211" s="64" t="s">
        <v>1933</v>
      </c>
      <c r="O211" s="84">
        <v>0.23</v>
      </c>
      <c r="P211" s="7"/>
      <c r="Q211" s="35">
        <f t="shared" si="6"/>
        <v>0</v>
      </c>
      <c r="R211" s="104" t="s">
        <v>11341</v>
      </c>
      <c r="S211" s="36" t="s">
        <v>3138</v>
      </c>
      <c r="T211" s="86" t="s">
        <v>4648</v>
      </c>
      <c r="U211" s="39">
        <f>VLOOKUP(Tabela1[[#This Row],[Marka]],Config!$D$2:$E$13,2,FALSE)+Tabela1[[#This Row],[Marka_sort_plus]]</f>
        <v>121012</v>
      </c>
      <c r="V211" s="39">
        <v>21012</v>
      </c>
      <c r="W211" s="49" t="s">
        <v>1933</v>
      </c>
      <c r="X211" s="49" t="s">
        <v>5772</v>
      </c>
      <c r="Y211" s="49" t="s">
        <v>3152</v>
      </c>
      <c r="Z211" s="49" t="s">
        <v>3152</v>
      </c>
    </row>
    <row r="212" spans="2:26" ht="27.75" customHeight="1">
      <c r="B212" s="55" t="s">
        <v>1793</v>
      </c>
      <c r="C212" s="56" t="s">
        <v>1934</v>
      </c>
      <c r="D212" s="113" t="s">
        <v>3634</v>
      </c>
      <c r="E212" s="83" t="s">
        <v>3107</v>
      </c>
      <c r="F212" s="65" t="s">
        <v>1935</v>
      </c>
      <c r="G212" s="58" t="s">
        <v>10</v>
      </c>
      <c r="H212" s="58">
        <v>5</v>
      </c>
      <c r="I212" s="129">
        <v>8.19</v>
      </c>
      <c r="J212" s="180">
        <v>8.19</v>
      </c>
      <c r="K212" s="93">
        <f>Tabela1[ [#This Row],[Cena hurtowa netto od 01.06.2025] ]/Tabela1[[#This Row],[Cena hurtowa netto od 13.01.2025]]-1</f>
        <v>0</v>
      </c>
      <c r="L212" s="142" t="s">
        <v>3107</v>
      </c>
      <c r="M212" s="142"/>
      <c r="N212" s="64" t="s">
        <v>1936</v>
      </c>
      <c r="O212" s="84">
        <v>0.23</v>
      </c>
      <c r="P212" s="7"/>
      <c r="Q212" s="35">
        <f t="shared" si="6"/>
        <v>0</v>
      </c>
      <c r="R212" s="104" t="s">
        <v>11342</v>
      </c>
      <c r="S212" s="36" t="s">
        <v>3138</v>
      </c>
      <c r="T212" s="86" t="s">
        <v>8045</v>
      </c>
      <c r="U212" s="39">
        <f>VLOOKUP(Tabela1[[#This Row],[Marka]],Config!$D$2:$E$13,2,FALSE)+Tabela1[[#This Row],[Marka_sort_plus]]</f>
        <v>121031</v>
      </c>
      <c r="V212" s="39">
        <v>21031</v>
      </c>
      <c r="W212" s="49" t="s">
        <v>1936</v>
      </c>
      <c r="X212" s="49" t="s">
        <v>5786</v>
      </c>
      <c r="Y212" s="49" t="s">
        <v>3152</v>
      </c>
      <c r="Z212" s="49" t="s">
        <v>3152</v>
      </c>
    </row>
    <row r="213" spans="2:26" ht="27.75" customHeight="1">
      <c r="B213" s="55" t="s">
        <v>1793</v>
      </c>
      <c r="C213" s="56" t="s">
        <v>1937</v>
      </c>
      <c r="D213" s="113" t="s">
        <v>3633</v>
      </c>
      <c r="E213" s="83" t="s">
        <v>3107</v>
      </c>
      <c r="F213" s="65" t="s">
        <v>1938</v>
      </c>
      <c r="G213" s="58" t="s">
        <v>10</v>
      </c>
      <c r="H213" s="58">
        <v>5</v>
      </c>
      <c r="I213" s="129">
        <v>10.09</v>
      </c>
      <c r="J213" s="181">
        <v>10.49</v>
      </c>
      <c r="K213" s="93">
        <f>Tabela1[ [#This Row],[Cena hurtowa netto od 01.06.2025] ]/Tabela1[[#This Row],[Cena hurtowa netto od 13.01.2025]]-1</f>
        <v>3.9643211100099052E-2</v>
      </c>
      <c r="L213" s="142" t="s">
        <v>3107</v>
      </c>
      <c r="M213" s="142"/>
      <c r="N213" s="64" t="s">
        <v>1939</v>
      </c>
      <c r="O213" s="84">
        <v>0.23</v>
      </c>
      <c r="P213" s="7"/>
      <c r="Q213" s="35">
        <f t="shared" si="6"/>
        <v>0</v>
      </c>
      <c r="R213" s="104" t="s">
        <v>11342</v>
      </c>
      <c r="S213" s="36" t="s">
        <v>3138</v>
      </c>
      <c r="T213" s="86" t="s">
        <v>8045</v>
      </c>
      <c r="U213" s="39">
        <f>VLOOKUP(Tabela1[[#This Row],[Marka]],Config!$D$2:$E$13,2,FALSE)+Tabela1[[#This Row],[Marka_sort_plus]]</f>
        <v>121032</v>
      </c>
      <c r="V213" s="39">
        <v>21032</v>
      </c>
      <c r="W213" s="49" t="s">
        <v>1939</v>
      </c>
      <c r="X213" s="49" t="s">
        <v>5785</v>
      </c>
      <c r="Y213" s="49" t="s">
        <v>3152</v>
      </c>
      <c r="Z213" s="49" t="s">
        <v>3152</v>
      </c>
    </row>
    <row r="214" spans="2:26" ht="27.75" customHeight="1">
      <c r="B214" s="55" t="s">
        <v>1793</v>
      </c>
      <c r="C214" s="56" t="s">
        <v>1958</v>
      </c>
      <c r="D214" s="113" t="s">
        <v>3628</v>
      </c>
      <c r="E214" s="83" t="s">
        <v>3107</v>
      </c>
      <c r="F214" s="65" t="s">
        <v>1959</v>
      </c>
      <c r="G214" s="58" t="s">
        <v>10</v>
      </c>
      <c r="H214" s="58">
        <v>5</v>
      </c>
      <c r="I214" s="129">
        <v>7.49</v>
      </c>
      <c r="J214" s="180">
        <v>7.49</v>
      </c>
      <c r="K214" s="93">
        <f>Tabela1[ [#This Row],[Cena hurtowa netto od 01.06.2025] ]/Tabela1[[#This Row],[Cena hurtowa netto od 13.01.2025]]-1</f>
        <v>0</v>
      </c>
      <c r="L214" s="142" t="s">
        <v>3107</v>
      </c>
      <c r="M214" s="142"/>
      <c r="N214" s="64" t="s">
        <v>1960</v>
      </c>
      <c r="O214" s="84">
        <v>0.23</v>
      </c>
      <c r="P214" s="7"/>
      <c r="Q214" s="35">
        <f t="shared" si="6"/>
        <v>0</v>
      </c>
      <c r="R214" s="104" t="s">
        <v>11343</v>
      </c>
      <c r="S214" s="36" t="s">
        <v>3138</v>
      </c>
      <c r="T214" s="86" t="s">
        <v>8045</v>
      </c>
      <c r="U214" s="39">
        <f>VLOOKUP(Tabela1[[#This Row],[Marka]],Config!$D$2:$E$13,2,FALSE)+Tabela1[[#This Row],[Marka_sort_plus]]</f>
        <v>121071</v>
      </c>
      <c r="V214" s="39">
        <v>21071</v>
      </c>
      <c r="W214" s="49" t="s">
        <v>1960</v>
      </c>
      <c r="X214" s="49" t="s">
        <v>5784</v>
      </c>
      <c r="Y214" s="49" t="s">
        <v>3152</v>
      </c>
      <c r="Z214" s="49" t="s">
        <v>3152</v>
      </c>
    </row>
    <row r="215" spans="2:26" ht="27.75" customHeight="1">
      <c r="B215" s="55" t="s">
        <v>1793</v>
      </c>
      <c r="C215" s="56" t="s">
        <v>10441</v>
      </c>
      <c r="D215" s="113" t="s">
        <v>10442</v>
      </c>
      <c r="E215" s="83" t="s">
        <v>3107</v>
      </c>
      <c r="F215" s="65" t="s">
        <v>10443</v>
      </c>
      <c r="G215" s="58" t="s">
        <v>10</v>
      </c>
      <c r="H215" s="58" t="s">
        <v>8503</v>
      </c>
      <c r="I215" s="129">
        <v>2.59</v>
      </c>
      <c r="J215" s="180">
        <v>2.59</v>
      </c>
      <c r="K215" s="93">
        <f>Tabela1[ [#This Row],[Cena hurtowa netto od 01.06.2025] ]/Tabela1[[#This Row],[Cena hurtowa netto od 13.01.2025]]-1</f>
        <v>0</v>
      </c>
      <c r="L215" s="142" t="s">
        <v>3107</v>
      </c>
      <c r="M215" s="142"/>
      <c r="N215" s="64">
        <v>5902979014291</v>
      </c>
      <c r="O215" s="84">
        <v>0.23</v>
      </c>
      <c r="P215" s="7"/>
      <c r="Q215" s="35">
        <f t="shared" si="6"/>
        <v>0</v>
      </c>
      <c r="R215" s="104">
        <v>119</v>
      </c>
      <c r="S215" s="36" t="s">
        <v>3138</v>
      </c>
      <c r="T215" s="86">
        <v>48201090</v>
      </c>
      <c r="U215" s="39">
        <f>VLOOKUP(Tabela1[[#This Row],[Marka]],Config!$D$2:$E$13,2,FALSE)+Tabela1[[#This Row],[Marka_sort_plus]]</f>
        <v>121073</v>
      </c>
      <c r="V215" s="39">
        <v>21073</v>
      </c>
      <c r="W215" s="49">
        <v>5902979014291</v>
      </c>
      <c r="X215" s="49"/>
      <c r="Y215" s="49"/>
      <c r="Z215" s="49"/>
    </row>
    <row r="216" spans="2:26" ht="27.75" customHeight="1">
      <c r="B216" s="55" t="s">
        <v>1793</v>
      </c>
      <c r="C216" s="56" t="s">
        <v>1955</v>
      </c>
      <c r="D216" s="113" t="s">
        <v>3626</v>
      </c>
      <c r="E216" s="83" t="s">
        <v>3107</v>
      </c>
      <c r="F216" s="65" t="s">
        <v>1956</v>
      </c>
      <c r="G216" s="58" t="s">
        <v>10</v>
      </c>
      <c r="H216" s="58">
        <v>5</v>
      </c>
      <c r="I216" s="129">
        <v>5.99</v>
      </c>
      <c r="J216" s="180">
        <v>5.99</v>
      </c>
      <c r="K216" s="93">
        <f>Tabela1[ [#This Row],[Cena hurtowa netto od 01.06.2025] ]/Tabela1[[#This Row],[Cena hurtowa netto od 13.01.2025]]-1</f>
        <v>0</v>
      </c>
      <c r="L216" s="142" t="s">
        <v>3107</v>
      </c>
      <c r="M216" s="142"/>
      <c r="N216" s="64" t="s">
        <v>1957</v>
      </c>
      <c r="O216" s="84">
        <v>0.23</v>
      </c>
      <c r="P216" s="7"/>
      <c r="Q216" s="35">
        <f t="shared" si="6"/>
        <v>0</v>
      </c>
      <c r="R216" s="104">
        <v>119</v>
      </c>
      <c r="S216" s="36" t="s">
        <v>3138</v>
      </c>
      <c r="T216" s="86" t="s">
        <v>8046</v>
      </c>
      <c r="U216" s="39">
        <f>VLOOKUP(Tabela1[[#This Row],[Marka]],Config!$D$2:$E$13,2,FALSE)+Tabela1[[#This Row],[Marka_sort_plus]]</f>
        <v>121091</v>
      </c>
      <c r="V216" s="39">
        <v>21091</v>
      </c>
      <c r="W216" s="49" t="s">
        <v>1957</v>
      </c>
      <c r="X216" s="49" t="s">
        <v>5778</v>
      </c>
      <c r="Y216" s="49" t="s">
        <v>3152</v>
      </c>
      <c r="Z216" s="49" t="s">
        <v>3152</v>
      </c>
    </row>
    <row r="217" spans="2:26" ht="27.75" customHeight="1">
      <c r="B217" s="55" t="s">
        <v>1793</v>
      </c>
      <c r="C217" s="56" t="s">
        <v>1949</v>
      </c>
      <c r="D217" s="113" t="s">
        <v>3446</v>
      </c>
      <c r="E217" s="83" t="s">
        <v>3107</v>
      </c>
      <c r="F217" s="65" t="s">
        <v>1950</v>
      </c>
      <c r="G217" s="58" t="s">
        <v>10</v>
      </c>
      <c r="H217" s="58">
        <v>5</v>
      </c>
      <c r="I217" s="129">
        <v>9.99</v>
      </c>
      <c r="J217" s="181">
        <v>10.49</v>
      </c>
      <c r="K217" s="93">
        <f>Tabela1[ [#This Row],[Cena hurtowa netto od 01.06.2025] ]/Tabela1[[#This Row],[Cena hurtowa netto od 13.01.2025]]-1</f>
        <v>5.0050050050050032E-2</v>
      </c>
      <c r="L217" s="142" t="s">
        <v>3107</v>
      </c>
      <c r="M217" s="142"/>
      <c r="N217" s="64" t="s">
        <v>1951</v>
      </c>
      <c r="O217" s="84">
        <v>0.23</v>
      </c>
      <c r="P217" s="7"/>
      <c r="Q217" s="35">
        <f t="shared" si="6"/>
        <v>0</v>
      </c>
      <c r="R217" s="104">
        <v>118</v>
      </c>
      <c r="S217" s="36" t="s">
        <v>3138</v>
      </c>
      <c r="T217" s="86" t="s">
        <v>8045</v>
      </c>
      <c r="U217" s="39">
        <f>VLOOKUP(Tabela1[[#This Row],[Marka]],Config!$D$2:$E$13,2,FALSE)+Tabela1[[#This Row],[Marka_sort_plus]]</f>
        <v>121111</v>
      </c>
      <c r="V217" s="39">
        <v>21111</v>
      </c>
      <c r="W217" s="49" t="s">
        <v>1951</v>
      </c>
      <c r="X217" s="49" t="s">
        <v>5768</v>
      </c>
      <c r="Y217" s="49" t="s">
        <v>3152</v>
      </c>
      <c r="Z217" s="49" t="s">
        <v>3152</v>
      </c>
    </row>
    <row r="218" spans="2:26" ht="27.75" customHeight="1">
      <c r="B218" s="55" t="s">
        <v>1793</v>
      </c>
      <c r="C218" s="56" t="s">
        <v>1952</v>
      </c>
      <c r="D218" s="113" t="s">
        <v>3445</v>
      </c>
      <c r="E218" s="83" t="s">
        <v>3107</v>
      </c>
      <c r="F218" s="65" t="s">
        <v>1953</v>
      </c>
      <c r="G218" s="58" t="s">
        <v>10</v>
      </c>
      <c r="H218" s="58">
        <v>5</v>
      </c>
      <c r="I218" s="129">
        <v>19.989999999999998</v>
      </c>
      <c r="J218" s="181">
        <v>20.99</v>
      </c>
      <c r="K218" s="93">
        <f>Tabela1[ [#This Row],[Cena hurtowa netto od 01.06.2025] ]/Tabela1[[#This Row],[Cena hurtowa netto od 13.01.2025]]-1</f>
        <v>5.002501250625313E-2</v>
      </c>
      <c r="L218" s="142" t="s">
        <v>3107</v>
      </c>
      <c r="M218" s="142"/>
      <c r="N218" s="64" t="s">
        <v>1954</v>
      </c>
      <c r="O218" s="84">
        <v>0.23</v>
      </c>
      <c r="P218" s="7"/>
      <c r="Q218" s="35">
        <f t="shared" si="6"/>
        <v>0</v>
      </c>
      <c r="R218" s="104">
        <v>118</v>
      </c>
      <c r="S218" s="36" t="s">
        <v>3138</v>
      </c>
      <c r="T218" s="86" t="s">
        <v>8045</v>
      </c>
      <c r="U218" s="39">
        <f>VLOOKUP(Tabela1[[#This Row],[Marka]],Config!$D$2:$E$13,2,FALSE)+Tabela1[[#This Row],[Marka_sort_plus]]</f>
        <v>121112</v>
      </c>
      <c r="V218" s="39">
        <v>21112</v>
      </c>
      <c r="W218" s="49" t="s">
        <v>1954</v>
      </c>
      <c r="X218" s="49" t="s">
        <v>5767</v>
      </c>
      <c r="Y218" s="49" t="s">
        <v>3152</v>
      </c>
      <c r="Z218" s="49" t="s">
        <v>3152</v>
      </c>
    </row>
    <row r="219" spans="2:26" ht="27.75" customHeight="1">
      <c r="B219" s="55" t="s">
        <v>1793</v>
      </c>
      <c r="C219" s="56" t="s">
        <v>10435</v>
      </c>
      <c r="D219" s="113" t="s">
        <v>10436</v>
      </c>
      <c r="E219" s="83" t="s">
        <v>3108</v>
      </c>
      <c r="F219" s="65" t="s">
        <v>10437</v>
      </c>
      <c r="G219" s="58" t="s">
        <v>10</v>
      </c>
      <c r="H219" s="58" t="s">
        <v>8503</v>
      </c>
      <c r="I219" s="129">
        <v>5.29</v>
      </c>
      <c r="J219" s="180">
        <v>5.29</v>
      </c>
      <c r="K219" s="93">
        <f>Tabela1[ [#This Row],[Cena hurtowa netto od 01.06.2025] ]/Tabela1[[#This Row],[Cena hurtowa netto od 13.01.2025]]-1</f>
        <v>0</v>
      </c>
      <c r="L219" s="142" t="s">
        <v>3108</v>
      </c>
      <c r="M219" s="142"/>
      <c r="N219" s="64">
        <v>5902979014116</v>
      </c>
      <c r="O219" s="84">
        <v>0.23</v>
      </c>
      <c r="P219" s="7"/>
      <c r="Q219" s="35">
        <f t="shared" si="6"/>
        <v>0</v>
      </c>
      <c r="R219" s="104">
        <v>118</v>
      </c>
      <c r="S219" s="36" t="s">
        <v>3138</v>
      </c>
      <c r="T219" s="86">
        <v>48201090</v>
      </c>
      <c r="U219" s="39">
        <f>VLOOKUP(Tabela1[[#This Row],[Marka]],Config!$D$2:$E$13,2,FALSE)+Tabela1[[#This Row],[Marka_sort_plus]]</f>
        <v>121113</v>
      </c>
      <c r="V219" s="39">
        <v>21113</v>
      </c>
      <c r="W219" s="49">
        <v>5902979014116</v>
      </c>
      <c r="X219" s="49"/>
      <c r="Y219" s="49"/>
      <c r="Z219" s="49"/>
    </row>
    <row r="220" spans="2:26" ht="27.75" customHeight="1">
      <c r="B220" s="55" t="s">
        <v>1793</v>
      </c>
      <c r="C220" s="56" t="s">
        <v>1964</v>
      </c>
      <c r="D220" s="113" t="s">
        <v>3605</v>
      </c>
      <c r="E220" s="83" t="s">
        <v>3108</v>
      </c>
      <c r="F220" s="65" t="s">
        <v>1965</v>
      </c>
      <c r="G220" s="58" t="s">
        <v>10</v>
      </c>
      <c r="H220" s="58">
        <v>5</v>
      </c>
      <c r="I220" s="129">
        <v>7.59</v>
      </c>
      <c r="J220" s="180">
        <v>7.59</v>
      </c>
      <c r="K220" s="93">
        <f>Tabela1[ [#This Row],[Cena hurtowa netto od 01.06.2025] ]/Tabela1[[#This Row],[Cena hurtowa netto od 13.01.2025]]-1</f>
        <v>0</v>
      </c>
      <c r="L220" s="142" t="s">
        <v>3108</v>
      </c>
      <c r="M220" s="142"/>
      <c r="N220" s="64" t="s">
        <v>1966</v>
      </c>
      <c r="O220" s="84">
        <v>0.23</v>
      </c>
      <c r="P220" s="7"/>
      <c r="Q220" s="35">
        <f t="shared" si="6"/>
        <v>0</v>
      </c>
      <c r="R220" s="104">
        <v>120</v>
      </c>
      <c r="S220" s="36" t="s">
        <v>3138</v>
      </c>
      <c r="T220" s="86" t="s">
        <v>8045</v>
      </c>
      <c r="U220" s="39">
        <f>VLOOKUP(Tabela1[[#This Row],[Marka]],Config!$D$2:$E$13,2,FALSE)+Tabela1[[#This Row],[Marka_sort_plus]]</f>
        <v>121131</v>
      </c>
      <c r="V220" s="39">
        <v>21131</v>
      </c>
      <c r="W220" s="49" t="s">
        <v>1966</v>
      </c>
      <c r="X220" s="49" t="s">
        <v>5766</v>
      </c>
      <c r="Y220" s="49" t="s">
        <v>3152</v>
      </c>
      <c r="Z220" s="49" t="s">
        <v>3152</v>
      </c>
    </row>
    <row r="221" spans="2:26" ht="27.75" customHeight="1">
      <c r="B221" s="55" t="s">
        <v>1793</v>
      </c>
      <c r="C221" s="56" t="s">
        <v>1970</v>
      </c>
      <c r="D221" s="113" t="s">
        <v>3604</v>
      </c>
      <c r="E221" s="83" t="s">
        <v>3107</v>
      </c>
      <c r="F221" s="65" t="s">
        <v>1971</v>
      </c>
      <c r="G221" s="58" t="s">
        <v>10</v>
      </c>
      <c r="H221" s="58">
        <v>5</v>
      </c>
      <c r="I221" s="129">
        <v>13.99</v>
      </c>
      <c r="J221" s="180">
        <v>13.99</v>
      </c>
      <c r="K221" s="93">
        <f>Tabela1[ [#This Row],[Cena hurtowa netto od 01.06.2025] ]/Tabela1[[#This Row],[Cena hurtowa netto od 13.01.2025]]-1</f>
        <v>0</v>
      </c>
      <c r="L221" s="142" t="s">
        <v>3107</v>
      </c>
      <c r="M221" s="142"/>
      <c r="N221" s="64" t="s">
        <v>1972</v>
      </c>
      <c r="O221" s="84">
        <v>0.23</v>
      </c>
      <c r="P221" s="7"/>
      <c r="Q221" s="35">
        <f t="shared" si="6"/>
        <v>0</v>
      </c>
      <c r="R221" s="104">
        <v>120</v>
      </c>
      <c r="S221" s="36" t="s">
        <v>3138</v>
      </c>
      <c r="T221" s="86" t="s">
        <v>8045</v>
      </c>
      <c r="U221" s="39">
        <f>VLOOKUP(Tabela1[[#This Row],[Marka]],Config!$D$2:$E$13,2,FALSE)+Tabela1[[#This Row],[Marka_sort_plus]]</f>
        <v>121132</v>
      </c>
      <c r="V221" s="39">
        <v>21132</v>
      </c>
      <c r="W221" s="49" t="s">
        <v>1972</v>
      </c>
      <c r="X221" s="49" t="s">
        <v>5765</v>
      </c>
      <c r="Y221" s="49" t="s">
        <v>3152</v>
      </c>
      <c r="Z221" s="49" t="s">
        <v>3152</v>
      </c>
    </row>
    <row r="222" spans="2:26" ht="27.75" customHeight="1">
      <c r="B222" s="55" t="s">
        <v>1793</v>
      </c>
      <c r="C222" s="56" t="s">
        <v>1967</v>
      </c>
      <c r="D222" s="113" t="s">
        <v>3603</v>
      </c>
      <c r="E222" s="83" t="s">
        <v>3107</v>
      </c>
      <c r="F222" s="65" t="s">
        <v>1968</v>
      </c>
      <c r="G222" s="58" t="s">
        <v>10</v>
      </c>
      <c r="H222" s="58">
        <v>5</v>
      </c>
      <c r="I222" s="129">
        <v>10.49</v>
      </c>
      <c r="J222" s="180">
        <v>10.49</v>
      </c>
      <c r="K222" s="93">
        <f>Tabela1[ [#This Row],[Cena hurtowa netto od 01.06.2025] ]/Tabela1[[#This Row],[Cena hurtowa netto od 13.01.2025]]-1</f>
        <v>0</v>
      </c>
      <c r="L222" s="142" t="s">
        <v>3107</v>
      </c>
      <c r="M222" s="142"/>
      <c r="N222" s="64" t="s">
        <v>1969</v>
      </c>
      <c r="O222" s="84">
        <v>0.23</v>
      </c>
      <c r="P222" s="7"/>
      <c r="Q222" s="35">
        <f t="shared" si="6"/>
        <v>0</v>
      </c>
      <c r="R222" s="104">
        <v>120</v>
      </c>
      <c r="S222" s="36" t="s">
        <v>3138</v>
      </c>
      <c r="T222" s="86" t="s">
        <v>8045</v>
      </c>
      <c r="U222" s="39">
        <f>VLOOKUP(Tabela1[[#This Row],[Marka]],Config!$D$2:$E$13,2,FALSE)+Tabela1[[#This Row],[Marka_sort_plus]]</f>
        <v>121134</v>
      </c>
      <c r="V222" s="39">
        <v>21134</v>
      </c>
      <c r="W222" s="49" t="s">
        <v>1969</v>
      </c>
      <c r="X222" s="49" t="s">
        <v>5764</v>
      </c>
      <c r="Y222" s="49" t="s">
        <v>3152</v>
      </c>
      <c r="Z222" s="49" t="s">
        <v>3152</v>
      </c>
    </row>
    <row r="223" spans="2:26" ht="27.75" customHeight="1">
      <c r="B223" s="55" t="s">
        <v>1793</v>
      </c>
      <c r="C223" s="56" t="s">
        <v>3220</v>
      </c>
      <c r="D223" s="113" t="s">
        <v>3221</v>
      </c>
      <c r="E223" s="83" t="s">
        <v>3107</v>
      </c>
      <c r="F223" s="65" t="s">
        <v>1973</v>
      </c>
      <c r="G223" s="58" t="s">
        <v>10</v>
      </c>
      <c r="H223" s="58" t="s">
        <v>8503</v>
      </c>
      <c r="I223" s="129">
        <v>7.49</v>
      </c>
      <c r="J223" s="181">
        <v>7.99</v>
      </c>
      <c r="K223" s="93">
        <f>Tabela1[ [#This Row],[Cena hurtowa netto od 01.06.2025] ]/Tabela1[[#This Row],[Cena hurtowa netto od 13.01.2025]]-1</f>
        <v>6.6755674232309659E-2</v>
      </c>
      <c r="L223" s="142" t="s">
        <v>3107</v>
      </c>
      <c r="M223" s="142"/>
      <c r="N223" s="64" t="s">
        <v>1974</v>
      </c>
      <c r="O223" s="84">
        <v>0.23</v>
      </c>
      <c r="P223" s="7"/>
      <c r="Q223" s="35">
        <f t="shared" si="6"/>
        <v>0</v>
      </c>
      <c r="R223" s="104">
        <v>121</v>
      </c>
      <c r="S223" s="36" t="s">
        <v>3138</v>
      </c>
      <c r="T223" s="86" t="s">
        <v>4648</v>
      </c>
      <c r="U223" s="39">
        <f>VLOOKUP(Tabela1[[#This Row],[Marka]],Config!$D$2:$E$13,2,FALSE)+Tabela1[[#This Row],[Marka_sort_plus]]</f>
        <v>121151</v>
      </c>
      <c r="V223" s="39">
        <v>21151</v>
      </c>
      <c r="W223" s="49" t="s">
        <v>1974</v>
      </c>
      <c r="X223" s="49" t="s">
        <v>5761</v>
      </c>
      <c r="Y223" s="49" t="s">
        <v>3152</v>
      </c>
      <c r="Z223" s="49" t="s">
        <v>3152</v>
      </c>
    </row>
    <row r="224" spans="2:26" ht="27.75" customHeight="1">
      <c r="B224" s="55" t="s">
        <v>1793</v>
      </c>
      <c r="C224" s="56" t="s">
        <v>1975</v>
      </c>
      <c r="D224" s="113" t="s">
        <v>3219</v>
      </c>
      <c r="E224" s="83" t="s">
        <v>3107</v>
      </c>
      <c r="F224" s="65" t="s">
        <v>1976</v>
      </c>
      <c r="G224" s="58" t="s">
        <v>10</v>
      </c>
      <c r="H224" s="58" t="s">
        <v>8237</v>
      </c>
      <c r="I224" s="129">
        <v>13.59</v>
      </c>
      <c r="J224" s="181">
        <v>13.99</v>
      </c>
      <c r="K224" s="93">
        <f>Tabela1[ [#This Row],[Cena hurtowa netto od 01.06.2025] ]/Tabela1[[#This Row],[Cena hurtowa netto od 13.01.2025]]-1</f>
        <v>2.9433406916850702E-2</v>
      </c>
      <c r="L224" s="142" t="s">
        <v>3107</v>
      </c>
      <c r="M224" s="142"/>
      <c r="N224" s="64" t="s">
        <v>1977</v>
      </c>
      <c r="O224" s="84">
        <v>0.23</v>
      </c>
      <c r="P224" s="7"/>
      <c r="Q224" s="35">
        <f t="shared" si="6"/>
        <v>0</v>
      </c>
      <c r="R224" s="104">
        <v>121</v>
      </c>
      <c r="S224" s="36" t="s">
        <v>3138</v>
      </c>
      <c r="T224" s="86" t="s">
        <v>4648</v>
      </c>
      <c r="U224" s="39">
        <f>VLOOKUP(Tabela1[[#This Row],[Marka]],Config!$D$2:$E$13,2,FALSE)+Tabela1[[#This Row],[Marka_sort_plus]]</f>
        <v>121152</v>
      </c>
      <c r="V224" s="39">
        <v>21152</v>
      </c>
      <c r="W224" s="49" t="s">
        <v>1977</v>
      </c>
      <c r="X224" s="49" t="s">
        <v>5763</v>
      </c>
      <c r="Y224" s="49" t="s">
        <v>3152</v>
      </c>
      <c r="Z224" s="49" t="s">
        <v>3152</v>
      </c>
    </row>
    <row r="225" spans="2:26" ht="27.75" customHeight="1">
      <c r="B225" s="55" t="s">
        <v>1793</v>
      </c>
      <c r="C225" s="56" t="s">
        <v>1978</v>
      </c>
      <c r="D225" s="113" t="s">
        <v>3218</v>
      </c>
      <c r="E225" s="83" t="s">
        <v>3107</v>
      </c>
      <c r="F225" s="65" t="s">
        <v>1979</v>
      </c>
      <c r="G225" s="58" t="s">
        <v>10</v>
      </c>
      <c r="H225" s="58" t="s">
        <v>8237</v>
      </c>
      <c r="I225" s="129">
        <v>25.99</v>
      </c>
      <c r="J225" s="181">
        <v>27.49</v>
      </c>
      <c r="K225" s="93">
        <f>Tabela1[ [#This Row],[Cena hurtowa netto od 01.06.2025] ]/Tabela1[[#This Row],[Cena hurtowa netto od 13.01.2025]]-1</f>
        <v>5.7714505579068875E-2</v>
      </c>
      <c r="L225" s="142" t="s">
        <v>3107</v>
      </c>
      <c r="M225" s="142"/>
      <c r="N225" s="64" t="s">
        <v>1980</v>
      </c>
      <c r="O225" s="84">
        <v>0.23</v>
      </c>
      <c r="P225" s="7"/>
      <c r="Q225" s="35">
        <f t="shared" ref="Q225:Q256" si="7">J225*P225*(1-RABAT)</f>
        <v>0</v>
      </c>
      <c r="R225" s="104">
        <v>121</v>
      </c>
      <c r="S225" s="36" t="s">
        <v>3138</v>
      </c>
      <c r="T225" s="86" t="s">
        <v>4648</v>
      </c>
      <c r="U225" s="39">
        <f>VLOOKUP(Tabela1[[#This Row],[Marka]],Config!$D$2:$E$13,2,FALSE)+Tabela1[[#This Row],[Marka_sort_plus]]</f>
        <v>121153</v>
      </c>
      <c r="V225" s="39">
        <v>21153</v>
      </c>
      <c r="W225" s="49" t="s">
        <v>1980</v>
      </c>
      <c r="X225" s="49" t="s">
        <v>5762</v>
      </c>
      <c r="Y225" s="49" t="s">
        <v>3152</v>
      </c>
      <c r="Z225" s="49" t="s">
        <v>3152</v>
      </c>
    </row>
    <row r="226" spans="2:26" ht="27.75" customHeight="1">
      <c r="B226" s="55" t="s">
        <v>1793</v>
      </c>
      <c r="C226" s="56" t="s">
        <v>10432</v>
      </c>
      <c r="D226" s="113" t="s">
        <v>10433</v>
      </c>
      <c r="E226" s="83" t="s">
        <v>3108</v>
      </c>
      <c r="F226" s="65" t="s">
        <v>10434</v>
      </c>
      <c r="G226" s="58" t="s">
        <v>10</v>
      </c>
      <c r="H226" s="58" t="s">
        <v>8503</v>
      </c>
      <c r="I226" s="129">
        <v>5.29</v>
      </c>
      <c r="J226" s="180">
        <v>5.29</v>
      </c>
      <c r="K226" s="93">
        <f>Tabela1[ [#This Row],[Cena hurtowa netto od 01.06.2025] ]/Tabela1[[#This Row],[Cena hurtowa netto od 13.01.2025]]-1</f>
        <v>0</v>
      </c>
      <c r="L226" s="142" t="s">
        <v>3108</v>
      </c>
      <c r="M226" s="142"/>
      <c r="N226" s="64">
        <v>5902979014109</v>
      </c>
      <c r="O226" s="84">
        <v>0.23</v>
      </c>
      <c r="P226" s="7"/>
      <c r="Q226" s="35">
        <f t="shared" si="7"/>
        <v>0</v>
      </c>
      <c r="R226" s="104">
        <v>121</v>
      </c>
      <c r="S226" s="36" t="s">
        <v>3138</v>
      </c>
      <c r="T226" s="86">
        <v>48025890</v>
      </c>
      <c r="U226" s="39">
        <f>VLOOKUP(Tabela1[[#This Row],[Marka]],Config!$D$2:$E$13,2,FALSE)+Tabela1[[#This Row],[Marka_sort_plus]]</f>
        <v>121154</v>
      </c>
      <c r="V226" s="39">
        <v>21154</v>
      </c>
      <c r="W226" s="49">
        <v>5902979014109</v>
      </c>
      <c r="X226" s="49"/>
      <c r="Y226" s="49"/>
      <c r="Z226" s="49"/>
    </row>
    <row r="227" spans="2:26" ht="27.75" customHeight="1">
      <c r="B227" s="55" t="s">
        <v>1793</v>
      </c>
      <c r="C227" s="56" t="s">
        <v>1981</v>
      </c>
      <c r="D227" s="113" t="s">
        <v>3625</v>
      </c>
      <c r="E227" s="83" t="s">
        <v>3107</v>
      </c>
      <c r="F227" s="65" t="s">
        <v>1982</v>
      </c>
      <c r="G227" s="58" t="s">
        <v>10</v>
      </c>
      <c r="H227" s="58">
        <v>5</v>
      </c>
      <c r="I227" s="129">
        <v>5.99</v>
      </c>
      <c r="J227" s="180">
        <v>5.99</v>
      </c>
      <c r="K227" s="93">
        <f>Tabela1[ [#This Row],[Cena hurtowa netto od 01.06.2025] ]/Tabela1[[#This Row],[Cena hurtowa netto od 13.01.2025]]-1</f>
        <v>0</v>
      </c>
      <c r="L227" s="142" t="s">
        <v>3107</v>
      </c>
      <c r="M227" s="142"/>
      <c r="N227" s="64" t="s">
        <v>1983</v>
      </c>
      <c r="O227" s="84">
        <v>0.23</v>
      </c>
      <c r="P227" s="7"/>
      <c r="Q227" s="35">
        <f t="shared" si="7"/>
        <v>0</v>
      </c>
      <c r="R227" s="104">
        <v>120</v>
      </c>
      <c r="S227" s="36" t="s">
        <v>3138</v>
      </c>
      <c r="T227" s="86" t="s">
        <v>8045</v>
      </c>
      <c r="U227" s="39">
        <f>VLOOKUP(Tabela1[[#This Row],[Marka]],Config!$D$2:$E$13,2,FALSE)+Tabela1[[#This Row],[Marka_sort_plus]]</f>
        <v>121171</v>
      </c>
      <c r="V227" s="39">
        <v>21171</v>
      </c>
      <c r="W227" s="49" t="s">
        <v>1983</v>
      </c>
      <c r="X227" s="49" t="s">
        <v>5775</v>
      </c>
      <c r="Y227" s="49" t="s">
        <v>3152</v>
      </c>
      <c r="Z227" s="49" t="s">
        <v>3152</v>
      </c>
    </row>
    <row r="228" spans="2:26" ht="27.75" customHeight="1">
      <c r="B228" s="55" t="s">
        <v>1793</v>
      </c>
      <c r="C228" s="56" t="s">
        <v>1984</v>
      </c>
      <c r="D228" s="113" t="s">
        <v>3624</v>
      </c>
      <c r="E228" s="83" t="s">
        <v>3107</v>
      </c>
      <c r="F228" s="65" t="s">
        <v>1985</v>
      </c>
      <c r="G228" s="58" t="s">
        <v>10</v>
      </c>
      <c r="H228" s="58">
        <v>5</v>
      </c>
      <c r="I228" s="129">
        <v>10.99</v>
      </c>
      <c r="J228" s="180">
        <v>10.99</v>
      </c>
      <c r="K228" s="93">
        <f>Tabela1[ [#This Row],[Cena hurtowa netto od 01.06.2025] ]/Tabela1[[#This Row],[Cena hurtowa netto od 13.01.2025]]-1</f>
        <v>0</v>
      </c>
      <c r="L228" s="142" t="s">
        <v>3107</v>
      </c>
      <c r="M228" s="142"/>
      <c r="N228" s="64" t="s">
        <v>1986</v>
      </c>
      <c r="O228" s="84">
        <v>0.23</v>
      </c>
      <c r="P228" s="7"/>
      <c r="Q228" s="35">
        <f t="shared" si="7"/>
        <v>0</v>
      </c>
      <c r="R228" s="104">
        <v>120</v>
      </c>
      <c r="S228" s="36" t="s">
        <v>3138</v>
      </c>
      <c r="T228" s="86" t="s">
        <v>8045</v>
      </c>
      <c r="U228" s="39">
        <f>VLOOKUP(Tabela1[[#This Row],[Marka]],Config!$D$2:$E$13,2,FALSE)+Tabela1[[#This Row],[Marka_sort_plus]]</f>
        <v>121172</v>
      </c>
      <c r="V228" s="39">
        <v>21172</v>
      </c>
      <c r="W228" s="49" t="s">
        <v>1986</v>
      </c>
      <c r="X228" s="49" t="s">
        <v>5774</v>
      </c>
      <c r="Y228" s="49" t="s">
        <v>3152</v>
      </c>
      <c r="Z228" s="49" t="s">
        <v>3152</v>
      </c>
    </row>
    <row r="229" spans="2:26" ht="27.75" customHeight="1">
      <c r="B229" s="55" t="s">
        <v>1793</v>
      </c>
      <c r="C229" s="56" t="s">
        <v>12934</v>
      </c>
      <c r="D229" s="113" t="s">
        <v>12935</v>
      </c>
      <c r="E229" s="83" t="s">
        <v>3107</v>
      </c>
      <c r="F229" s="65" t="s">
        <v>12936</v>
      </c>
      <c r="G229" s="58" t="s">
        <v>10</v>
      </c>
      <c r="H229" s="58" t="s">
        <v>8503</v>
      </c>
      <c r="I229" s="129">
        <v>8.99</v>
      </c>
      <c r="J229" s="181">
        <v>8.99</v>
      </c>
      <c r="K229" s="93">
        <f>Tabela1[ [#This Row],[Cena hurtowa netto od 01.06.2025] ]/Tabela1[[#This Row],[Cena hurtowa netto od 13.01.2025]]-1</f>
        <v>0</v>
      </c>
      <c r="L229" s="142" t="s">
        <v>3107</v>
      </c>
      <c r="M229" s="142"/>
      <c r="N229" s="64">
        <v>5902979012785</v>
      </c>
      <c r="O229" s="84">
        <v>0.23</v>
      </c>
      <c r="P229" s="7"/>
      <c r="Q229" s="35">
        <f t="shared" si="7"/>
        <v>0</v>
      </c>
      <c r="R229" s="104">
        <v>120</v>
      </c>
      <c r="S229" s="36" t="s">
        <v>3138</v>
      </c>
      <c r="T229" s="86" t="s">
        <v>8045</v>
      </c>
      <c r="U229" s="39">
        <f>VLOOKUP(Tabela1[[#This Row],[Marka]],Config!$D$2:$E$13,2,FALSE)+Tabela1[[#This Row],[Marka_sort_plus]]</f>
        <v>121174</v>
      </c>
      <c r="V229" s="39">
        <v>21174</v>
      </c>
      <c r="W229" s="49">
        <v>5902979012785</v>
      </c>
      <c r="X229" s="49">
        <v>5902979012792</v>
      </c>
      <c r="Y229" s="49"/>
      <c r="Z229" s="49"/>
    </row>
    <row r="230" spans="2:26" ht="27.75" customHeight="1">
      <c r="B230" s="55" t="s">
        <v>1793</v>
      </c>
      <c r="C230" s="56" t="s">
        <v>10429</v>
      </c>
      <c r="D230" s="113" t="s">
        <v>10430</v>
      </c>
      <c r="E230" s="83" t="s">
        <v>3108</v>
      </c>
      <c r="F230" s="65" t="s">
        <v>10431</v>
      </c>
      <c r="G230" s="58" t="s">
        <v>10</v>
      </c>
      <c r="H230" s="58" t="s">
        <v>8503</v>
      </c>
      <c r="I230" s="129">
        <v>5.29</v>
      </c>
      <c r="J230" s="180">
        <v>5.29</v>
      </c>
      <c r="K230" s="93">
        <f>Tabela1[ [#This Row],[Cena hurtowa netto od 01.06.2025] ]/Tabela1[[#This Row],[Cena hurtowa netto od 13.01.2025]]-1</f>
        <v>0</v>
      </c>
      <c r="L230" s="142" t="s">
        <v>3108</v>
      </c>
      <c r="M230" s="142"/>
      <c r="N230" s="64">
        <v>5902979014093</v>
      </c>
      <c r="O230" s="84">
        <v>0.23</v>
      </c>
      <c r="P230" s="7"/>
      <c r="Q230" s="35">
        <f t="shared" si="7"/>
        <v>0</v>
      </c>
      <c r="R230" s="104">
        <v>119</v>
      </c>
      <c r="S230" s="36" t="s">
        <v>3138</v>
      </c>
      <c r="T230" s="86">
        <v>48025890</v>
      </c>
      <c r="U230" s="39">
        <f>VLOOKUP(Tabela1[[#This Row],[Marka]],Config!$D$2:$E$13,2,FALSE)+Tabela1[[#This Row],[Marka_sort_plus]]</f>
        <v>121182</v>
      </c>
      <c r="V230" s="39">
        <v>21182</v>
      </c>
      <c r="W230" s="49">
        <v>5902979014093</v>
      </c>
      <c r="X230" s="49"/>
      <c r="Y230" s="49"/>
      <c r="Z230" s="49"/>
    </row>
    <row r="231" spans="2:26" ht="27.75" customHeight="1">
      <c r="B231" s="55" t="s">
        <v>1793</v>
      </c>
      <c r="C231" s="56" t="s">
        <v>1987</v>
      </c>
      <c r="D231" s="113" t="s">
        <v>3623</v>
      </c>
      <c r="E231" s="83" t="s">
        <v>3107</v>
      </c>
      <c r="F231" s="65" t="s">
        <v>1988</v>
      </c>
      <c r="G231" s="58" t="s">
        <v>10</v>
      </c>
      <c r="H231" s="58">
        <v>5</v>
      </c>
      <c r="I231" s="129">
        <v>5.09</v>
      </c>
      <c r="J231" s="180">
        <v>5.09</v>
      </c>
      <c r="K231" s="93">
        <f>Tabela1[ [#This Row],[Cena hurtowa netto od 01.06.2025] ]/Tabela1[[#This Row],[Cena hurtowa netto od 13.01.2025]]-1</f>
        <v>0</v>
      </c>
      <c r="L231" s="142" t="s">
        <v>3107</v>
      </c>
      <c r="M231" s="142"/>
      <c r="N231" s="64" t="s">
        <v>1989</v>
      </c>
      <c r="O231" s="84">
        <v>0.23</v>
      </c>
      <c r="P231" s="7"/>
      <c r="Q231" s="35">
        <f t="shared" si="7"/>
        <v>0</v>
      </c>
      <c r="R231" s="104">
        <v>121</v>
      </c>
      <c r="S231" s="36" t="s">
        <v>3138</v>
      </c>
      <c r="T231" s="86" t="s">
        <v>8045</v>
      </c>
      <c r="U231" s="39">
        <f>VLOOKUP(Tabela1[[#This Row],[Marka]],Config!$D$2:$E$13,2,FALSE)+Tabela1[[#This Row],[Marka_sort_plus]]</f>
        <v>121191</v>
      </c>
      <c r="V231" s="39">
        <v>21191</v>
      </c>
      <c r="W231" s="49" t="s">
        <v>1989</v>
      </c>
      <c r="X231" s="49" t="s">
        <v>5744</v>
      </c>
      <c r="Y231" s="49" t="s">
        <v>3152</v>
      </c>
      <c r="Z231" s="49" t="s">
        <v>3152</v>
      </c>
    </row>
    <row r="232" spans="2:26" ht="27.75" customHeight="1">
      <c r="B232" s="55" t="s">
        <v>1793</v>
      </c>
      <c r="C232" s="56" t="s">
        <v>1990</v>
      </c>
      <c r="D232" s="113" t="s">
        <v>3622</v>
      </c>
      <c r="E232" s="83" t="s">
        <v>3107</v>
      </c>
      <c r="F232" s="65" t="s">
        <v>1991</v>
      </c>
      <c r="G232" s="58" t="s">
        <v>10</v>
      </c>
      <c r="H232" s="58">
        <v>5</v>
      </c>
      <c r="I232" s="129">
        <v>9.89</v>
      </c>
      <c r="J232" s="180">
        <v>9.89</v>
      </c>
      <c r="K232" s="93">
        <f>Tabela1[ [#This Row],[Cena hurtowa netto od 01.06.2025] ]/Tabela1[[#This Row],[Cena hurtowa netto od 13.01.2025]]-1</f>
        <v>0</v>
      </c>
      <c r="L232" s="142" t="s">
        <v>3107</v>
      </c>
      <c r="M232" s="142"/>
      <c r="N232" s="64" t="s">
        <v>1992</v>
      </c>
      <c r="O232" s="84">
        <v>0.23</v>
      </c>
      <c r="P232" s="7"/>
      <c r="Q232" s="35">
        <f t="shared" si="7"/>
        <v>0</v>
      </c>
      <c r="R232" s="104">
        <v>121</v>
      </c>
      <c r="S232" s="36" t="s">
        <v>3138</v>
      </c>
      <c r="T232" s="86" t="s">
        <v>8045</v>
      </c>
      <c r="U232" s="39">
        <f>VLOOKUP(Tabela1[[#This Row],[Marka]],Config!$D$2:$E$13,2,FALSE)+Tabela1[[#This Row],[Marka_sort_plus]]</f>
        <v>121192</v>
      </c>
      <c r="V232" s="39">
        <v>21192</v>
      </c>
      <c r="W232" s="49" t="s">
        <v>1992</v>
      </c>
      <c r="X232" s="49" t="s">
        <v>5743</v>
      </c>
      <c r="Y232" s="49" t="s">
        <v>3152</v>
      </c>
      <c r="Z232" s="49" t="s">
        <v>3152</v>
      </c>
    </row>
    <row r="233" spans="2:26" ht="27.75" customHeight="1">
      <c r="B233" s="55" t="s">
        <v>1793</v>
      </c>
      <c r="C233" s="56" t="s">
        <v>1993</v>
      </c>
      <c r="D233" s="113" t="s">
        <v>3621</v>
      </c>
      <c r="E233" s="83" t="s">
        <v>3107</v>
      </c>
      <c r="F233" s="65" t="s">
        <v>1994</v>
      </c>
      <c r="G233" s="58" t="s">
        <v>10</v>
      </c>
      <c r="H233" s="58">
        <v>5</v>
      </c>
      <c r="I233" s="129">
        <v>18.989999999999998</v>
      </c>
      <c r="J233" s="180">
        <v>18.989999999999998</v>
      </c>
      <c r="K233" s="93">
        <f>Tabela1[ [#This Row],[Cena hurtowa netto od 01.06.2025] ]/Tabela1[[#This Row],[Cena hurtowa netto od 13.01.2025]]-1</f>
        <v>0</v>
      </c>
      <c r="L233" s="142" t="s">
        <v>3107</v>
      </c>
      <c r="M233" s="142"/>
      <c r="N233" s="64" t="s">
        <v>1995</v>
      </c>
      <c r="O233" s="84">
        <v>0.23</v>
      </c>
      <c r="P233" s="7"/>
      <c r="Q233" s="35">
        <f t="shared" si="7"/>
        <v>0</v>
      </c>
      <c r="R233" s="104">
        <v>121</v>
      </c>
      <c r="S233" s="36" t="s">
        <v>3138</v>
      </c>
      <c r="T233" s="86" t="s">
        <v>8045</v>
      </c>
      <c r="U233" s="39">
        <f>VLOOKUP(Tabela1[[#This Row],[Marka]],Config!$D$2:$E$13,2,FALSE)+Tabela1[[#This Row],[Marka_sort_plus]]</f>
        <v>121193</v>
      </c>
      <c r="V233" s="39">
        <v>21193</v>
      </c>
      <c r="W233" s="49" t="s">
        <v>1995</v>
      </c>
      <c r="X233" s="49" t="s">
        <v>5742</v>
      </c>
      <c r="Y233" s="49" t="s">
        <v>3152</v>
      </c>
      <c r="Z233" s="49" t="s">
        <v>3152</v>
      </c>
    </row>
    <row r="234" spans="2:26" ht="27.75" customHeight="1">
      <c r="B234" s="55" t="s">
        <v>1793</v>
      </c>
      <c r="C234" s="56" t="s">
        <v>10438</v>
      </c>
      <c r="D234" s="113" t="s">
        <v>10439</v>
      </c>
      <c r="E234" s="83" t="s">
        <v>3107</v>
      </c>
      <c r="F234" s="65" t="s">
        <v>10440</v>
      </c>
      <c r="G234" s="58" t="s">
        <v>10</v>
      </c>
      <c r="H234" s="58" t="s">
        <v>8503</v>
      </c>
      <c r="I234" s="129">
        <v>4.1900000000000004</v>
      </c>
      <c r="J234" s="180">
        <v>4.1900000000000004</v>
      </c>
      <c r="K234" s="93">
        <f>Tabela1[ [#This Row],[Cena hurtowa netto od 01.06.2025] ]/Tabela1[[#This Row],[Cena hurtowa netto od 13.01.2025]]-1</f>
        <v>0</v>
      </c>
      <c r="L234" s="142" t="s">
        <v>3107</v>
      </c>
      <c r="M234" s="142"/>
      <c r="N234" s="64">
        <v>5902979014123</v>
      </c>
      <c r="O234" s="84">
        <v>0.23</v>
      </c>
      <c r="P234" s="7"/>
      <c r="Q234" s="35">
        <f t="shared" si="7"/>
        <v>0</v>
      </c>
      <c r="R234" s="104">
        <v>121</v>
      </c>
      <c r="S234" s="36" t="s">
        <v>3138</v>
      </c>
      <c r="T234" s="86">
        <v>48201090</v>
      </c>
      <c r="U234" s="39">
        <f>VLOOKUP(Tabela1[[#This Row],[Marka]],Config!$D$2:$E$13,2,FALSE)+Tabela1[[#This Row],[Marka_sort_plus]]</f>
        <v>121194</v>
      </c>
      <c r="V234" s="39">
        <v>21194</v>
      </c>
      <c r="W234" s="49">
        <v>5902979014123</v>
      </c>
      <c r="X234" s="49"/>
      <c r="Y234" s="49"/>
      <c r="Z234" s="49"/>
    </row>
    <row r="235" spans="2:26" ht="27.75" customHeight="1">
      <c r="B235" s="55" t="s">
        <v>1793</v>
      </c>
      <c r="C235" s="56" t="s">
        <v>10569</v>
      </c>
      <c r="D235" s="113" t="s">
        <v>10570</v>
      </c>
      <c r="E235" s="83" t="s">
        <v>3107</v>
      </c>
      <c r="F235" s="65" t="s">
        <v>10573</v>
      </c>
      <c r="G235" s="58" t="s">
        <v>10</v>
      </c>
      <c r="H235" s="58" t="s">
        <v>8503</v>
      </c>
      <c r="I235" s="129">
        <v>7.89</v>
      </c>
      <c r="J235" s="180">
        <v>7.89</v>
      </c>
      <c r="K235" s="93">
        <f>Tabela1[ [#This Row],[Cena hurtowa netto od 01.06.2025] ]/Tabela1[[#This Row],[Cena hurtowa netto od 13.01.2025]]-1</f>
        <v>0</v>
      </c>
      <c r="L235" s="142" t="s">
        <v>3107</v>
      </c>
      <c r="M235" s="142"/>
      <c r="N235" s="64">
        <v>5902979014420</v>
      </c>
      <c r="O235" s="84">
        <v>0.23</v>
      </c>
      <c r="P235" s="7"/>
      <c r="Q235" s="35">
        <f t="shared" si="7"/>
        <v>0</v>
      </c>
      <c r="R235" s="104">
        <v>118</v>
      </c>
      <c r="S235" s="36" t="s">
        <v>3138</v>
      </c>
      <c r="T235" s="86">
        <v>48025890</v>
      </c>
      <c r="U235" s="39">
        <f>VLOOKUP(Tabela1[[#This Row],[Marka]],Config!$D$2:$E$13,2,FALSE)+Tabela1[[#This Row],[Marka_sort_plus]]</f>
        <v>121194</v>
      </c>
      <c r="V235" s="39">
        <v>21194</v>
      </c>
      <c r="W235" s="49">
        <v>5902979014420</v>
      </c>
      <c r="X235" s="49"/>
      <c r="Y235" s="49"/>
      <c r="Z235" s="49"/>
    </row>
    <row r="236" spans="2:26" ht="27.75" customHeight="1">
      <c r="B236" s="55" t="s">
        <v>1793</v>
      </c>
      <c r="C236" s="56" t="s">
        <v>10571</v>
      </c>
      <c r="D236" s="113" t="s">
        <v>10572</v>
      </c>
      <c r="E236" s="83" t="s">
        <v>3107</v>
      </c>
      <c r="F236" s="65" t="s">
        <v>10574</v>
      </c>
      <c r="G236" s="58" t="s">
        <v>10</v>
      </c>
      <c r="H236" s="58" t="s">
        <v>8503</v>
      </c>
      <c r="I236" s="129">
        <v>15.79</v>
      </c>
      <c r="J236" s="180">
        <v>15.79</v>
      </c>
      <c r="K236" s="93">
        <f>Tabela1[ [#This Row],[Cena hurtowa netto od 01.06.2025] ]/Tabela1[[#This Row],[Cena hurtowa netto od 13.01.2025]]-1</f>
        <v>0</v>
      </c>
      <c r="L236" s="142" t="s">
        <v>3107</v>
      </c>
      <c r="M236" s="142"/>
      <c r="N236" s="64">
        <v>5902979014437</v>
      </c>
      <c r="O236" s="84">
        <v>0.23</v>
      </c>
      <c r="P236" s="7"/>
      <c r="Q236" s="35">
        <f t="shared" si="7"/>
        <v>0</v>
      </c>
      <c r="R236" s="104">
        <v>118</v>
      </c>
      <c r="S236" s="36" t="s">
        <v>3138</v>
      </c>
      <c r="T236" s="86">
        <v>48025890</v>
      </c>
      <c r="U236" s="39">
        <f>VLOOKUP(Tabela1[[#This Row],[Marka]],Config!$D$2:$E$13,2,FALSE)+Tabela1[[#This Row],[Marka_sort_plus]]</f>
        <v>121194</v>
      </c>
      <c r="V236" s="39">
        <v>21194</v>
      </c>
      <c r="W236" s="49">
        <v>5902979014437</v>
      </c>
      <c r="X236" s="49"/>
      <c r="Y236" s="49"/>
      <c r="Z236" s="49"/>
    </row>
    <row r="237" spans="2:26" ht="27.75" customHeight="1">
      <c r="B237" s="55" t="s">
        <v>1793</v>
      </c>
      <c r="C237" s="56" t="s">
        <v>4983</v>
      </c>
      <c r="D237" s="113" t="s">
        <v>4992</v>
      </c>
      <c r="E237" s="83" t="s">
        <v>3107</v>
      </c>
      <c r="F237" s="65" t="s">
        <v>4984</v>
      </c>
      <c r="G237" s="58" t="s">
        <v>10</v>
      </c>
      <c r="H237" s="58">
        <v>5</v>
      </c>
      <c r="I237" s="129">
        <v>9.99</v>
      </c>
      <c r="J237" s="180">
        <v>9.99</v>
      </c>
      <c r="K237" s="93">
        <f>Tabela1[ [#This Row],[Cena hurtowa netto od 01.06.2025] ]/Tabela1[[#This Row],[Cena hurtowa netto od 13.01.2025]]-1</f>
        <v>0</v>
      </c>
      <c r="L237" s="142" t="s">
        <v>3107</v>
      </c>
      <c r="M237" s="142"/>
      <c r="N237" s="64" t="s">
        <v>4985</v>
      </c>
      <c r="O237" s="84">
        <v>0.23</v>
      </c>
      <c r="P237" s="7"/>
      <c r="Q237" s="35">
        <f t="shared" si="7"/>
        <v>0</v>
      </c>
      <c r="R237" s="104">
        <v>117</v>
      </c>
      <c r="S237" s="36" t="s">
        <v>3138</v>
      </c>
      <c r="T237" s="86" t="s">
        <v>4564</v>
      </c>
      <c r="U237" s="39">
        <f>VLOOKUP(Tabela1[[#This Row],[Marka]],Config!$D$2:$E$13,2,FALSE)+Tabela1[[#This Row],[Marka_sort_plus]]</f>
        <v>121211</v>
      </c>
      <c r="V237" s="39">
        <v>21211</v>
      </c>
      <c r="W237" s="49" t="s">
        <v>4985</v>
      </c>
      <c r="X237" s="49" t="s">
        <v>5747</v>
      </c>
      <c r="Y237" s="49" t="s">
        <v>3152</v>
      </c>
      <c r="Z237" s="49" t="s">
        <v>3152</v>
      </c>
    </row>
    <row r="238" spans="2:26" ht="27.75" customHeight="1">
      <c r="B238" s="55" t="s">
        <v>1793</v>
      </c>
      <c r="C238" s="56" t="s">
        <v>4980</v>
      </c>
      <c r="D238" s="113" t="s">
        <v>4991</v>
      </c>
      <c r="E238" s="83" t="s">
        <v>3108</v>
      </c>
      <c r="F238" s="65" t="s">
        <v>4981</v>
      </c>
      <c r="G238" s="58" t="s">
        <v>10</v>
      </c>
      <c r="H238" s="58">
        <v>5</v>
      </c>
      <c r="I238" s="129">
        <v>13.99</v>
      </c>
      <c r="J238" s="180">
        <v>13.99</v>
      </c>
      <c r="K238" s="93">
        <f>Tabela1[ [#This Row],[Cena hurtowa netto od 01.06.2025] ]/Tabela1[[#This Row],[Cena hurtowa netto od 13.01.2025]]-1</f>
        <v>0</v>
      </c>
      <c r="L238" s="142" t="s">
        <v>3108</v>
      </c>
      <c r="M238" s="142"/>
      <c r="N238" s="64" t="s">
        <v>4982</v>
      </c>
      <c r="O238" s="84">
        <v>0.23</v>
      </c>
      <c r="P238" s="7"/>
      <c r="Q238" s="35">
        <f t="shared" si="7"/>
        <v>0</v>
      </c>
      <c r="R238" s="104">
        <v>117</v>
      </c>
      <c r="S238" s="36" t="s">
        <v>3138</v>
      </c>
      <c r="T238" s="86" t="s">
        <v>4564</v>
      </c>
      <c r="U238" s="39">
        <f>VLOOKUP(Tabela1[[#This Row],[Marka]],Config!$D$2:$E$13,2,FALSE)+Tabela1[[#This Row],[Marka_sort_plus]]</f>
        <v>121212</v>
      </c>
      <c r="V238" s="39">
        <v>21212</v>
      </c>
      <c r="W238" s="49" t="s">
        <v>4982</v>
      </c>
      <c r="X238" s="49" t="s">
        <v>5746</v>
      </c>
      <c r="Y238" s="49" t="s">
        <v>3152</v>
      </c>
      <c r="Z238" s="49" t="s">
        <v>3152</v>
      </c>
    </row>
    <row r="239" spans="2:26" ht="27.75" customHeight="1">
      <c r="B239" s="55" t="s">
        <v>1793</v>
      </c>
      <c r="C239" s="56" t="s">
        <v>11924</v>
      </c>
      <c r="D239" s="113" t="s">
        <v>11925</v>
      </c>
      <c r="E239" s="83" t="s">
        <v>3107</v>
      </c>
      <c r="F239" s="65" t="s">
        <v>11932</v>
      </c>
      <c r="G239" s="58" t="s">
        <v>10</v>
      </c>
      <c r="H239" s="58">
        <v>5</v>
      </c>
      <c r="I239" s="129">
        <v>7.99</v>
      </c>
      <c r="J239" s="181">
        <v>8.39</v>
      </c>
      <c r="K239" s="93">
        <f>Tabela1[ [#This Row],[Cena hurtowa netto od 01.06.2025] ]/Tabela1[[#This Row],[Cena hurtowa netto od 13.01.2025]]-1</f>
        <v>5.0062578222778598E-2</v>
      </c>
      <c r="L239" s="142" t="s">
        <v>3107</v>
      </c>
      <c r="M239" s="142"/>
      <c r="N239" s="64">
        <v>5902979019098</v>
      </c>
      <c r="O239" s="84">
        <v>0.23</v>
      </c>
      <c r="P239" s="7"/>
      <c r="Q239" s="35">
        <f t="shared" si="7"/>
        <v>0</v>
      </c>
      <c r="R239" s="104" t="s">
        <v>12061</v>
      </c>
      <c r="S239" s="36" t="s">
        <v>3138</v>
      </c>
      <c r="T239" s="86">
        <v>48201030</v>
      </c>
      <c r="U239" s="39">
        <f>VLOOKUP(Tabela1[[#This Row],[Marka]],Config!$D$2:$E$13,2,FALSE)+Tabela1[[#This Row],[Marka_sort_plus]]</f>
        <v>121213</v>
      </c>
      <c r="V239" s="39">
        <v>21213</v>
      </c>
      <c r="W239" s="49">
        <v>5902979019098</v>
      </c>
      <c r="X239" s="49"/>
      <c r="Y239" s="49"/>
      <c r="Z239" s="49"/>
    </row>
    <row r="240" spans="2:26" ht="27.75" customHeight="1">
      <c r="B240" s="55" t="s">
        <v>1793</v>
      </c>
      <c r="C240" s="56" t="s">
        <v>11926</v>
      </c>
      <c r="D240" s="113" t="s">
        <v>11927</v>
      </c>
      <c r="E240" s="83" t="s">
        <v>3107</v>
      </c>
      <c r="F240" s="65" t="s">
        <v>11933</v>
      </c>
      <c r="G240" s="58" t="s">
        <v>10</v>
      </c>
      <c r="H240" s="58">
        <v>5</v>
      </c>
      <c r="I240" s="129">
        <v>13.49</v>
      </c>
      <c r="J240" s="181">
        <v>13.99</v>
      </c>
      <c r="K240" s="93">
        <f>Tabela1[ [#This Row],[Cena hurtowa netto od 01.06.2025] ]/Tabela1[[#This Row],[Cena hurtowa netto od 13.01.2025]]-1</f>
        <v>3.706449221645669E-2</v>
      </c>
      <c r="L240" s="142" t="s">
        <v>3107</v>
      </c>
      <c r="M240" s="142"/>
      <c r="N240" s="64">
        <v>5902979023187</v>
      </c>
      <c r="O240" s="84">
        <v>0.23</v>
      </c>
      <c r="P240" s="7"/>
      <c r="Q240" s="35">
        <f t="shared" si="7"/>
        <v>0</v>
      </c>
      <c r="R240" s="104" t="s">
        <v>12061</v>
      </c>
      <c r="S240" s="36" t="s">
        <v>3138</v>
      </c>
      <c r="T240" s="86">
        <v>48201030</v>
      </c>
      <c r="U240" s="39">
        <f>VLOOKUP(Tabela1[[#This Row],[Marka]],Config!$D$2:$E$13,2,FALSE)+Tabela1[[#This Row],[Marka_sort_plus]]</f>
        <v>121213</v>
      </c>
      <c r="V240" s="39">
        <v>21213</v>
      </c>
      <c r="W240" s="49">
        <v>5902979023187</v>
      </c>
      <c r="X240" s="49"/>
      <c r="Y240" s="49"/>
      <c r="Z240" s="49"/>
    </row>
    <row r="241" spans="2:26" ht="27.75" customHeight="1">
      <c r="B241" s="55" t="s">
        <v>1793</v>
      </c>
      <c r="C241" s="56" t="s">
        <v>11930</v>
      </c>
      <c r="D241" s="113" t="s">
        <v>11931</v>
      </c>
      <c r="E241" s="83" t="s">
        <v>3107</v>
      </c>
      <c r="F241" s="65" t="s">
        <v>11935</v>
      </c>
      <c r="G241" s="58" t="s">
        <v>10</v>
      </c>
      <c r="H241" s="58">
        <v>5</v>
      </c>
      <c r="I241" s="129">
        <v>5.39</v>
      </c>
      <c r="J241" s="180">
        <v>5.39</v>
      </c>
      <c r="K241" s="93">
        <f>Tabela1[ [#This Row],[Cena hurtowa netto od 01.06.2025] ]/Tabela1[[#This Row],[Cena hurtowa netto od 13.01.2025]]-1</f>
        <v>0</v>
      </c>
      <c r="L241" s="142" t="s">
        <v>3107</v>
      </c>
      <c r="M241" s="142"/>
      <c r="N241" s="64">
        <v>5902979023200</v>
      </c>
      <c r="O241" s="84">
        <v>0.23</v>
      </c>
      <c r="P241" s="7"/>
      <c r="Q241" s="35">
        <f t="shared" si="7"/>
        <v>0</v>
      </c>
      <c r="R241" s="104" t="s">
        <v>12061</v>
      </c>
      <c r="S241" s="36" t="s">
        <v>3138</v>
      </c>
      <c r="T241" s="86">
        <v>48201030</v>
      </c>
      <c r="U241" s="39">
        <f>VLOOKUP(Tabela1[[#This Row],[Marka]],Config!$D$2:$E$13,2,FALSE)+Tabela1[[#This Row],[Marka_sort_plus]]</f>
        <v>121215</v>
      </c>
      <c r="V241" s="39">
        <v>21215</v>
      </c>
      <c r="W241" s="49">
        <v>5902979023200</v>
      </c>
      <c r="X241" s="49"/>
      <c r="Y241" s="49"/>
      <c r="Z241" s="49"/>
    </row>
    <row r="242" spans="2:26" ht="27.75" customHeight="1">
      <c r="B242" s="55" t="s">
        <v>1793</v>
      </c>
      <c r="C242" s="56" t="s">
        <v>11928</v>
      </c>
      <c r="D242" s="113" t="s">
        <v>11929</v>
      </c>
      <c r="E242" s="83" t="s">
        <v>3107</v>
      </c>
      <c r="F242" s="65" t="s">
        <v>11934</v>
      </c>
      <c r="G242" s="58" t="s">
        <v>10</v>
      </c>
      <c r="H242" s="58">
        <v>5</v>
      </c>
      <c r="I242" s="129">
        <v>10.29</v>
      </c>
      <c r="J242" s="180">
        <v>10.29</v>
      </c>
      <c r="K242" s="93">
        <f>Tabela1[ [#This Row],[Cena hurtowa netto od 01.06.2025] ]/Tabela1[[#This Row],[Cena hurtowa netto od 13.01.2025]]-1</f>
        <v>0</v>
      </c>
      <c r="L242" s="142" t="s">
        <v>3107</v>
      </c>
      <c r="M242" s="142"/>
      <c r="N242" s="64">
        <v>5902979023194</v>
      </c>
      <c r="O242" s="84">
        <v>0.23</v>
      </c>
      <c r="P242" s="7"/>
      <c r="Q242" s="35">
        <f t="shared" si="7"/>
        <v>0</v>
      </c>
      <c r="R242" s="104" t="s">
        <v>12061</v>
      </c>
      <c r="S242" s="36" t="s">
        <v>3138</v>
      </c>
      <c r="T242" s="86">
        <v>48201030</v>
      </c>
      <c r="U242" s="39">
        <f>VLOOKUP(Tabela1[[#This Row],[Marka]],Config!$D$2:$E$13,2,FALSE)+Tabela1[[#This Row],[Marka_sort_plus]]</f>
        <v>121215</v>
      </c>
      <c r="V242" s="39">
        <v>21215</v>
      </c>
      <c r="W242" s="49">
        <v>5902979023194</v>
      </c>
      <c r="X242" s="49"/>
      <c r="Y242" s="49"/>
      <c r="Z242" s="49"/>
    </row>
    <row r="243" spans="2:26" ht="27.75" customHeight="1">
      <c r="B243" s="55" t="s">
        <v>1793</v>
      </c>
      <c r="C243" s="56" t="s">
        <v>1940</v>
      </c>
      <c r="D243" s="113" t="s">
        <v>3629</v>
      </c>
      <c r="E243" s="83" t="s">
        <v>3107</v>
      </c>
      <c r="F243" s="65" t="s">
        <v>1941</v>
      </c>
      <c r="G243" s="58" t="s">
        <v>10</v>
      </c>
      <c r="H243" s="58">
        <v>5</v>
      </c>
      <c r="I243" s="129">
        <v>10.99</v>
      </c>
      <c r="J243" s="180">
        <v>10.99</v>
      </c>
      <c r="K243" s="93">
        <f>Tabela1[ [#This Row],[Cena hurtowa netto od 01.06.2025] ]/Tabela1[[#This Row],[Cena hurtowa netto od 13.01.2025]]-1</f>
        <v>0</v>
      </c>
      <c r="L243" s="142" t="s">
        <v>3107</v>
      </c>
      <c r="M243" s="142"/>
      <c r="N243" s="64" t="s">
        <v>1942</v>
      </c>
      <c r="O243" s="84">
        <v>0.23</v>
      </c>
      <c r="P243" s="7"/>
      <c r="Q243" s="35">
        <f t="shared" si="7"/>
        <v>0</v>
      </c>
      <c r="R243" s="104">
        <v>116</v>
      </c>
      <c r="S243" s="36" t="s">
        <v>3138</v>
      </c>
      <c r="T243" s="86" t="s">
        <v>8045</v>
      </c>
      <c r="U243" s="39">
        <f>VLOOKUP(Tabela1[[#This Row],[Marka]],Config!$D$2:$E$13,2,FALSE)+Tabela1[[#This Row],[Marka_sort_plus]]</f>
        <v>121231</v>
      </c>
      <c r="V243" s="39">
        <v>21231</v>
      </c>
      <c r="W243" s="49" t="s">
        <v>1942</v>
      </c>
      <c r="X243" s="49" t="s">
        <v>7592</v>
      </c>
      <c r="Y243" s="49" t="s">
        <v>3152</v>
      </c>
      <c r="Z243" s="49" t="s">
        <v>3152</v>
      </c>
    </row>
    <row r="244" spans="2:26" ht="27.75" customHeight="1">
      <c r="B244" s="55" t="s">
        <v>1793</v>
      </c>
      <c r="C244" s="56" t="s">
        <v>1943</v>
      </c>
      <c r="D244" s="113" t="s">
        <v>3630</v>
      </c>
      <c r="E244" s="83" t="s">
        <v>3107</v>
      </c>
      <c r="F244" s="65" t="s">
        <v>1944</v>
      </c>
      <c r="G244" s="58" t="s">
        <v>10</v>
      </c>
      <c r="H244" s="58">
        <v>5</v>
      </c>
      <c r="I244" s="129">
        <v>14.99</v>
      </c>
      <c r="J244" s="180">
        <v>14.99</v>
      </c>
      <c r="K244" s="93">
        <f>Tabela1[ [#This Row],[Cena hurtowa netto od 01.06.2025] ]/Tabela1[[#This Row],[Cena hurtowa netto od 13.01.2025]]-1</f>
        <v>0</v>
      </c>
      <c r="L244" s="142" t="s">
        <v>3107</v>
      </c>
      <c r="M244" s="142"/>
      <c r="N244" s="64" t="s">
        <v>1945</v>
      </c>
      <c r="O244" s="84">
        <v>0.23</v>
      </c>
      <c r="P244" s="7"/>
      <c r="Q244" s="35">
        <f t="shared" si="7"/>
        <v>0</v>
      </c>
      <c r="R244" s="104">
        <v>116</v>
      </c>
      <c r="S244" s="36" t="s">
        <v>3138</v>
      </c>
      <c r="T244" s="86" t="s">
        <v>4553</v>
      </c>
      <c r="U244" s="39">
        <f>VLOOKUP(Tabela1[[#This Row],[Marka]],Config!$D$2:$E$13,2,FALSE)+Tabela1[[#This Row],[Marka_sort_plus]]</f>
        <v>121232</v>
      </c>
      <c r="V244" s="39">
        <v>21232</v>
      </c>
      <c r="W244" s="49" t="s">
        <v>1945</v>
      </c>
      <c r="X244" s="49" t="s">
        <v>3152</v>
      </c>
      <c r="Y244" s="49" t="s">
        <v>3152</v>
      </c>
      <c r="Z244" s="49" t="s">
        <v>3152</v>
      </c>
    </row>
    <row r="245" spans="2:26" ht="27.75" customHeight="1">
      <c r="B245" s="55" t="s">
        <v>1793</v>
      </c>
      <c r="C245" s="56" t="s">
        <v>1946</v>
      </c>
      <c r="D245" s="113" t="s">
        <v>3405</v>
      </c>
      <c r="E245" s="83" t="s">
        <v>3107</v>
      </c>
      <c r="F245" s="65" t="s">
        <v>1947</v>
      </c>
      <c r="G245" s="58" t="s">
        <v>10</v>
      </c>
      <c r="H245" s="58">
        <v>5</v>
      </c>
      <c r="I245" s="129">
        <v>19.989999999999998</v>
      </c>
      <c r="J245" s="180">
        <v>19.989999999999998</v>
      </c>
      <c r="K245" s="93">
        <f>Tabela1[ [#This Row],[Cena hurtowa netto od 01.06.2025] ]/Tabela1[[#This Row],[Cena hurtowa netto od 13.01.2025]]-1</f>
        <v>0</v>
      </c>
      <c r="L245" s="142" t="s">
        <v>3107</v>
      </c>
      <c r="M245" s="142"/>
      <c r="N245" s="64" t="s">
        <v>1948</v>
      </c>
      <c r="O245" s="84">
        <v>0.23</v>
      </c>
      <c r="P245" s="7"/>
      <c r="Q245" s="35">
        <f t="shared" si="7"/>
        <v>0</v>
      </c>
      <c r="R245" s="104">
        <v>116</v>
      </c>
      <c r="S245" s="36" t="s">
        <v>3138</v>
      </c>
      <c r="T245" s="86" t="s">
        <v>4553</v>
      </c>
      <c r="U245" s="39">
        <f>VLOOKUP(Tabela1[[#This Row],[Marka]],Config!$D$2:$E$13,2,FALSE)+Tabela1[[#This Row],[Marka_sort_plus]]</f>
        <v>121233</v>
      </c>
      <c r="V245" s="39">
        <v>21233</v>
      </c>
      <c r="W245" s="49" t="s">
        <v>1948</v>
      </c>
      <c r="X245" s="49" t="s">
        <v>3152</v>
      </c>
      <c r="Y245" s="49" t="s">
        <v>3152</v>
      </c>
      <c r="Z245" s="49" t="s">
        <v>3152</v>
      </c>
    </row>
    <row r="246" spans="2:26" ht="27.75" customHeight="1">
      <c r="B246" s="55" t="s">
        <v>1793</v>
      </c>
      <c r="C246" s="56" t="s">
        <v>7931</v>
      </c>
      <c r="D246" s="113" t="s">
        <v>7932</v>
      </c>
      <c r="E246" s="83" t="s">
        <v>3107</v>
      </c>
      <c r="F246" s="65" t="s">
        <v>7933</v>
      </c>
      <c r="G246" s="58" t="s">
        <v>10</v>
      </c>
      <c r="H246" s="58">
        <v>5</v>
      </c>
      <c r="I246" s="129">
        <v>7.79</v>
      </c>
      <c r="J246" s="181">
        <v>8.19</v>
      </c>
      <c r="K246" s="93">
        <f>Tabela1[ [#This Row],[Cena hurtowa netto od 01.06.2025] ]/Tabela1[[#This Row],[Cena hurtowa netto od 13.01.2025]]-1</f>
        <v>5.1347881899871606E-2</v>
      </c>
      <c r="L246" s="142" t="s">
        <v>3107</v>
      </c>
      <c r="M246" s="142"/>
      <c r="N246" s="64" t="s">
        <v>7976</v>
      </c>
      <c r="O246" s="84">
        <v>0.23</v>
      </c>
      <c r="P246" s="7"/>
      <c r="Q246" s="35">
        <f t="shared" si="7"/>
        <v>0</v>
      </c>
      <c r="R246" s="104">
        <v>116</v>
      </c>
      <c r="S246" s="36" t="s">
        <v>3138</v>
      </c>
      <c r="T246" s="86" t="s">
        <v>4564</v>
      </c>
      <c r="U246" s="39">
        <f>VLOOKUP(Tabela1[[#This Row],[Marka]],Config!$D$2:$E$13,2,FALSE)+Tabela1[[#This Row],[Marka_sort_plus]]</f>
        <v>121251</v>
      </c>
      <c r="V246" s="39">
        <v>21251</v>
      </c>
      <c r="W246" s="49" t="s">
        <v>7976</v>
      </c>
      <c r="X246" s="49" t="s">
        <v>7994</v>
      </c>
      <c r="Y246" s="49" t="s">
        <v>3152</v>
      </c>
      <c r="Z246" s="49" t="s">
        <v>3152</v>
      </c>
    </row>
    <row r="247" spans="2:26" ht="27.75" customHeight="1">
      <c r="B247" s="55" t="s">
        <v>1793</v>
      </c>
      <c r="C247" s="56" t="s">
        <v>13130</v>
      </c>
      <c r="D247" s="113" t="s">
        <v>13134</v>
      </c>
      <c r="E247" s="83" t="s">
        <v>3107</v>
      </c>
      <c r="F247" s="65" t="s">
        <v>13135</v>
      </c>
      <c r="G247" s="58" t="s">
        <v>10</v>
      </c>
      <c r="H247" s="58">
        <v>5</v>
      </c>
      <c r="I247" s="129">
        <v>9.99</v>
      </c>
      <c r="J247" s="181">
        <v>9.99</v>
      </c>
      <c r="K247" s="93">
        <f>Tabela1[ [#This Row],[Cena hurtowa netto od 01.06.2025] ]/Tabela1[[#This Row],[Cena hurtowa netto od 13.01.2025]]-1</f>
        <v>0</v>
      </c>
      <c r="L247" s="142" t="s">
        <v>3107</v>
      </c>
      <c r="M247" s="142"/>
      <c r="N247" s="64">
        <v>5902979011641</v>
      </c>
      <c r="O247" s="84">
        <v>0.23</v>
      </c>
      <c r="P247" s="7"/>
      <c r="Q247" s="35">
        <f t="shared" si="7"/>
        <v>0</v>
      </c>
      <c r="R247" s="104"/>
      <c r="S247" s="36" t="s">
        <v>3138</v>
      </c>
      <c r="T247" s="86" t="s">
        <v>4564</v>
      </c>
      <c r="U247" s="39">
        <f>VLOOKUP(Tabela1[[#This Row],[Marka]],Config!$D$2:$E$13,2,FALSE)+Tabela1[[#This Row],[Marka_sort_plus]]</f>
        <v>121252</v>
      </c>
      <c r="V247" s="39">
        <v>21252</v>
      </c>
      <c r="W247" s="49">
        <v>5902979011641</v>
      </c>
      <c r="X247" s="49"/>
      <c r="Y247" s="49"/>
      <c r="Z247" s="49"/>
    </row>
    <row r="248" spans="2:26" ht="27.75" customHeight="1">
      <c r="B248" s="55" t="s">
        <v>1793</v>
      </c>
      <c r="C248" s="56" t="s">
        <v>13131</v>
      </c>
      <c r="D248" s="113" t="s">
        <v>13136</v>
      </c>
      <c r="E248" s="83" t="s">
        <v>3107</v>
      </c>
      <c r="F248" s="65" t="s">
        <v>13137</v>
      </c>
      <c r="G248" s="58" t="s">
        <v>10</v>
      </c>
      <c r="H248" s="58">
        <v>5</v>
      </c>
      <c r="I248" s="129">
        <v>12.99</v>
      </c>
      <c r="J248" s="181">
        <v>12.99</v>
      </c>
      <c r="K248" s="93">
        <f>Tabela1[ [#This Row],[Cena hurtowa netto od 01.06.2025] ]/Tabela1[[#This Row],[Cena hurtowa netto od 13.01.2025]]-1</f>
        <v>0</v>
      </c>
      <c r="L248" s="142" t="s">
        <v>3107</v>
      </c>
      <c r="M248" s="142"/>
      <c r="N248" s="64">
        <v>5902979011634</v>
      </c>
      <c r="O248" s="84">
        <v>0.23</v>
      </c>
      <c r="P248" s="7"/>
      <c r="Q248" s="35">
        <f t="shared" si="7"/>
        <v>0</v>
      </c>
      <c r="R248" s="104"/>
      <c r="S248" s="36" t="s">
        <v>3138</v>
      </c>
      <c r="T248" s="86" t="s">
        <v>4564</v>
      </c>
      <c r="U248" s="39">
        <f>VLOOKUP(Tabela1[[#This Row],[Marka]],Config!$D$2:$E$13,2,FALSE)+Tabela1[[#This Row],[Marka_sort_plus]]</f>
        <v>121252</v>
      </c>
      <c r="V248" s="39">
        <v>21252</v>
      </c>
      <c r="W248" s="49">
        <v>5902979011634</v>
      </c>
      <c r="X248" s="49"/>
      <c r="Y248" s="49"/>
      <c r="Z248" s="49"/>
    </row>
    <row r="249" spans="2:26" ht="27.75" customHeight="1">
      <c r="B249" s="55" t="s">
        <v>1793</v>
      </c>
      <c r="C249" s="56" t="s">
        <v>7928</v>
      </c>
      <c r="D249" s="113" t="s">
        <v>7929</v>
      </c>
      <c r="E249" s="83" t="s">
        <v>3107</v>
      </c>
      <c r="F249" s="65" t="s">
        <v>7930</v>
      </c>
      <c r="G249" s="58" t="s">
        <v>10</v>
      </c>
      <c r="H249" s="58">
        <v>5</v>
      </c>
      <c r="I249" s="129">
        <v>11.29</v>
      </c>
      <c r="J249" s="181">
        <v>11.99</v>
      </c>
      <c r="K249" s="93">
        <f>Tabela1[ [#This Row],[Cena hurtowa netto od 01.06.2025] ]/Tabela1[[#This Row],[Cena hurtowa netto od 13.01.2025]]-1</f>
        <v>6.2001771479185175E-2</v>
      </c>
      <c r="L249" s="142" t="s">
        <v>3107</v>
      </c>
      <c r="M249" s="142"/>
      <c r="N249" s="64" t="s">
        <v>7975</v>
      </c>
      <c r="O249" s="84">
        <v>0.23</v>
      </c>
      <c r="P249" s="7"/>
      <c r="Q249" s="35">
        <f t="shared" si="7"/>
        <v>0</v>
      </c>
      <c r="R249" s="104">
        <v>116</v>
      </c>
      <c r="S249" s="36" t="s">
        <v>3138</v>
      </c>
      <c r="T249" s="86" t="s">
        <v>4564</v>
      </c>
      <c r="U249" s="39">
        <f>VLOOKUP(Tabela1[[#This Row],[Marka]],Config!$D$2:$E$13,2,FALSE)+Tabela1[[#This Row],[Marka_sort_plus]]</f>
        <v>121252</v>
      </c>
      <c r="V249" s="39">
        <v>21252</v>
      </c>
      <c r="W249" s="49" t="s">
        <v>7975</v>
      </c>
      <c r="X249" s="49" t="s">
        <v>7993</v>
      </c>
      <c r="Y249" s="49" t="s">
        <v>3152</v>
      </c>
      <c r="Z249" s="49" t="s">
        <v>3152</v>
      </c>
    </row>
    <row r="250" spans="2:26" ht="27.75" customHeight="1">
      <c r="B250" s="55" t="s">
        <v>1793</v>
      </c>
      <c r="C250" s="56" t="s">
        <v>7925</v>
      </c>
      <c r="D250" s="113" t="s">
        <v>7926</v>
      </c>
      <c r="E250" s="83" t="s">
        <v>3107</v>
      </c>
      <c r="F250" s="65" t="s">
        <v>7927</v>
      </c>
      <c r="G250" s="58" t="s">
        <v>10</v>
      </c>
      <c r="H250" s="58">
        <v>5</v>
      </c>
      <c r="I250" s="129">
        <v>16.989999999999998</v>
      </c>
      <c r="J250" s="181">
        <v>17.59</v>
      </c>
      <c r="K250" s="93">
        <f>Tabela1[ [#This Row],[Cena hurtowa netto od 01.06.2025] ]/Tabela1[[#This Row],[Cena hurtowa netto od 13.01.2025]]-1</f>
        <v>3.5314891112419255E-2</v>
      </c>
      <c r="L250" s="142" t="s">
        <v>3107</v>
      </c>
      <c r="M250" s="142"/>
      <c r="N250" s="64" t="s">
        <v>7974</v>
      </c>
      <c r="O250" s="84">
        <v>0.23</v>
      </c>
      <c r="P250" s="7"/>
      <c r="Q250" s="35">
        <f t="shared" si="7"/>
        <v>0</v>
      </c>
      <c r="R250" s="104">
        <v>116</v>
      </c>
      <c r="S250" s="36" t="s">
        <v>3138</v>
      </c>
      <c r="T250" s="86" t="s">
        <v>4564</v>
      </c>
      <c r="U250" s="39">
        <f>VLOOKUP(Tabela1[[#This Row],[Marka]],Config!$D$2:$E$13,2,FALSE)+Tabela1[[#This Row],[Marka_sort_plus]]</f>
        <v>121253</v>
      </c>
      <c r="V250" s="39">
        <v>21253</v>
      </c>
      <c r="W250" s="49" t="s">
        <v>7974</v>
      </c>
      <c r="X250" s="49" t="s">
        <v>7992</v>
      </c>
      <c r="Y250" s="49" t="s">
        <v>3152</v>
      </c>
      <c r="Z250" s="49" t="s">
        <v>3152</v>
      </c>
    </row>
    <row r="251" spans="2:26" ht="27.75" customHeight="1">
      <c r="B251" s="55" t="s">
        <v>1793</v>
      </c>
      <c r="C251" s="56" t="s">
        <v>4917</v>
      </c>
      <c r="D251" s="113" t="s">
        <v>5383</v>
      </c>
      <c r="E251" s="83" t="s">
        <v>3107</v>
      </c>
      <c r="F251" s="65" t="s">
        <v>4918</v>
      </c>
      <c r="G251" s="58" t="s">
        <v>10</v>
      </c>
      <c r="H251" s="58">
        <v>5</v>
      </c>
      <c r="I251" s="129">
        <v>12.19</v>
      </c>
      <c r="J251" s="181">
        <v>12.79</v>
      </c>
      <c r="K251" s="93">
        <f>Tabela1[ [#This Row],[Cena hurtowa netto od 01.06.2025] ]/Tabela1[[#This Row],[Cena hurtowa netto od 13.01.2025]]-1</f>
        <v>4.9220672682526612E-2</v>
      </c>
      <c r="L251" s="142" t="s">
        <v>3107</v>
      </c>
      <c r="M251" s="142"/>
      <c r="N251" s="64" t="s">
        <v>5539</v>
      </c>
      <c r="O251" s="84">
        <v>0.23</v>
      </c>
      <c r="P251" s="7"/>
      <c r="Q251" s="35">
        <f t="shared" si="7"/>
        <v>0</v>
      </c>
      <c r="R251" s="104">
        <v>116</v>
      </c>
      <c r="S251" s="36" t="s">
        <v>3138</v>
      </c>
      <c r="T251" s="86" t="s">
        <v>4564</v>
      </c>
      <c r="U251" s="39">
        <f>VLOOKUP(Tabela1[[#This Row],[Marka]],Config!$D$2:$E$13,2,FALSE)+Tabela1[[#This Row],[Marka_sort_plus]]</f>
        <v>121271</v>
      </c>
      <c r="V251" s="39">
        <v>21271</v>
      </c>
      <c r="W251" s="49" t="s">
        <v>5539</v>
      </c>
      <c r="X251" s="49" t="s">
        <v>7594</v>
      </c>
      <c r="Y251" s="49" t="s">
        <v>3152</v>
      </c>
      <c r="Z251" s="49" t="s">
        <v>3152</v>
      </c>
    </row>
    <row r="252" spans="2:26" ht="27.75" customHeight="1">
      <c r="B252" s="55" t="s">
        <v>1793</v>
      </c>
      <c r="C252" s="56" t="s">
        <v>4921</v>
      </c>
      <c r="D252" s="113" t="s">
        <v>5381</v>
      </c>
      <c r="E252" s="83" t="s">
        <v>3107</v>
      </c>
      <c r="F252" s="65" t="s">
        <v>4922</v>
      </c>
      <c r="G252" s="58" t="s">
        <v>10</v>
      </c>
      <c r="H252" s="58">
        <v>5</v>
      </c>
      <c r="I252" s="129">
        <v>16.989999999999998</v>
      </c>
      <c r="J252" s="181">
        <v>17.79</v>
      </c>
      <c r="K252" s="93">
        <f>Tabela1[ [#This Row],[Cena hurtowa netto od 01.06.2025] ]/Tabela1[[#This Row],[Cena hurtowa netto od 13.01.2025]]-1</f>
        <v>4.7086521483225452E-2</v>
      </c>
      <c r="L252" s="142" t="s">
        <v>3107</v>
      </c>
      <c r="M252" s="142"/>
      <c r="N252" s="64" t="s">
        <v>4924</v>
      </c>
      <c r="O252" s="84">
        <v>0.23</v>
      </c>
      <c r="P252" s="7"/>
      <c r="Q252" s="35">
        <f t="shared" si="7"/>
        <v>0</v>
      </c>
      <c r="R252" s="104">
        <v>116</v>
      </c>
      <c r="S252" s="36" t="s">
        <v>3138</v>
      </c>
      <c r="T252" s="86" t="s">
        <v>4564</v>
      </c>
      <c r="U252" s="39">
        <f>VLOOKUP(Tabela1[[#This Row],[Marka]],Config!$D$2:$E$13,2,FALSE)+Tabela1[[#This Row],[Marka_sort_plus]]</f>
        <v>121272</v>
      </c>
      <c r="V252" s="39">
        <v>21272</v>
      </c>
      <c r="W252" s="49" t="s">
        <v>4924</v>
      </c>
      <c r="X252" s="49" t="s">
        <v>7593</v>
      </c>
      <c r="Y252" s="49" t="s">
        <v>3152</v>
      </c>
      <c r="Z252" s="49" t="s">
        <v>3152</v>
      </c>
    </row>
    <row r="253" spans="2:26" ht="27.75" customHeight="1">
      <c r="B253" s="55" t="s">
        <v>1793</v>
      </c>
      <c r="C253" s="56" t="s">
        <v>4915</v>
      </c>
      <c r="D253" s="113" t="s">
        <v>5382</v>
      </c>
      <c r="E253" s="83" t="s">
        <v>3107</v>
      </c>
      <c r="F253" s="65" t="s">
        <v>4916</v>
      </c>
      <c r="G253" s="58" t="s">
        <v>10</v>
      </c>
      <c r="H253" s="58">
        <v>5</v>
      </c>
      <c r="I253" s="129">
        <v>10.59</v>
      </c>
      <c r="J253" s="181">
        <v>11.39</v>
      </c>
      <c r="K253" s="93">
        <f>Tabela1[ [#This Row],[Cena hurtowa netto od 01.06.2025] ]/Tabela1[[#This Row],[Cena hurtowa netto od 13.01.2025]]-1</f>
        <v>7.5542965061378808E-2</v>
      </c>
      <c r="L253" s="142" t="s">
        <v>3107</v>
      </c>
      <c r="M253" s="142"/>
      <c r="N253" s="64" t="s">
        <v>5538</v>
      </c>
      <c r="O253" s="84">
        <v>0.23</v>
      </c>
      <c r="P253" s="7"/>
      <c r="Q253" s="35">
        <f t="shared" si="7"/>
        <v>0</v>
      </c>
      <c r="R253" s="104">
        <v>117</v>
      </c>
      <c r="S253" s="36" t="s">
        <v>3138</v>
      </c>
      <c r="T253" s="86" t="s">
        <v>4564</v>
      </c>
      <c r="U253" s="39">
        <f>VLOOKUP(Tabela1[[#This Row],[Marka]],Config!$D$2:$E$13,2,FALSE)+Tabela1[[#This Row],[Marka_sort_plus]]</f>
        <v>121291</v>
      </c>
      <c r="V253" s="39">
        <v>21291</v>
      </c>
      <c r="W253" s="49" t="s">
        <v>5538</v>
      </c>
      <c r="X253" s="49" t="s">
        <v>7590</v>
      </c>
      <c r="Y253" s="49" t="s">
        <v>3152</v>
      </c>
      <c r="Z253" s="49" t="s">
        <v>3152</v>
      </c>
    </row>
    <row r="254" spans="2:26" ht="27.75" customHeight="1">
      <c r="B254" s="55" t="s">
        <v>1793</v>
      </c>
      <c r="C254" s="56" t="s">
        <v>4919</v>
      </c>
      <c r="D254" s="113" t="s">
        <v>5384</v>
      </c>
      <c r="E254" s="83" t="s">
        <v>3107</v>
      </c>
      <c r="F254" s="65" t="s">
        <v>4920</v>
      </c>
      <c r="G254" s="58" t="s">
        <v>10</v>
      </c>
      <c r="H254" s="58">
        <v>5</v>
      </c>
      <c r="I254" s="129">
        <v>14.49</v>
      </c>
      <c r="J254" s="181">
        <v>14.99</v>
      </c>
      <c r="K254" s="93">
        <f>Tabela1[ [#This Row],[Cena hurtowa netto od 01.06.2025] ]/Tabela1[[#This Row],[Cena hurtowa netto od 13.01.2025]]-1</f>
        <v>3.450655624568677E-2</v>
      </c>
      <c r="L254" s="142" t="s">
        <v>3107</v>
      </c>
      <c r="M254" s="142"/>
      <c r="N254" s="64" t="s">
        <v>4923</v>
      </c>
      <c r="O254" s="84">
        <v>0.23</v>
      </c>
      <c r="P254" s="7"/>
      <c r="Q254" s="35">
        <f t="shared" si="7"/>
        <v>0</v>
      </c>
      <c r="R254" s="104">
        <v>117</v>
      </c>
      <c r="S254" s="36" t="s">
        <v>3138</v>
      </c>
      <c r="T254" s="86" t="s">
        <v>4564</v>
      </c>
      <c r="U254" s="39">
        <f>VLOOKUP(Tabela1[[#This Row],[Marka]],Config!$D$2:$E$13,2,FALSE)+Tabela1[[#This Row],[Marka_sort_plus]]</f>
        <v>121292</v>
      </c>
      <c r="V254" s="39">
        <v>21292</v>
      </c>
      <c r="W254" s="49" t="s">
        <v>4923</v>
      </c>
      <c r="X254" s="49" t="s">
        <v>7589</v>
      </c>
      <c r="Y254" s="49" t="s">
        <v>3152</v>
      </c>
      <c r="Z254" s="49" t="s">
        <v>3152</v>
      </c>
    </row>
    <row r="255" spans="2:26" ht="27.75" customHeight="1">
      <c r="B255" s="55" t="s">
        <v>1793</v>
      </c>
      <c r="C255" s="56" t="s">
        <v>4986</v>
      </c>
      <c r="D255" s="113" t="s">
        <v>4993</v>
      </c>
      <c r="E255" s="83" t="s">
        <v>3107</v>
      </c>
      <c r="F255" s="65" t="s">
        <v>4987</v>
      </c>
      <c r="G255" s="58" t="s">
        <v>10</v>
      </c>
      <c r="H255" s="58">
        <v>5</v>
      </c>
      <c r="I255" s="129">
        <v>15.59</v>
      </c>
      <c r="J255" s="181">
        <v>16.489999999999998</v>
      </c>
      <c r="K255" s="93">
        <f>Tabela1[ [#This Row],[Cena hurtowa netto od 01.06.2025] ]/Tabela1[[#This Row],[Cena hurtowa netto od 13.01.2025]]-1</f>
        <v>5.7729313662604254E-2</v>
      </c>
      <c r="L255" s="142" t="s">
        <v>3107</v>
      </c>
      <c r="M255" s="142"/>
      <c r="N255" s="64" t="s">
        <v>4988</v>
      </c>
      <c r="O255" s="84">
        <v>0.23</v>
      </c>
      <c r="P255" s="7"/>
      <c r="Q255" s="35">
        <f t="shared" si="7"/>
        <v>0</v>
      </c>
      <c r="R255" s="104">
        <v>117</v>
      </c>
      <c r="S255" s="36" t="s">
        <v>3138</v>
      </c>
      <c r="T255" s="86" t="s">
        <v>4564</v>
      </c>
      <c r="U255" s="39">
        <f>VLOOKUP(Tabela1[[#This Row],[Marka]],Config!$D$2:$E$13,2,FALSE)+Tabela1[[#This Row],[Marka_sort_plus]]</f>
        <v>121311</v>
      </c>
      <c r="V255" s="39">
        <v>21311</v>
      </c>
      <c r="W255" s="49" t="s">
        <v>4988</v>
      </c>
      <c r="X255" s="49" t="s">
        <v>7591</v>
      </c>
      <c r="Y255" s="49" t="s">
        <v>3152</v>
      </c>
      <c r="Z255" s="49" t="s">
        <v>3152</v>
      </c>
    </row>
    <row r="256" spans="2:26" ht="27.75" customHeight="1">
      <c r="B256" s="55" t="s">
        <v>1793</v>
      </c>
      <c r="C256" s="56" t="s">
        <v>13803</v>
      </c>
      <c r="D256" s="113" t="s">
        <v>13804</v>
      </c>
      <c r="E256" s="83" t="s">
        <v>3110</v>
      </c>
      <c r="F256" s="65" t="s">
        <v>13805</v>
      </c>
      <c r="G256" s="58" t="s">
        <v>10</v>
      </c>
      <c r="H256" s="58" t="s">
        <v>8503</v>
      </c>
      <c r="I256" s="129">
        <v>3.95</v>
      </c>
      <c r="J256" s="180">
        <v>3.59</v>
      </c>
      <c r="K256" s="93">
        <f>Tabela1[ [#This Row],[Cena hurtowa netto od 01.06.2025] ]/Tabela1[[#This Row],[Cena hurtowa netto od 13.01.2025]]-1</f>
        <v>-9.1139240506329156E-2</v>
      </c>
      <c r="L256" s="142" t="s">
        <v>3110</v>
      </c>
      <c r="M256" s="142"/>
      <c r="N256" s="64">
        <v>5902979032110</v>
      </c>
      <c r="O256" s="84">
        <v>0.23</v>
      </c>
      <c r="P256" s="7"/>
      <c r="Q256" s="35">
        <f t="shared" si="7"/>
        <v>0</v>
      </c>
      <c r="R256" s="104">
        <v>118</v>
      </c>
      <c r="S256" s="36" t="s">
        <v>3138</v>
      </c>
      <c r="T256" s="86">
        <v>48201090</v>
      </c>
      <c r="U256" s="39">
        <f>VLOOKUP(Tabela1[[#This Row],[Marka]],Config!$D$2:$E$13,2,FALSE)+Tabela1[[#This Row],[Marka_sort_plus]]</f>
        <v>121400</v>
      </c>
      <c r="V256" s="39">
        <v>21400</v>
      </c>
      <c r="W256" s="49">
        <v>5902979032110</v>
      </c>
      <c r="X256" s="49">
        <v>5902979032127</v>
      </c>
      <c r="Y256" s="49"/>
      <c r="Z256" s="49"/>
    </row>
    <row r="257" spans="2:26" ht="27.75" customHeight="1">
      <c r="B257" s="55" t="s">
        <v>1793</v>
      </c>
      <c r="C257" s="56" t="s">
        <v>13806</v>
      </c>
      <c r="D257" s="113" t="s">
        <v>13807</v>
      </c>
      <c r="E257" s="83" t="s">
        <v>3110</v>
      </c>
      <c r="F257" s="65" t="s">
        <v>13984</v>
      </c>
      <c r="G257" s="58" t="s">
        <v>10</v>
      </c>
      <c r="H257" s="58" t="s">
        <v>8503</v>
      </c>
      <c r="I257" s="129">
        <v>9.9499999999999993</v>
      </c>
      <c r="J257" s="180">
        <v>3.59</v>
      </c>
      <c r="K257" s="93">
        <f>Tabela1[ [#This Row],[Cena hurtowa netto od 01.06.2025] ]/Tabela1[[#This Row],[Cena hurtowa netto od 13.01.2025]]-1</f>
        <v>-0.6391959798994975</v>
      </c>
      <c r="L257" s="142" t="s">
        <v>3110</v>
      </c>
      <c r="M257" s="142"/>
      <c r="N257" s="64">
        <v>5902979032097</v>
      </c>
      <c r="O257" s="84">
        <v>0.23</v>
      </c>
      <c r="P257" s="7"/>
      <c r="Q257" s="35">
        <f t="shared" ref="Q257:Q278" si="8">J257*P257*(1-RABAT)</f>
        <v>0</v>
      </c>
      <c r="R257" s="104">
        <v>119</v>
      </c>
      <c r="S257" s="36" t="s">
        <v>3138</v>
      </c>
      <c r="T257" s="86">
        <v>48201090</v>
      </c>
      <c r="U257" s="39">
        <f>VLOOKUP(Tabela1[[#This Row],[Marka]],Config!$D$2:$E$13,2,FALSE)+Tabela1[[#This Row],[Marka_sort_plus]]</f>
        <v>121400</v>
      </c>
      <c r="V257" s="39">
        <v>21400</v>
      </c>
      <c r="W257" s="49">
        <v>5902979032097</v>
      </c>
      <c r="X257" s="49">
        <v>5902979032103</v>
      </c>
      <c r="Y257" s="49"/>
      <c r="Z257" s="49"/>
    </row>
    <row r="258" spans="2:26" ht="27.75" customHeight="1">
      <c r="B258" s="55" t="s">
        <v>1793</v>
      </c>
      <c r="C258" s="56" t="s">
        <v>10918</v>
      </c>
      <c r="D258" s="113" t="s">
        <v>10919</v>
      </c>
      <c r="E258" s="83" t="s">
        <v>3107</v>
      </c>
      <c r="F258" s="65" t="s">
        <v>10922</v>
      </c>
      <c r="G258" s="58" t="s">
        <v>10</v>
      </c>
      <c r="H258" s="58" t="s">
        <v>8503</v>
      </c>
      <c r="I258" s="129">
        <v>7.69</v>
      </c>
      <c r="J258" s="181">
        <v>7.99</v>
      </c>
      <c r="K258" s="93">
        <f>Tabela1[ [#This Row],[Cena hurtowa netto od 01.06.2025] ]/Tabela1[[#This Row],[Cena hurtowa netto od 13.01.2025]]-1</f>
        <v>3.9011703511053319E-2</v>
      </c>
      <c r="L258" s="142" t="s">
        <v>3107</v>
      </c>
      <c r="M258" s="142"/>
      <c r="N258" s="64">
        <v>5902979018329</v>
      </c>
      <c r="O258" s="84">
        <v>0.23</v>
      </c>
      <c r="P258" s="7"/>
      <c r="Q258" s="35">
        <f t="shared" si="8"/>
        <v>0</v>
      </c>
      <c r="R258" s="104" t="s">
        <v>10977</v>
      </c>
      <c r="S258" s="36" t="s">
        <v>3137</v>
      </c>
      <c r="T258" s="86">
        <v>48025890</v>
      </c>
      <c r="U258" s="39">
        <f>VLOOKUP(Tabela1[[#This Row],[Marka]],Config!$D$2:$E$13,2,FALSE)+Tabela1[[#This Row],[Marka_sort_plus]]</f>
        <v>123005</v>
      </c>
      <c r="V258" s="39">
        <v>23005</v>
      </c>
      <c r="W258" s="49">
        <v>5902979018329</v>
      </c>
      <c r="X258" s="49">
        <v>5902979018350</v>
      </c>
      <c r="Y258" s="49"/>
      <c r="Z258" s="49"/>
    </row>
    <row r="259" spans="2:26" ht="27.75" customHeight="1">
      <c r="B259" s="55" t="s">
        <v>1793</v>
      </c>
      <c r="C259" s="56" t="s">
        <v>10920</v>
      </c>
      <c r="D259" s="113" t="s">
        <v>10921</v>
      </c>
      <c r="E259" s="83" t="s">
        <v>3107</v>
      </c>
      <c r="F259" s="65" t="s">
        <v>10923</v>
      </c>
      <c r="G259" s="58" t="s">
        <v>10</v>
      </c>
      <c r="H259" s="58" t="s">
        <v>8503</v>
      </c>
      <c r="I259" s="129">
        <v>7.69</v>
      </c>
      <c r="J259" s="181">
        <v>7.99</v>
      </c>
      <c r="K259" s="93">
        <f>Tabela1[ [#This Row],[Cena hurtowa netto od 01.06.2025] ]/Tabela1[[#This Row],[Cena hurtowa netto od 13.01.2025]]-1</f>
        <v>3.9011703511053319E-2</v>
      </c>
      <c r="L259" s="142" t="s">
        <v>3107</v>
      </c>
      <c r="M259" s="142"/>
      <c r="N259" s="64">
        <v>5902979018336</v>
      </c>
      <c r="O259" s="84">
        <v>0.23</v>
      </c>
      <c r="P259" s="7"/>
      <c r="Q259" s="35">
        <f t="shared" si="8"/>
        <v>0</v>
      </c>
      <c r="R259" s="104" t="s">
        <v>10977</v>
      </c>
      <c r="S259" s="36" t="s">
        <v>3137</v>
      </c>
      <c r="T259" s="86">
        <v>48025890</v>
      </c>
      <c r="U259" s="39">
        <f>VLOOKUP(Tabela1[[#This Row],[Marka]],Config!$D$2:$E$13,2,FALSE)+Tabela1[[#This Row],[Marka_sort_plus]]</f>
        <v>123006</v>
      </c>
      <c r="V259" s="39">
        <v>23006</v>
      </c>
      <c r="W259" s="49">
        <v>5902979018336</v>
      </c>
      <c r="X259" s="49">
        <v>5902979018367</v>
      </c>
      <c r="Y259" s="49"/>
      <c r="Z259" s="49"/>
    </row>
    <row r="260" spans="2:26" ht="27.75" customHeight="1">
      <c r="B260" s="55" t="s">
        <v>1793</v>
      </c>
      <c r="C260" s="56" t="s">
        <v>1899</v>
      </c>
      <c r="D260" s="113" t="s">
        <v>3545</v>
      </c>
      <c r="E260" s="83" t="s">
        <v>3107</v>
      </c>
      <c r="F260" s="65" t="s">
        <v>1900</v>
      </c>
      <c r="G260" s="58" t="s">
        <v>10</v>
      </c>
      <c r="H260" s="58">
        <v>5</v>
      </c>
      <c r="I260" s="129">
        <v>4.3899999999999997</v>
      </c>
      <c r="J260" s="181">
        <v>4.49</v>
      </c>
      <c r="K260" s="93">
        <f>Tabela1[ [#This Row],[Cena hurtowa netto od 01.06.2025] ]/Tabela1[[#This Row],[Cena hurtowa netto od 13.01.2025]]-1</f>
        <v>2.2779043280182432E-2</v>
      </c>
      <c r="L260" s="142" t="s">
        <v>3107</v>
      </c>
      <c r="M260" s="142"/>
      <c r="N260" s="64" t="s">
        <v>1901</v>
      </c>
      <c r="O260" s="84">
        <v>0.23</v>
      </c>
      <c r="P260" s="7"/>
      <c r="Q260" s="35">
        <f t="shared" si="8"/>
        <v>0</v>
      </c>
      <c r="R260" s="104">
        <v>124</v>
      </c>
      <c r="S260" s="36" t="s">
        <v>3137</v>
      </c>
      <c r="T260" s="86" t="s">
        <v>4648</v>
      </c>
      <c r="U260" s="39">
        <f>VLOOKUP(Tabela1[[#This Row],[Marka]],Config!$D$2:$E$13,2,FALSE)+Tabela1[[#This Row],[Marka_sort_plus]]</f>
        <v>123011</v>
      </c>
      <c r="V260" s="39">
        <v>23011</v>
      </c>
      <c r="W260" s="49" t="s">
        <v>1901</v>
      </c>
      <c r="X260" s="49" t="s">
        <v>5757</v>
      </c>
      <c r="Y260" s="49" t="s">
        <v>3152</v>
      </c>
      <c r="Z260" s="49" t="s">
        <v>3152</v>
      </c>
    </row>
    <row r="261" spans="2:26" ht="27.75" customHeight="1">
      <c r="B261" s="55" t="s">
        <v>1793</v>
      </c>
      <c r="C261" s="56" t="s">
        <v>1896</v>
      </c>
      <c r="D261" s="113" t="s">
        <v>3544</v>
      </c>
      <c r="E261" s="83" t="s">
        <v>3107</v>
      </c>
      <c r="F261" s="65" t="s">
        <v>1897</v>
      </c>
      <c r="G261" s="58" t="s">
        <v>10</v>
      </c>
      <c r="H261" s="58">
        <v>5</v>
      </c>
      <c r="I261" s="129">
        <v>7.69</v>
      </c>
      <c r="J261" s="181">
        <v>7.99</v>
      </c>
      <c r="K261" s="93">
        <f>Tabela1[ [#This Row],[Cena hurtowa netto od 01.06.2025] ]/Tabela1[[#This Row],[Cena hurtowa netto od 13.01.2025]]-1</f>
        <v>3.9011703511053319E-2</v>
      </c>
      <c r="L261" s="142" t="s">
        <v>3107</v>
      </c>
      <c r="M261" s="142"/>
      <c r="N261" s="64" t="s">
        <v>1898</v>
      </c>
      <c r="O261" s="84">
        <v>0.23</v>
      </c>
      <c r="P261" s="7"/>
      <c r="Q261" s="35">
        <f t="shared" si="8"/>
        <v>0</v>
      </c>
      <c r="R261" s="104" t="s">
        <v>11337</v>
      </c>
      <c r="S261" s="36" t="s">
        <v>3137</v>
      </c>
      <c r="T261" s="86" t="s">
        <v>4648</v>
      </c>
      <c r="U261" s="39">
        <f>VLOOKUP(Tabela1[[#This Row],[Marka]],Config!$D$2:$E$13,2,FALSE)+Tabela1[[#This Row],[Marka_sort_plus]]</f>
        <v>123012</v>
      </c>
      <c r="V261" s="39">
        <v>23012</v>
      </c>
      <c r="W261" s="49" t="s">
        <v>1898</v>
      </c>
      <c r="X261" s="49" t="s">
        <v>5756</v>
      </c>
      <c r="Y261" s="49" t="s">
        <v>3152</v>
      </c>
      <c r="Z261" s="49" t="s">
        <v>3152</v>
      </c>
    </row>
    <row r="262" spans="2:26" ht="27.75" customHeight="1">
      <c r="B262" s="55" t="s">
        <v>1793</v>
      </c>
      <c r="C262" s="56" t="s">
        <v>1905</v>
      </c>
      <c r="D262" s="113" t="s">
        <v>3543</v>
      </c>
      <c r="E262" s="83" t="s">
        <v>3107</v>
      </c>
      <c r="F262" s="65" t="s">
        <v>1906</v>
      </c>
      <c r="G262" s="58" t="s">
        <v>10</v>
      </c>
      <c r="H262" s="58">
        <v>5</v>
      </c>
      <c r="I262" s="129">
        <v>4.3899999999999997</v>
      </c>
      <c r="J262" s="181">
        <v>4.49</v>
      </c>
      <c r="K262" s="93">
        <f>Tabela1[ [#This Row],[Cena hurtowa netto od 01.06.2025] ]/Tabela1[[#This Row],[Cena hurtowa netto od 13.01.2025]]-1</f>
        <v>2.2779043280182432E-2</v>
      </c>
      <c r="L262" s="142" t="s">
        <v>3107</v>
      </c>
      <c r="M262" s="142"/>
      <c r="N262" s="64" t="s">
        <v>1907</v>
      </c>
      <c r="O262" s="84">
        <v>0.23</v>
      </c>
      <c r="P262" s="7"/>
      <c r="Q262" s="35">
        <f t="shared" si="8"/>
        <v>0</v>
      </c>
      <c r="R262" s="104">
        <v>124</v>
      </c>
      <c r="S262" s="36" t="s">
        <v>3137</v>
      </c>
      <c r="T262" s="86" t="s">
        <v>4648</v>
      </c>
      <c r="U262" s="39">
        <f>VLOOKUP(Tabela1[[#This Row],[Marka]],Config!$D$2:$E$13,2,FALSE)+Tabela1[[#This Row],[Marka_sort_plus]]</f>
        <v>123031</v>
      </c>
      <c r="V262" s="39">
        <v>23031</v>
      </c>
      <c r="W262" s="49" t="s">
        <v>1907</v>
      </c>
      <c r="X262" s="49" t="s">
        <v>5759</v>
      </c>
      <c r="Y262" s="49" t="s">
        <v>3152</v>
      </c>
      <c r="Z262" s="49" t="s">
        <v>3152</v>
      </c>
    </row>
    <row r="263" spans="2:26" ht="27.75" customHeight="1">
      <c r="B263" s="55" t="s">
        <v>1793</v>
      </c>
      <c r="C263" s="56" t="s">
        <v>1902</v>
      </c>
      <c r="D263" s="113" t="s">
        <v>3542</v>
      </c>
      <c r="E263" s="83" t="s">
        <v>3107</v>
      </c>
      <c r="F263" s="65" t="s">
        <v>1903</v>
      </c>
      <c r="G263" s="58" t="s">
        <v>10</v>
      </c>
      <c r="H263" s="58">
        <v>5</v>
      </c>
      <c r="I263" s="129">
        <v>7.69</v>
      </c>
      <c r="J263" s="181">
        <v>7.99</v>
      </c>
      <c r="K263" s="93">
        <f>Tabela1[ [#This Row],[Cena hurtowa netto od 01.06.2025] ]/Tabela1[[#This Row],[Cena hurtowa netto od 13.01.2025]]-1</f>
        <v>3.9011703511053319E-2</v>
      </c>
      <c r="L263" s="142" t="s">
        <v>3107</v>
      </c>
      <c r="M263" s="142"/>
      <c r="N263" s="64" t="s">
        <v>1904</v>
      </c>
      <c r="O263" s="84">
        <v>0.23</v>
      </c>
      <c r="P263" s="7"/>
      <c r="Q263" s="35">
        <f t="shared" si="8"/>
        <v>0</v>
      </c>
      <c r="R263" s="104" t="s">
        <v>11337</v>
      </c>
      <c r="S263" s="36" t="s">
        <v>3137</v>
      </c>
      <c r="T263" s="86" t="s">
        <v>4648</v>
      </c>
      <c r="U263" s="39">
        <f>VLOOKUP(Tabela1[[#This Row],[Marka]],Config!$D$2:$E$13,2,FALSE)+Tabela1[[#This Row],[Marka_sort_plus]]</f>
        <v>123032</v>
      </c>
      <c r="V263" s="39">
        <v>23032</v>
      </c>
      <c r="W263" s="49" t="s">
        <v>1904</v>
      </c>
      <c r="X263" s="49" t="s">
        <v>5758</v>
      </c>
      <c r="Y263" s="49" t="s">
        <v>3152</v>
      </c>
      <c r="Z263" s="49" t="s">
        <v>3152</v>
      </c>
    </row>
    <row r="264" spans="2:26" ht="27.75" customHeight="1">
      <c r="B264" s="55" t="s">
        <v>1793</v>
      </c>
      <c r="C264" s="56" t="s">
        <v>1908</v>
      </c>
      <c r="D264" s="113" t="s">
        <v>3541</v>
      </c>
      <c r="E264" s="83" t="s">
        <v>3107</v>
      </c>
      <c r="F264" s="65" t="s">
        <v>9725</v>
      </c>
      <c r="G264" s="58" t="s">
        <v>10</v>
      </c>
      <c r="H264" s="58">
        <v>5</v>
      </c>
      <c r="I264" s="129">
        <v>7.69</v>
      </c>
      <c r="J264" s="181">
        <v>7.99</v>
      </c>
      <c r="K264" s="93">
        <f>Tabela1[ [#This Row],[Cena hurtowa netto od 01.06.2025] ]/Tabela1[[#This Row],[Cena hurtowa netto od 13.01.2025]]-1</f>
        <v>3.9011703511053319E-2</v>
      </c>
      <c r="L264" s="142" t="s">
        <v>3107</v>
      </c>
      <c r="M264" s="142"/>
      <c r="N264" s="64" t="s">
        <v>1909</v>
      </c>
      <c r="O264" s="84">
        <v>0.23</v>
      </c>
      <c r="P264" s="7"/>
      <c r="Q264" s="35">
        <f t="shared" si="8"/>
        <v>0</v>
      </c>
      <c r="R264" s="104" t="s">
        <v>11337</v>
      </c>
      <c r="S264" s="36" t="s">
        <v>3137</v>
      </c>
      <c r="T264" s="86" t="s">
        <v>4648</v>
      </c>
      <c r="U264" s="39">
        <f>VLOOKUP(Tabela1[[#This Row],[Marka]],Config!$D$2:$E$13,2,FALSE)+Tabela1[[#This Row],[Marka_sort_plus]]</f>
        <v>123052</v>
      </c>
      <c r="V264" s="39">
        <v>23052</v>
      </c>
      <c r="W264" s="49" t="s">
        <v>1909</v>
      </c>
      <c r="X264" s="49" t="s">
        <v>5748</v>
      </c>
      <c r="Y264" s="49" t="s">
        <v>3152</v>
      </c>
      <c r="Z264" s="49" t="s">
        <v>3152</v>
      </c>
    </row>
    <row r="265" spans="2:26" ht="27.75" customHeight="1">
      <c r="B265" s="55" t="s">
        <v>1793</v>
      </c>
      <c r="C265" s="56" t="s">
        <v>1916</v>
      </c>
      <c r="D265" s="113" t="s">
        <v>3702</v>
      </c>
      <c r="E265" s="83" t="s">
        <v>3107</v>
      </c>
      <c r="F265" s="65" t="s">
        <v>1917</v>
      </c>
      <c r="G265" s="58" t="s">
        <v>10</v>
      </c>
      <c r="H265" s="58">
        <v>5</v>
      </c>
      <c r="I265" s="129">
        <v>7.69</v>
      </c>
      <c r="J265" s="181">
        <v>7.99</v>
      </c>
      <c r="K265" s="93">
        <f>Tabela1[ [#This Row],[Cena hurtowa netto od 01.06.2025] ]/Tabela1[[#This Row],[Cena hurtowa netto od 13.01.2025]]-1</f>
        <v>3.9011703511053319E-2</v>
      </c>
      <c r="L265" s="142" t="s">
        <v>3107</v>
      </c>
      <c r="M265" s="142"/>
      <c r="N265" s="64" t="s">
        <v>4371</v>
      </c>
      <c r="O265" s="84">
        <v>0.23</v>
      </c>
      <c r="P265" s="7"/>
      <c r="Q265" s="35">
        <f t="shared" si="8"/>
        <v>0</v>
      </c>
      <c r="R265" s="104" t="s">
        <v>11337</v>
      </c>
      <c r="S265" s="36" t="s">
        <v>3137</v>
      </c>
      <c r="T265" s="86" t="s">
        <v>4648</v>
      </c>
      <c r="U265" s="39">
        <f>VLOOKUP(Tabela1[[#This Row],[Marka]],Config!$D$2:$E$13,2,FALSE)+Tabela1[[#This Row],[Marka_sort_plus]]</f>
        <v>123092</v>
      </c>
      <c r="V265" s="39">
        <v>23092</v>
      </c>
      <c r="W265" s="49" t="s">
        <v>4371</v>
      </c>
      <c r="X265" s="49" t="s">
        <v>5760</v>
      </c>
      <c r="Y265" s="49" t="s">
        <v>3152</v>
      </c>
      <c r="Z265" s="49" t="s">
        <v>3152</v>
      </c>
    </row>
    <row r="266" spans="2:26" ht="27.75" customHeight="1">
      <c r="B266" s="55" t="s">
        <v>1793</v>
      </c>
      <c r="C266" s="56" t="s">
        <v>1918</v>
      </c>
      <c r="D266" s="113" t="s">
        <v>3704</v>
      </c>
      <c r="E266" s="83" t="s">
        <v>3107</v>
      </c>
      <c r="F266" s="65" t="s">
        <v>1919</v>
      </c>
      <c r="G266" s="58" t="s">
        <v>10</v>
      </c>
      <c r="H266" s="58">
        <v>5</v>
      </c>
      <c r="I266" s="129">
        <v>7.69</v>
      </c>
      <c r="J266" s="181">
        <v>7.99</v>
      </c>
      <c r="K266" s="93">
        <f>Tabela1[ [#This Row],[Cena hurtowa netto od 01.06.2025] ]/Tabela1[[#This Row],[Cena hurtowa netto od 13.01.2025]]-1</f>
        <v>3.9011703511053319E-2</v>
      </c>
      <c r="L266" s="142" t="s">
        <v>3107</v>
      </c>
      <c r="M266" s="142"/>
      <c r="N266" s="64" t="s">
        <v>4369</v>
      </c>
      <c r="O266" s="84">
        <v>0.23</v>
      </c>
      <c r="P266" s="7"/>
      <c r="Q266" s="35">
        <f t="shared" si="8"/>
        <v>0</v>
      </c>
      <c r="R266" s="104" t="s">
        <v>11337</v>
      </c>
      <c r="S266" s="36" t="s">
        <v>3137</v>
      </c>
      <c r="T266" s="86" t="s">
        <v>4648</v>
      </c>
      <c r="U266" s="39">
        <f>VLOOKUP(Tabela1[[#This Row],[Marka]],Config!$D$2:$E$13,2,FALSE)+Tabela1[[#This Row],[Marka_sort_plus]]</f>
        <v>123112</v>
      </c>
      <c r="V266" s="39">
        <v>23112</v>
      </c>
      <c r="W266" s="49" t="s">
        <v>4369</v>
      </c>
      <c r="X266" s="49" t="s">
        <v>5749</v>
      </c>
      <c r="Y266" s="49" t="s">
        <v>3152</v>
      </c>
      <c r="Z266" s="49" t="s">
        <v>3152</v>
      </c>
    </row>
    <row r="267" spans="2:26" ht="27.75" customHeight="1">
      <c r="B267" s="55" t="s">
        <v>1793</v>
      </c>
      <c r="C267" s="56" t="s">
        <v>1920</v>
      </c>
      <c r="D267" s="113" t="s">
        <v>3703</v>
      </c>
      <c r="E267" s="83" t="s">
        <v>3107</v>
      </c>
      <c r="F267" s="65" t="s">
        <v>1921</v>
      </c>
      <c r="G267" s="58" t="s">
        <v>10</v>
      </c>
      <c r="H267" s="58">
        <v>5</v>
      </c>
      <c r="I267" s="129">
        <v>7.69</v>
      </c>
      <c r="J267" s="180">
        <v>7.99</v>
      </c>
      <c r="K267" s="93">
        <f>Tabela1[ [#This Row],[Cena hurtowa netto od 01.06.2025] ]/Tabela1[[#This Row],[Cena hurtowa netto od 13.01.2025]]-1</f>
        <v>3.9011703511053319E-2</v>
      </c>
      <c r="L267" s="142" t="s">
        <v>3107</v>
      </c>
      <c r="M267" s="142"/>
      <c r="N267" s="64" t="s">
        <v>4370</v>
      </c>
      <c r="O267" s="84">
        <v>0.23</v>
      </c>
      <c r="P267" s="7"/>
      <c r="Q267" s="35">
        <f t="shared" si="8"/>
        <v>0</v>
      </c>
      <c r="R267" s="104" t="s">
        <v>11337</v>
      </c>
      <c r="S267" s="36" t="s">
        <v>3137</v>
      </c>
      <c r="T267" s="86" t="s">
        <v>4648</v>
      </c>
      <c r="U267" s="39">
        <f>VLOOKUP(Tabela1[[#This Row],[Marka]],Config!$D$2:$E$13,2,FALSE)+Tabela1[[#This Row],[Marka_sort_plus]]</f>
        <v>123121</v>
      </c>
      <c r="V267" s="39">
        <v>23121</v>
      </c>
      <c r="W267" s="49" t="s">
        <v>4370</v>
      </c>
      <c r="X267" s="49" t="s">
        <v>5753</v>
      </c>
      <c r="Y267" s="49" t="s">
        <v>3152</v>
      </c>
      <c r="Z267" s="49" t="s">
        <v>3152</v>
      </c>
    </row>
    <row r="268" spans="2:26" ht="27.75" customHeight="1">
      <c r="B268" s="55" t="s">
        <v>1793</v>
      </c>
      <c r="C268" s="56" t="s">
        <v>1922</v>
      </c>
      <c r="D268" s="113" t="s">
        <v>3699</v>
      </c>
      <c r="E268" s="83" t="s">
        <v>3107</v>
      </c>
      <c r="F268" s="65" t="s">
        <v>1923</v>
      </c>
      <c r="G268" s="58" t="s">
        <v>10</v>
      </c>
      <c r="H268" s="58">
        <v>5</v>
      </c>
      <c r="I268" s="129">
        <v>7.69</v>
      </c>
      <c r="J268" s="181">
        <v>7.99</v>
      </c>
      <c r="K268" s="93">
        <f>Tabela1[ [#This Row],[Cena hurtowa netto od 01.06.2025] ]/Tabela1[[#This Row],[Cena hurtowa netto od 13.01.2025]]-1</f>
        <v>3.9011703511053319E-2</v>
      </c>
      <c r="L268" s="142" t="s">
        <v>3107</v>
      </c>
      <c r="M268" s="142"/>
      <c r="N268" s="64" t="s">
        <v>4374</v>
      </c>
      <c r="O268" s="84">
        <v>0.23</v>
      </c>
      <c r="P268" s="7"/>
      <c r="Q268" s="35">
        <f t="shared" si="8"/>
        <v>0</v>
      </c>
      <c r="R268" s="104" t="s">
        <v>11337</v>
      </c>
      <c r="S268" s="36" t="s">
        <v>3137</v>
      </c>
      <c r="T268" s="86" t="s">
        <v>4648</v>
      </c>
      <c r="U268" s="39">
        <f>VLOOKUP(Tabela1[[#This Row],[Marka]],Config!$D$2:$E$13,2,FALSE)+Tabela1[[#This Row],[Marka_sort_plus]]</f>
        <v>123132</v>
      </c>
      <c r="V268" s="39">
        <v>23132</v>
      </c>
      <c r="W268" s="49" t="s">
        <v>4374</v>
      </c>
      <c r="X268" s="49" t="s">
        <v>5755</v>
      </c>
      <c r="Y268" s="49" t="s">
        <v>3152</v>
      </c>
      <c r="Z268" s="49" t="s">
        <v>3152</v>
      </c>
    </row>
    <row r="269" spans="2:26" ht="27.75" customHeight="1">
      <c r="B269" s="55" t="s">
        <v>1793</v>
      </c>
      <c r="C269" s="56" t="s">
        <v>1926</v>
      </c>
      <c r="D269" s="113" t="s">
        <v>3700</v>
      </c>
      <c r="E269" s="83" t="s">
        <v>3107</v>
      </c>
      <c r="F269" s="65" t="s">
        <v>1927</v>
      </c>
      <c r="G269" s="58" t="s">
        <v>10</v>
      </c>
      <c r="H269" s="58">
        <v>5</v>
      </c>
      <c r="I269" s="129">
        <v>7.69</v>
      </c>
      <c r="J269" s="181">
        <v>7.99</v>
      </c>
      <c r="K269" s="93">
        <f>Tabela1[ [#This Row],[Cena hurtowa netto od 01.06.2025] ]/Tabela1[[#This Row],[Cena hurtowa netto od 13.01.2025]]-1</f>
        <v>3.9011703511053319E-2</v>
      </c>
      <c r="L269" s="142" t="s">
        <v>3107</v>
      </c>
      <c r="M269" s="142"/>
      <c r="N269" s="64" t="s">
        <v>4373</v>
      </c>
      <c r="O269" s="84">
        <v>0.23</v>
      </c>
      <c r="P269" s="7"/>
      <c r="Q269" s="35">
        <f t="shared" si="8"/>
        <v>0</v>
      </c>
      <c r="R269" s="104" t="s">
        <v>11337</v>
      </c>
      <c r="S269" s="36" t="s">
        <v>3137</v>
      </c>
      <c r="T269" s="86" t="s">
        <v>4648</v>
      </c>
      <c r="U269" s="39">
        <f>VLOOKUP(Tabela1[[#This Row],[Marka]],Config!$D$2:$E$13,2,FALSE)+Tabela1[[#This Row],[Marka_sort_plus]]</f>
        <v>123152</v>
      </c>
      <c r="V269" s="39">
        <v>23152</v>
      </c>
      <c r="W269" s="49" t="s">
        <v>4373</v>
      </c>
      <c r="X269" s="49" t="s">
        <v>5750</v>
      </c>
      <c r="Y269" s="49" t="s">
        <v>3152</v>
      </c>
      <c r="Z269" s="49" t="s">
        <v>3152</v>
      </c>
    </row>
    <row r="270" spans="2:26" ht="27.75" customHeight="1">
      <c r="B270" s="55" t="s">
        <v>1793</v>
      </c>
      <c r="C270" s="56" t="s">
        <v>1913</v>
      </c>
      <c r="D270" s="113" t="s">
        <v>3747</v>
      </c>
      <c r="E270" s="83" t="s">
        <v>3107</v>
      </c>
      <c r="F270" s="65" t="s">
        <v>1914</v>
      </c>
      <c r="G270" s="58" t="s">
        <v>10</v>
      </c>
      <c r="H270" s="58">
        <v>5</v>
      </c>
      <c r="I270" s="129">
        <v>4.3899999999999997</v>
      </c>
      <c r="J270" s="181">
        <v>4.49</v>
      </c>
      <c r="K270" s="93">
        <f>Tabela1[ [#This Row],[Cena hurtowa netto od 01.06.2025] ]/Tabela1[[#This Row],[Cena hurtowa netto od 13.01.2025]]-1</f>
        <v>2.2779043280182432E-2</v>
      </c>
      <c r="L270" s="142" t="s">
        <v>3107</v>
      </c>
      <c r="M270" s="142"/>
      <c r="N270" s="64" t="s">
        <v>1915</v>
      </c>
      <c r="O270" s="84">
        <v>0.23</v>
      </c>
      <c r="P270" s="7"/>
      <c r="Q270" s="35">
        <f t="shared" si="8"/>
        <v>0</v>
      </c>
      <c r="R270" s="104" t="s">
        <v>11337</v>
      </c>
      <c r="S270" s="36" t="s">
        <v>3137</v>
      </c>
      <c r="T270" s="86" t="s">
        <v>4648</v>
      </c>
      <c r="U270" s="39">
        <f>VLOOKUP(Tabela1[[#This Row],[Marka]],Config!$D$2:$E$13,2,FALSE)+Tabela1[[#This Row],[Marka_sort_plus]]</f>
        <v>123171</v>
      </c>
      <c r="V270" s="39">
        <v>23171</v>
      </c>
      <c r="W270" s="49" t="s">
        <v>1915</v>
      </c>
      <c r="X270" s="49" t="s">
        <v>5752</v>
      </c>
      <c r="Y270" s="49" t="s">
        <v>3152</v>
      </c>
      <c r="Z270" s="49" t="s">
        <v>3152</v>
      </c>
    </row>
    <row r="271" spans="2:26" ht="27.75" customHeight="1">
      <c r="B271" s="55" t="s">
        <v>1793</v>
      </c>
      <c r="C271" s="56" t="s">
        <v>1910</v>
      </c>
      <c r="D271" s="113" t="s">
        <v>3746</v>
      </c>
      <c r="E271" s="83" t="s">
        <v>3107</v>
      </c>
      <c r="F271" s="65" t="s">
        <v>1911</v>
      </c>
      <c r="G271" s="58" t="s">
        <v>10</v>
      </c>
      <c r="H271" s="58">
        <v>5</v>
      </c>
      <c r="I271" s="129">
        <v>7.69</v>
      </c>
      <c r="J271" s="181">
        <v>7.99</v>
      </c>
      <c r="K271" s="93">
        <f>Tabela1[ [#This Row],[Cena hurtowa netto od 01.06.2025] ]/Tabela1[[#This Row],[Cena hurtowa netto od 13.01.2025]]-1</f>
        <v>3.9011703511053319E-2</v>
      </c>
      <c r="L271" s="142" t="s">
        <v>3107</v>
      </c>
      <c r="M271" s="142"/>
      <c r="N271" s="64" t="s">
        <v>1912</v>
      </c>
      <c r="O271" s="84">
        <v>0.23</v>
      </c>
      <c r="P271" s="7"/>
      <c r="Q271" s="35">
        <f t="shared" si="8"/>
        <v>0</v>
      </c>
      <c r="R271" s="104" t="s">
        <v>11337</v>
      </c>
      <c r="S271" s="36" t="s">
        <v>3137</v>
      </c>
      <c r="T271" s="86" t="s">
        <v>8045</v>
      </c>
      <c r="U271" s="39">
        <f>VLOOKUP(Tabela1[[#This Row],[Marka]],Config!$D$2:$E$13,2,FALSE)+Tabela1[[#This Row],[Marka_sort_plus]]</f>
        <v>123172</v>
      </c>
      <c r="V271" s="39">
        <v>23172</v>
      </c>
      <c r="W271" s="49" t="s">
        <v>1912</v>
      </c>
      <c r="X271" s="49" t="s">
        <v>5751</v>
      </c>
      <c r="Y271" s="49" t="s">
        <v>3152</v>
      </c>
      <c r="Z271" s="49" t="s">
        <v>3152</v>
      </c>
    </row>
    <row r="272" spans="2:26" ht="27.75" customHeight="1">
      <c r="B272" s="55" t="s">
        <v>1793</v>
      </c>
      <c r="C272" s="56" t="s">
        <v>1924</v>
      </c>
      <c r="D272" s="113" t="s">
        <v>3701</v>
      </c>
      <c r="E272" s="83" t="s">
        <v>3107</v>
      </c>
      <c r="F272" s="65" t="s">
        <v>1925</v>
      </c>
      <c r="G272" s="58" t="s">
        <v>10</v>
      </c>
      <c r="H272" s="58">
        <v>5</v>
      </c>
      <c r="I272" s="129">
        <v>7.69</v>
      </c>
      <c r="J272" s="181">
        <v>7.99</v>
      </c>
      <c r="K272" s="93">
        <f>Tabela1[ [#This Row],[Cena hurtowa netto od 01.06.2025] ]/Tabela1[[#This Row],[Cena hurtowa netto od 13.01.2025]]-1</f>
        <v>3.9011703511053319E-2</v>
      </c>
      <c r="L272" s="142" t="s">
        <v>3107</v>
      </c>
      <c r="M272" s="142"/>
      <c r="N272" s="64" t="s">
        <v>4372</v>
      </c>
      <c r="O272" s="84">
        <v>0.23</v>
      </c>
      <c r="P272" s="7"/>
      <c r="Q272" s="35">
        <f t="shared" si="8"/>
        <v>0</v>
      </c>
      <c r="R272" s="104" t="s">
        <v>11337</v>
      </c>
      <c r="S272" s="36" t="s">
        <v>3137</v>
      </c>
      <c r="T272" s="86">
        <v>48025890</v>
      </c>
      <c r="U272" s="39">
        <f>VLOOKUP(Tabela1[[#This Row],[Marka]],Config!$D$2:$E$13,2,FALSE)+Tabela1[[#This Row],[Marka_sort_plus]]</f>
        <v>123191</v>
      </c>
      <c r="V272" s="39">
        <v>23191</v>
      </c>
      <c r="W272" s="49" t="s">
        <v>4372</v>
      </c>
      <c r="X272" s="49" t="s">
        <v>5754</v>
      </c>
      <c r="Y272" s="49" t="s">
        <v>3152</v>
      </c>
      <c r="Z272" s="49" t="s">
        <v>3152</v>
      </c>
    </row>
    <row r="273" spans="2:26" ht="27.75" customHeight="1">
      <c r="B273" s="55" t="s">
        <v>1793</v>
      </c>
      <c r="C273" s="56" t="s">
        <v>13978</v>
      </c>
      <c r="D273" s="113" t="s">
        <v>13979</v>
      </c>
      <c r="E273" s="83" t="s">
        <v>3110</v>
      </c>
      <c r="F273" s="65" t="s">
        <v>13980</v>
      </c>
      <c r="G273" s="58" t="s">
        <v>10</v>
      </c>
      <c r="H273" s="58" t="s">
        <v>8503</v>
      </c>
      <c r="I273" s="129">
        <v>6.29</v>
      </c>
      <c r="J273" s="180">
        <v>6.49</v>
      </c>
      <c r="K273" s="93">
        <f>Tabela1[ [#This Row],[Cena hurtowa netto od 01.06.2025] ]/Tabela1[[#This Row],[Cena hurtowa netto od 13.01.2025]]-1</f>
        <v>3.1796502384737746E-2</v>
      </c>
      <c r="L273" s="142" t="s">
        <v>3110</v>
      </c>
      <c r="M273" s="142"/>
      <c r="N273" s="64">
        <v>5902979032226</v>
      </c>
      <c r="O273" s="84">
        <v>0.23</v>
      </c>
      <c r="P273" s="7"/>
      <c r="Q273" s="35">
        <f t="shared" si="8"/>
        <v>0</v>
      </c>
      <c r="R273" s="104" t="s">
        <v>11532</v>
      </c>
      <c r="S273" s="36" t="s">
        <v>3109</v>
      </c>
      <c r="T273" s="86" t="s">
        <v>4648</v>
      </c>
      <c r="U273" s="39">
        <f>VLOOKUP(Tabela1[[#This Row],[Marka]],Config!$D$2:$E$13,2,FALSE)+Tabela1[[#This Row],[Marka_sort_plus]]</f>
        <v>127004</v>
      </c>
      <c r="V273" s="39">
        <v>27004</v>
      </c>
      <c r="W273" s="49">
        <v>5902979032226</v>
      </c>
      <c r="X273" s="49"/>
      <c r="Y273" s="49"/>
      <c r="Z273" s="49"/>
    </row>
    <row r="274" spans="2:26" ht="27.75" customHeight="1">
      <c r="B274" s="55" t="s">
        <v>1793</v>
      </c>
      <c r="C274" s="56" t="s">
        <v>13981</v>
      </c>
      <c r="D274" s="113" t="s">
        <v>13982</v>
      </c>
      <c r="E274" s="83" t="s">
        <v>3110</v>
      </c>
      <c r="F274" s="65" t="s">
        <v>13983</v>
      </c>
      <c r="G274" s="58" t="s">
        <v>10</v>
      </c>
      <c r="H274" s="58" t="s">
        <v>8503</v>
      </c>
      <c r="I274" s="129">
        <v>6.29</v>
      </c>
      <c r="J274" s="181">
        <v>6.49</v>
      </c>
      <c r="K274" s="93">
        <f>Tabela1[ [#This Row],[Cena hurtowa netto od 01.06.2025] ]/Tabela1[[#This Row],[Cena hurtowa netto od 13.01.2025]]-1</f>
        <v>3.1796502384737746E-2</v>
      </c>
      <c r="L274" s="142" t="s">
        <v>3110</v>
      </c>
      <c r="M274" s="142"/>
      <c r="N274" s="64">
        <v>5902979032530</v>
      </c>
      <c r="O274" s="84">
        <v>0.23</v>
      </c>
      <c r="P274" s="7"/>
      <c r="Q274" s="35">
        <f t="shared" si="8"/>
        <v>0</v>
      </c>
      <c r="R274" s="104" t="s">
        <v>11532</v>
      </c>
      <c r="S274" s="36" t="s">
        <v>3109</v>
      </c>
      <c r="T274" s="86" t="s">
        <v>4648</v>
      </c>
      <c r="U274" s="39">
        <f>VLOOKUP(Tabela1[[#This Row],[Marka]],Config!$D$2:$E$13,2,FALSE)+Tabela1[[#This Row],[Marka_sort_plus]]</f>
        <v>127005</v>
      </c>
      <c r="V274" s="39">
        <v>27005</v>
      </c>
      <c r="W274" s="49">
        <v>5902979032530</v>
      </c>
      <c r="X274" s="49"/>
      <c r="Y274" s="49"/>
      <c r="Z274" s="49"/>
    </row>
    <row r="275" spans="2:26" ht="27.75" customHeight="1">
      <c r="B275" s="55" t="s">
        <v>1793</v>
      </c>
      <c r="C275" s="56" t="s">
        <v>12967</v>
      </c>
      <c r="D275" s="113" t="s">
        <v>12968</v>
      </c>
      <c r="E275" s="83" t="s">
        <v>3110</v>
      </c>
      <c r="F275" s="65" t="s">
        <v>12969</v>
      </c>
      <c r="G275" s="58" t="s">
        <v>10</v>
      </c>
      <c r="H275" s="58" t="s">
        <v>8503</v>
      </c>
      <c r="I275" s="129">
        <v>6.29</v>
      </c>
      <c r="J275" s="180">
        <v>6.49</v>
      </c>
      <c r="K275" s="93">
        <f>Tabela1[ [#This Row],[Cena hurtowa netto od 01.06.2025] ]/Tabela1[[#This Row],[Cena hurtowa netto od 13.01.2025]]-1</f>
        <v>3.1796502384737746E-2</v>
      </c>
      <c r="L275" s="142" t="s">
        <v>3110</v>
      </c>
      <c r="M275" s="142"/>
      <c r="N275" s="64">
        <v>5902979031830</v>
      </c>
      <c r="O275" s="84">
        <v>0.23</v>
      </c>
      <c r="P275" s="7"/>
      <c r="Q275" s="35">
        <f t="shared" si="8"/>
        <v>0</v>
      </c>
      <c r="R275" s="104" t="s">
        <v>11532</v>
      </c>
      <c r="S275" s="36" t="s">
        <v>3109</v>
      </c>
      <c r="T275" s="86" t="s">
        <v>4648</v>
      </c>
      <c r="U275" s="39">
        <f>VLOOKUP(Tabela1[[#This Row],[Marka]],Config!$D$2:$E$13,2,FALSE)+Tabela1[[#This Row],[Marka_sort_plus]]</f>
        <v>127006</v>
      </c>
      <c r="V275" s="39">
        <v>27006</v>
      </c>
      <c r="W275" s="49">
        <v>5902979031830</v>
      </c>
      <c r="X275" s="49">
        <v>5902979031847</v>
      </c>
      <c r="Y275" s="49"/>
      <c r="Z275" s="49"/>
    </row>
    <row r="276" spans="2:26" ht="27.75" customHeight="1">
      <c r="B276" s="55" t="s">
        <v>1793</v>
      </c>
      <c r="C276" s="56" t="s">
        <v>12924</v>
      </c>
      <c r="D276" s="113" t="s">
        <v>12925</v>
      </c>
      <c r="E276" s="83" t="s">
        <v>3110</v>
      </c>
      <c r="F276" s="65" t="s">
        <v>12926</v>
      </c>
      <c r="G276" s="58" t="s">
        <v>10</v>
      </c>
      <c r="H276" s="58" t="s">
        <v>8503</v>
      </c>
      <c r="I276" s="129">
        <v>6.29</v>
      </c>
      <c r="J276" s="181">
        <v>6.49</v>
      </c>
      <c r="K276" s="93">
        <f>Tabela1[ [#This Row],[Cena hurtowa netto od 01.06.2025] ]/Tabela1[[#This Row],[Cena hurtowa netto od 13.01.2025]]-1</f>
        <v>3.1796502384737746E-2</v>
      </c>
      <c r="L276" s="142" t="s">
        <v>3110</v>
      </c>
      <c r="M276" s="142"/>
      <c r="N276" s="64">
        <v>5902979031076</v>
      </c>
      <c r="O276" s="84">
        <v>0.23</v>
      </c>
      <c r="P276" s="7"/>
      <c r="Q276" s="35">
        <f t="shared" si="8"/>
        <v>0</v>
      </c>
      <c r="R276" s="104" t="s">
        <v>11532</v>
      </c>
      <c r="S276" s="36" t="s">
        <v>3109</v>
      </c>
      <c r="T276" s="86" t="s">
        <v>4648</v>
      </c>
      <c r="U276" s="39">
        <f>VLOOKUP(Tabela1[[#This Row],[Marka]],Config!$D$2:$E$13,2,FALSE)+Tabela1[[#This Row],[Marka_sort_plus]]</f>
        <v>127007</v>
      </c>
      <c r="V276" s="39">
        <v>27007</v>
      </c>
      <c r="W276" s="49">
        <v>5902979031076</v>
      </c>
      <c r="X276" s="49">
        <v>5902979031083</v>
      </c>
      <c r="Y276" s="49"/>
      <c r="Z276" s="49"/>
    </row>
    <row r="277" spans="2:26" ht="27.75" customHeight="1">
      <c r="B277" s="55" t="s">
        <v>1793</v>
      </c>
      <c r="C277" s="56" t="s">
        <v>12892</v>
      </c>
      <c r="D277" s="113" t="s">
        <v>12893</v>
      </c>
      <c r="E277" s="83" t="s">
        <v>3110</v>
      </c>
      <c r="F277" s="65" t="s">
        <v>12894</v>
      </c>
      <c r="G277" s="58" t="s">
        <v>10</v>
      </c>
      <c r="H277" s="58" t="s">
        <v>8503</v>
      </c>
      <c r="I277" s="129">
        <v>6.29</v>
      </c>
      <c r="J277" s="181">
        <v>6.49</v>
      </c>
      <c r="K277" s="93">
        <f>Tabela1[ [#This Row],[Cena hurtowa netto od 01.06.2025] ]/Tabela1[[#This Row],[Cena hurtowa netto od 13.01.2025]]-1</f>
        <v>3.1796502384737746E-2</v>
      </c>
      <c r="L277" s="142" t="s">
        <v>3110</v>
      </c>
      <c r="M277" s="142"/>
      <c r="N277" s="64">
        <v>5902979029400</v>
      </c>
      <c r="O277" s="84">
        <v>0.23</v>
      </c>
      <c r="P277" s="7"/>
      <c r="Q277" s="35">
        <f t="shared" si="8"/>
        <v>0</v>
      </c>
      <c r="R277" s="104" t="s">
        <v>11532</v>
      </c>
      <c r="S277" s="36" t="s">
        <v>3109</v>
      </c>
      <c r="T277" s="86" t="s">
        <v>4648</v>
      </c>
      <c r="U277" s="39">
        <f>VLOOKUP(Tabela1[[#This Row],[Marka]],Config!$D$2:$E$13,2,FALSE)+Tabela1[[#This Row],[Marka_sort_plus]]</f>
        <v>127008</v>
      </c>
      <c r="V277" s="39">
        <v>27008</v>
      </c>
      <c r="W277" s="49">
        <v>5902979029400</v>
      </c>
      <c r="X277" s="49">
        <v>5902979029417</v>
      </c>
      <c r="Y277" s="49"/>
      <c r="Z277" s="49"/>
    </row>
    <row r="278" spans="2:26" ht="27.75" customHeight="1">
      <c r="B278" s="55" t="s">
        <v>1793</v>
      </c>
      <c r="C278" s="56" t="s">
        <v>11530</v>
      </c>
      <c r="D278" s="113" t="s">
        <v>12895</v>
      </c>
      <c r="E278" s="83" t="s">
        <v>3107</v>
      </c>
      <c r="F278" s="65" t="s">
        <v>11531</v>
      </c>
      <c r="G278" s="58" t="s">
        <v>10</v>
      </c>
      <c r="H278" s="58" t="s">
        <v>8503</v>
      </c>
      <c r="I278" s="129">
        <v>6.29</v>
      </c>
      <c r="J278" s="181">
        <v>6.49</v>
      </c>
      <c r="K278" s="93">
        <f>Tabela1[ [#This Row],[Cena hurtowa netto od 01.06.2025] ]/Tabela1[[#This Row],[Cena hurtowa netto od 13.01.2025]]-1</f>
        <v>3.1796502384737746E-2</v>
      </c>
      <c r="L278" s="142" t="s">
        <v>3107</v>
      </c>
      <c r="M278" s="142"/>
      <c r="N278" s="64">
        <v>5902979021268</v>
      </c>
      <c r="O278" s="84">
        <v>0.23</v>
      </c>
      <c r="P278" s="7"/>
      <c r="Q278" s="35">
        <f t="shared" si="8"/>
        <v>0</v>
      </c>
      <c r="R278" s="104" t="s">
        <v>11532</v>
      </c>
      <c r="S278" s="36" t="s">
        <v>3109</v>
      </c>
      <c r="T278" s="86">
        <v>48201090</v>
      </c>
      <c r="U278" s="39">
        <f>VLOOKUP(Tabela1[[#This Row],[Marka]],Config!$D$2:$E$13,2,FALSE)+Tabela1[[#This Row],[Marka_sort_plus]]</f>
        <v>127009</v>
      </c>
      <c r="V278" s="39">
        <v>27009</v>
      </c>
      <c r="W278" s="49">
        <v>5902979021268</v>
      </c>
      <c r="X278" s="49">
        <v>5902979021312</v>
      </c>
      <c r="Y278" s="49"/>
      <c r="Z278" s="49"/>
    </row>
    <row r="279" spans="2:26" ht="27.75" customHeight="1">
      <c r="B279" s="55" t="s">
        <v>1793</v>
      </c>
      <c r="C279" s="56" t="s">
        <v>10798</v>
      </c>
      <c r="D279" s="113" t="s">
        <v>10799</v>
      </c>
      <c r="E279" s="83" t="s">
        <v>3108</v>
      </c>
      <c r="F279" s="65" t="s">
        <v>10800</v>
      </c>
      <c r="G279" s="58" t="s">
        <v>10</v>
      </c>
      <c r="H279" s="58" t="s">
        <v>8503</v>
      </c>
      <c r="I279" s="129">
        <v>6.29</v>
      </c>
      <c r="J279" s="181">
        <v>6.29</v>
      </c>
      <c r="K279" s="93">
        <f>Tabela1[ [#This Row],[Cena hurtowa netto od 01.06.2025] ]/Tabela1[[#This Row],[Cena hurtowa netto od 13.01.2025]]-1</f>
        <v>0</v>
      </c>
      <c r="L279" s="142" t="s">
        <v>3108</v>
      </c>
      <c r="M279" s="142"/>
      <c r="N279" s="64">
        <v>5902979014659</v>
      </c>
      <c r="O279" s="84">
        <v>0.23</v>
      </c>
      <c r="P279" s="7"/>
      <c r="Q279" s="35">
        <v>0</v>
      </c>
      <c r="R279" s="104" t="s">
        <v>11348</v>
      </c>
      <c r="S279" s="36" t="s">
        <v>3109</v>
      </c>
      <c r="T279" s="86" t="s">
        <v>8045</v>
      </c>
      <c r="U279" s="39">
        <v>127010</v>
      </c>
      <c r="V279" s="39">
        <v>27010</v>
      </c>
      <c r="W279" s="49">
        <v>5902979014659</v>
      </c>
      <c r="X279" s="49">
        <v>5902979014666</v>
      </c>
      <c r="Y279" s="49"/>
      <c r="Z279" s="49"/>
    </row>
    <row r="280" spans="2:26" ht="27.75" customHeight="1">
      <c r="B280" s="55" t="s">
        <v>1793</v>
      </c>
      <c r="C280" s="56" t="s">
        <v>2000</v>
      </c>
      <c r="D280" s="113" t="s">
        <v>3461</v>
      </c>
      <c r="E280" s="83" t="s">
        <v>3108</v>
      </c>
      <c r="F280" s="65" t="s">
        <v>2001</v>
      </c>
      <c r="G280" s="58" t="s">
        <v>10</v>
      </c>
      <c r="H280" s="58">
        <v>10</v>
      </c>
      <c r="I280" s="129">
        <v>6.29</v>
      </c>
      <c r="J280" s="180">
        <v>6.29</v>
      </c>
      <c r="K280" s="93">
        <f>Tabela1[ [#This Row],[Cena hurtowa netto od 01.06.2025] ]/Tabela1[[#This Row],[Cena hurtowa netto od 13.01.2025]]-1</f>
        <v>0</v>
      </c>
      <c r="L280" s="142" t="s">
        <v>3108</v>
      </c>
      <c r="M280" s="142"/>
      <c r="N280" s="64" t="s">
        <v>4427</v>
      </c>
      <c r="O280" s="84">
        <v>0.23</v>
      </c>
      <c r="P280" s="7"/>
      <c r="Q280" s="35">
        <f t="shared" ref="Q280:Q343" si="9">J280*P280*(1-RABAT)</f>
        <v>0</v>
      </c>
      <c r="R280" s="104" t="s">
        <v>11344</v>
      </c>
      <c r="S280" s="36" t="s">
        <v>3109</v>
      </c>
      <c r="T280" s="86" t="s">
        <v>8046</v>
      </c>
      <c r="U280" s="39">
        <f>VLOOKUP(Tabela1[[#This Row],[Marka]],Config!$D$2:$E$13,2,FALSE)+Tabela1[[#This Row],[Marka_sort_plus]]</f>
        <v>127011</v>
      </c>
      <c r="V280" s="39">
        <v>27011</v>
      </c>
      <c r="W280" s="49" t="s">
        <v>4427</v>
      </c>
      <c r="X280" s="49" t="s">
        <v>5805</v>
      </c>
      <c r="Y280" s="49" t="s">
        <v>3152</v>
      </c>
      <c r="Z280" s="49" t="s">
        <v>3152</v>
      </c>
    </row>
    <row r="281" spans="2:26" ht="27.75" customHeight="1">
      <c r="B281" s="55" t="s">
        <v>1793</v>
      </c>
      <c r="C281" s="56" t="s">
        <v>1998</v>
      </c>
      <c r="D281" s="113" t="s">
        <v>3463</v>
      </c>
      <c r="E281" s="83" t="s">
        <v>3107</v>
      </c>
      <c r="F281" s="65" t="s">
        <v>1999</v>
      </c>
      <c r="G281" s="58" t="s">
        <v>10</v>
      </c>
      <c r="H281" s="58">
        <v>10</v>
      </c>
      <c r="I281" s="129">
        <v>6.29</v>
      </c>
      <c r="J281" s="181">
        <v>6.49</v>
      </c>
      <c r="K281" s="93">
        <f>Tabela1[ [#This Row],[Cena hurtowa netto od 01.06.2025] ]/Tabela1[[#This Row],[Cena hurtowa netto od 13.01.2025]]-1</f>
        <v>3.1796502384737746E-2</v>
      </c>
      <c r="L281" s="142" t="s">
        <v>3107</v>
      </c>
      <c r="M281" s="142"/>
      <c r="N281" s="64" t="s">
        <v>4426</v>
      </c>
      <c r="O281" s="84">
        <v>0.23</v>
      </c>
      <c r="P281" s="7"/>
      <c r="Q281" s="35">
        <f t="shared" si="9"/>
        <v>0</v>
      </c>
      <c r="R281" s="104" t="s">
        <v>11346</v>
      </c>
      <c r="S281" s="36" t="s">
        <v>3109</v>
      </c>
      <c r="T281" s="86" t="s">
        <v>8046</v>
      </c>
      <c r="U281" s="39">
        <f>VLOOKUP(Tabela1[[#This Row],[Marka]],Config!$D$2:$E$13,2,FALSE)+Tabela1[[#This Row],[Marka_sort_plus]]</f>
        <v>127031</v>
      </c>
      <c r="V281" s="39">
        <v>27031</v>
      </c>
      <c r="W281" s="49" t="s">
        <v>4426</v>
      </c>
      <c r="X281" s="49" t="s">
        <v>5806</v>
      </c>
      <c r="Y281" s="49" t="s">
        <v>3152</v>
      </c>
      <c r="Z281" s="49" t="s">
        <v>3152</v>
      </c>
    </row>
    <row r="282" spans="2:26" ht="27.75" customHeight="1">
      <c r="B282" s="55" t="s">
        <v>1793</v>
      </c>
      <c r="C282" s="56" t="s">
        <v>1996</v>
      </c>
      <c r="D282" s="113" t="s">
        <v>3464</v>
      </c>
      <c r="E282" s="83" t="s">
        <v>3108</v>
      </c>
      <c r="F282" s="65" t="s">
        <v>1997</v>
      </c>
      <c r="G282" s="58" t="s">
        <v>10</v>
      </c>
      <c r="H282" s="58">
        <v>10</v>
      </c>
      <c r="I282" s="129">
        <v>6.29</v>
      </c>
      <c r="J282" s="180">
        <v>6.29</v>
      </c>
      <c r="K282" s="93">
        <f>Tabela1[ [#This Row],[Cena hurtowa netto od 01.06.2025] ]/Tabela1[[#This Row],[Cena hurtowa netto od 13.01.2025]]-1</f>
        <v>0</v>
      </c>
      <c r="L282" s="142" t="s">
        <v>3108</v>
      </c>
      <c r="M282" s="142"/>
      <c r="N282" s="64" t="s">
        <v>4425</v>
      </c>
      <c r="O282" s="84">
        <v>0.23</v>
      </c>
      <c r="P282" s="7"/>
      <c r="Q282" s="35">
        <f t="shared" si="9"/>
        <v>0</v>
      </c>
      <c r="R282" s="104" t="s">
        <v>11346</v>
      </c>
      <c r="S282" s="36" t="s">
        <v>3109</v>
      </c>
      <c r="T282" s="86" t="s">
        <v>8046</v>
      </c>
      <c r="U282" s="39">
        <f>VLOOKUP(Tabela1[[#This Row],[Marka]],Config!$D$2:$E$13,2,FALSE)+Tabela1[[#This Row],[Marka_sort_plus]]</f>
        <v>127051</v>
      </c>
      <c r="V282" s="39">
        <v>27051</v>
      </c>
      <c r="W282" s="49" t="s">
        <v>4425</v>
      </c>
      <c r="X282" s="49" t="s">
        <v>5809</v>
      </c>
      <c r="Y282" s="49" t="s">
        <v>3152</v>
      </c>
      <c r="Z282" s="49" t="s">
        <v>3152</v>
      </c>
    </row>
    <row r="283" spans="2:26" ht="27.75" customHeight="1">
      <c r="B283" s="55" t="s">
        <v>1793</v>
      </c>
      <c r="C283" s="56" t="s">
        <v>2011</v>
      </c>
      <c r="D283" s="113" t="s">
        <v>3466</v>
      </c>
      <c r="E283" s="83" t="s">
        <v>3108</v>
      </c>
      <c r="F283" s="65" t="s">
        <v>2012</v>
      </c>
      <c r="G283" s="58" t="s">
        <v>10</v>
      </c>
      <c r="H283" s="58">
        <v>10</v>
      </c>
      <c r="I283" s="129">
        <v>6.29</v>
      </c>
      <c r="J283" s="180">
        <v>6.29</v>
      </c>
      <c r="K283" s="93">
        <f>Tabela1[ [#This Row],[Cena hurtowa netto od 01.06.2025] ]/Tabela1[[#This Row],[Cena hurtowa netto od 13.01.2025]]-1</f>
        <v>0</v>
      </c>
      <c r="L283" s="142" t="s">
        <v>3108</v>
      </c>
      <c r="M283" s="142"/>
      <c r="N283" s="64" t="s">
        <v>4423</v>
      </c>
      <c r="O283" s="84">
        <v>0.23</v>
      </c>
      <c r="P283" s="7"/>
      <c r="Q283" s="35">
        <f t="shared" si="9"/>
        <v>0</v>
      </c>
      <c r="R283" s="104" t="s">
        <v>11347</v>
      </c>
      <c r="S283" s="36" t="s">
        <v>3109</v>
      </c>
      <c r="T283" s="86" t="s">
        <v>8046</v>
      </c>
      <c r="U283" s="39">
        <f>VLOOKUP(Tabela1[[#This Row],[Marka]],Config!$D$2:$E$13,2,FALSE)+Tabela1[[#This Row],[Marka_sort_plus]]</f>
        <v>127071</v>
      </c>
      <c r="V283" s="39">
        <v>27071</v>
      </c>
      <c r="W283" s="49" t="s">
        <v>4423</v>
      </c>
      <c r="X283" s="49" t="s">
        <v>5807</v>
      </c>
      <c r="Y283" s="49" t="s">
        <v>3152</v>
      </c>
      <c r="Z283" s="49" t="s">
        <v>3152</v>
      </c>
    </row>
    <row r="284" spans="2:26" ht="27.75" customHeight="1">
      <c r="B284" s="55" t="s">
        <v>1793</v>
      </c>
      <c r="C284" s="56" t="s">
        <v>10674</v>
      </c>
      <c r="D284" s="113" t="s">
        <v>10675</v>
      </c>
      <c r="E284" s="83" t="s">
        <v>3107</v>
      </c>
      <c r="F284" s="65" t="s">
        <v>10676</v>
      </c>
      <c r="G284" s="58" t="s">
        <v>10</v>
      </c>
      <c r="H284" s="58">
        <v>10</v>
      </c>
      <c r="I284" s="129">
        <v>4.99</v>
      </c>
      <c r="J284" s="180">
        <v>4.99</v>
      </c>
      <c r="K284" s="93">
        <f>Tabela1[ [#This Row],[Cena hurtowa netto od 01.06.2025] ]/Tabela1[[#This Row],[Cena hurtowa netto od 13.01.2025]]-1</f>
        <v>0</v>
      </c>
      <c r="L284" s="142" t="s">
        <v>3107</v>
      </c>
      <c r="M284" s="142"/>
      <c r="N284" s="64">
        <v>5902979010927</v>
      </c>
      <c r="O284" s="84">
        <v>0.23</v>
      </c>
      <c r="P284" s="7"/>
      <c r="Q284" s="35">
        <f t="shared" si="9"/>
        <v>0</v>
      </c>
      <c r="R284" s="104">
        <v>127</v>
      </c>
      <c r="S284" s="36" t="s">
        <v>3109</v>
      </c>
      <c r="T284" s="86">
        <v>48201090</v>
      </c>
      <c r="U284" s="39">
        <f>VLOOKUP(Tabela1[[#This Row],[Marka]],Config!$D$2:$E$13,2,FALSE)+Tabela1[[#This Row],[Marka_sort_plus]]</f>
        <v>127091</v>
      </c>
      <c r="V284" s="39">
        <v>27091</v>
      </c>
      <c r="W284" s="49">
        <v>5902979010927</v>
      </c>
      <c r="X284" s="49"/>
      <c r="Y284" s="49"/>
      <c r="Z284" s="49"/>
    </row>
    <row r="285" spans="2:26" ht="27.75" customHeight="1">
      <c r="B285" s="55" t="s">
        <v>1793</v>
      </c>
      <c r="C285" s="56" t="s">
        <v>2002</v>
      </c>
      <c r="D285" s="113" t="s">
        <v>3216</v>
      </c>
      <c r="E285" s="83" t="s">
        <v>3107</v>
      </c>
      <c r="F285" s="65" t="s">
        <v>2003</v>
      </c>
      <c r="G285" s="58" t="s">
        <v>10</v>
      </c>
      <c r="H285" s="58">
        <v>10</v>
      </c>
      <c r="I285" s="129">
        <v>6.29</v>
      </c>
      <c r="J285" s="180">
        <v>6.49</v>
      </c>
      <c r="K285" s="93">
        <f>Tabela1[ [#This Row],[Cena hurtowa netto od 01.06.2025] ]/Tabela1[[#This Row],[Cena hurtowa netto od 13.01.2025]]-1</f>
        <v>3.1796502384737746E-2</v>
      </c>
      <c r="L285" s="142" t="s">
        <v>3107</v>
      </c>
      <c r="M285" s="142"/>
      <c r="N285" s="64" t="s">
        <v>2004</v>
      </c>
      <c r="O285" s="84">
        <v>0.23</v>
      </c>
      <c r="P285" s="7"/>
      <c r="Q285" s="35">
        <f t="shared" si="9"/>
        <v>0</v>
      </c>
      <c r="R285" s="104" t="s">
        <v>11349</v>
      </c>
      <c r="S285" s="36" t="s">
        <v>3109</v>
      </c>
      <c r="T285" s="86" t="s">
        <v>8046</v>
      </c>
      <c r="U285" s="39">
        <f>VLOOKUP(Tabela1[[#This Row],[Marka]],Config!$D$2:$E$13,2,FALSE)+Tabela1[[#This Row],[Marka_sort_plus]]</f>
        <v>127091</v>
      </c>
      <c r="V285" s="39">
        <v>27091</v>
      </c>
      <c r="W285" s="49" t="s">
        <v>2004</v>
      </c>
      <c r="X285" s="49" t="s">
        <v>5808</v>
      </c>
      <c r="Y285" s="49" t="s">
        <v>3152</v>
      </c>
      <c r="Z285" s="49" t="s">
        <v>3152</v>
      </c>
    </row>
    <row r="286" spans="2:26" ht="27.75" customHeight="1">
      <c r="B286" s="55" t="s">
        <v>1793</v>
      </c>
      <c r="C286" s="56" t="s">
        <v>13823</v>
      </c>
      <c r="D286" s="113" t="s">
        <v>13824</v>
      </c>
      <c r="E286" s="83" t="s">
        <v>3110</v>
      </c>
      <c r="F286" s="65" t="s">
        <v>13825</v>
      </c>
      <c r="G286" s="58" t="s">
        <v>10</v>
      </c>
      <c r="H286" s="58" t="s">
        <v>8162</v>
      </c>
      <c r="I286" s="129">
        <v>6.49</v>
      </c>
      <c r="J286" s="180">
        <v>6.49</v>
      </c>
      <c r="K286" s="93">
        <f>Tabela1[ [#This Row],[Cena hurtowa netto od 01.06.2025] ]/Tabela1[[#This Row],[Cena hurtowa netto od 13.01.2025]]-1</f>
        <v>0</v>
      </c>
      <c r="L286" s="142" t="s">
        <v>3110</v>
      </c>
      <c r="M286" s="142"/>
      <c r="N286" s="64">
        <v>5902979032059</v>
      </c>
      <c r="O286" s="84">
        <v>0.23</v>
      </c>
      <c r="P286" s="7"/>
      <c r="Q286" s="35">
        <f t="shared" si="9"/>
        <v>0</v>
      </c>
      <c r="R286" s="104" t="s">
        <v>11347</v>
      </c>
      <c r="S286" s="36" t="s">
        <v>3109</v>
      </c>
      <c r="T286" s="86" t="s">
        <v>8046</v>
      </c>
      <c r="U286" s="39">
        <f>VLOOKUP(Tabela1[[#This Row],[Marka]],Config!$D$2:$E$13,2,FALSE)+Tabela1[[#This Row],[Marka_sort_plus]]</f>
        <v>127091</v>
      </c>
      <c r="V286" s="39">
        <v>27091</v>
      </c>
      <c r="W286" s="49">
        <v>5902979032059</v>
      </c>
      <c r="X286" s="49">
        <v>5902979032066</v>
      </c>
      <c r="Y286" s="49"/>
      <c r="Z286" s="49"/>
    </row>
    <row r="287" spans="2:26" ht="27.75" customHeight="1">
      <c r="B287" s="55" t="s">
        <v>1793</v>
      </c>
      <c r="C287" s="56" t="s">
        <v>2013</v>
      </c>
      <c r="D287" s="113" t="s">
        <v>3292</v>
      </c>
      <c r="E287" s="83" t="s">
        <v>3107</v>
      </c>
      <c r="F287" s="65" t="s">
        <v>2014</v>
      </c>
      <c r="G287" s="58" t="s">
        <v>10</v>
      </c>
      <c r="H287" s="58">
        <v>10</v>
      </c>
      <c r="I287" s="129">
        <v>6.29</v>
      </c>
      <c r="J287" s="180">
        <v>6.49</v>
      </c>
      <c r="K287" s="93">
        <f>Tabela1[ [#This Row],[Cena hurtowa netto od 01.06.2025] ]/Tabela1[[#This Row],[Cena hurtowa netto od 13.01.2025]]-1</f>
        <v>3.1796502384737746E-2</v>
      </c>
      <c r="L287" s="142" t="s">
        <v>3107</v>
      </c>
      <c r="M287" s="142"/>
      <c r="N287" s="64" t="s">
        <v>2015</v>
      </c>
      <c r="O287" s="84">
        <v>0.23</v>
      </c>
      <c r="P287" s="7"/>
      <c r="Q287" s="35">
        <f t="shared" si="9"/>
        <v>0</v>
      </c>
      <c r="R287" s="104" t="s">
        <v>11350</v>
      </c>
      <c r="S287" s="36" t="s">
        <v>3109</v>
      </c>
      <c r="T287" s="86" t="s">
        <v>8046</v>
      </c>
      <c r="U287" s="39">
        <f>VLOOKUP(Tabela1[[#This Row],[Marka]],Config!$D$2:$E$13,2,FALSE)+Tabela1[[#This Row],[Marka_sort_plus]]</f>
        <v>127111</v>
      </c>
      <c r="V287" s="39">
        <v>27111</v>
      </c>
      <c r="W287" s="49" t="s">
        <v>2015</v>
      </c>
      <c r="X287" s="49" t="s">
        <v>5810</v>
      </c>
      <c r="Y287" s="49" t="s">
        <v>3152</v>
      </c>
      <c r="Z287" s="49" t="s">
        <v>3152</v>
      </c>
    </row>
    <row r="288" spans="2:26" ht="27.75" customHeight="1">
      <c r="B288" s="55" t="s">
        <v>1793</v>
      </c>
      <c r="C288" s="56" t="s">
        <v>3175</v>
      </c>
      <c r="D288" s="113" t="s">
        <v>3462</v>
      </c>
      <c r="E288" s="83" t="s">
        <v>3108</v>
      </c>
      <c r="F288" s="65" t="s">
        <v>3176</v>
      </c>
      <c r="G288" s="58" t="s">
        <v>10</v>
      </c>
      <c r="H288" s="58">
        <v>10</v>
      </c>
      <c r="I288" s="129">
        <v>6.29</v>
      </c>
      <c r="J288" s="180">
        <v>6.29</v>
      </c>
      <c r="K288" s="93">
        <f>Tabela1[ [#This Row],[Cena hurtowa netto od 01.06.2025] ]/Tabela1[[#This Row],[Cena hurtowa netto od 13.01.2025]]-1</f>
        <v>0</v>
      </c>
      <c r="L288" s="142" t="s">
        <v>3108</v>
      </c>
      <c r="M288" s="142"/>
      <c r="N288" s="64" t="s">
        <v>3177</v>
      </c>
      <c r="O288" s="84">
        <v>0.23</v>
      </c>
      <c r="P288" s="7"/>
      <c r="Q288" s="35">
        <f t="shared" si="9"/>
        <v>0</v>
      </c>
      <c r="R288" s="104" t="s">
        <v>11350</v>
      </c>
      <c r="S288" s="36" t="s">
        <v>3109</v>
      </c>
      <c r="T288" s="86" t="s">
        <v>8045</v>
      </c>
      <c r="U288" s="39">
        <f>VLOOKUP(Tabela1[[#This Row],[Marka]],Config!$D$2:$E$13,2,FALSE)+Tabela1[[#This Row],[Marka_sort_plus]]</f>
        <v>127151</v>
      </c>
      <c r="V288" s="39">
        <v>27151</v>
      </c>
      <c r="W288" s="49" t="s">
        <v>3177</v>
      </c>
      <c r="X288" s="49" t="s">
        <v>5812</v>
      </c>
      <c r="Y288" s="49" t="s">
        <v>3152</v>
      </c>
      <c r="Z288" s="49" t="s">
        <v>3152</v>
      </c>
    </row>
    <row r="289" spans="2:26" ht="27.75" customHeight="1">
      <c r="B289" s="55" t="s">
        <v>1793</v>
      </c>
      <c r="C289" s="56" t="s">
        <v>2005</v>
      </c>
      <c r="D289" s="113" t="s">
        <v>3217</v>
      </c>
      <c r="E289" s="83" t="s">
        <v>3108</v>
      </c>
      <c r="F289" s="65" t="s">
        <v>2006</v>
      </c>
      <c r="G289" s="58" t="s">
        <v>10</v>
      </c>
      <c r="H289" s="58">
        <v>10</v>
      </c>
      <c r="I289" s="129">
        <v>6.29</v>
      </c>
      <c r="J289" s="180">
        <v>6.29</v>
      </c>
      <c r="K289" s="93">
        <f>Tabela1[ [#This Row],[Cena hurtowa netto od 01.06.2025] ]/Tabela1[[#This Row],[Cena hurtowa netto od 13.01.2025]]-1</f>
        <v>0</v>
      </c>
      <c r="L289" s="142" t="s">
        <v>3108</v>
      </c>
      <c r="M289" s="142"/>
      <c r="N289" s="64" t="s">
        <v>2007</v>
      </c>
      <c r="O289" s="84">
        <v>0.23</v>
      </c>
      <c r="P289" s="7"/>
      <c r="Q289" s="35">
        <f t="shared" si="9"/>
        <v>0</v>
      </c>
      <c r="R289" s="104" t="s">
        <v>11345</v>
      </c>
      <c r="S289" s="36" t="s">
        <v>3109</v>
      </c>
      <c r="T289" s="86" t="s">
        <v>8046</v>
      </c>
      <c r="U289" s="39">
        <f>VLOOKUP(Tabela1[[#This Row],[Marka]],Config!$D$2:$E$13,2,FALSE)+Tabela1[[#This Row],[Marka_sort_plus]]</f>
        <v>127171</v>
      </c>
      <c r="V289" s="39">
        <v>27171</v>
      </c>
      <c r="W289" s="49" t="s">
        <v>2007</v>
      </c>
      <c r="X289" s="49" t="s">
        <v>5804</v>
      </c>
      <c r="Y289" s="49" t="s">
        <v>3152</v>
      </c>
      <c r="Z289" s="49" t="s">
        <v>3152</v>
      </c>
    </row>
    <row r="290" spans="2:26" ht="27.75" customHeight="1">
      <c r="B290" s="55" t="s">
        <v>1793</v>
      </c>
      <c r="C290" s="56" t="s">
        <v>2008</v>
      </c>
      <c r="D290" s="113" t="s">
        <v>3291</v>
      </c>
      <c r="E290" s="83" t="s">
        <v>3107</v>
      </c>
      <c r="F290" s="65" t="s">
        <v>2009</v>
      </c>
      <c r="G290" s="58" t="s">
        <v>10</v>
      </c>
      <c r="H290" s="58">
        <v>10</v>
      </c>
      <c r="I290" s="129">
        <v>6.29</v>
      </c>
      <c r="J290" s="180">
        <v>6.49</v>
      </c>
      <c r="K290" s="93">
        <f>Tabela1[ [#This Row],[Cena hurtowa netto od 01.06.2025] ]/Tabela1[[#This Row],[Cena hurtowa netto od 13.01.2025]]-1</f>
        <v>3.1796502384737746E-2</v>
      </c>
      <c r="L290" s="142" t="s">
        <v>3107</v>
      </c>
      <c r="M290" s="142"/>
      <c r="N290" s="64" t="s">
        <v>2010</v>
      </c>
      <c r="O290" s="84">
        <v>0.23</v>
      </c>
      <c r="P290" s="7"/>
      <c r="Q290" s="35">
        <f t="shared" si="9"/>
        <v>0</v>
      </c>
      <c r="R290" s="104" t="s">
        <v>11349</v>
      </c>
      <c r="S290" s="36" t="s">
        <v>3109</v>
      </c>
      <c r="T290" s="86" t="s">
        <v>8045</v>
      </c>
      <c r="U290" s="39">
        <f>VLOOKUP(Tabela1[[#This Row],[Marka]],Config!$D$2:$E$13,2,FALSE)+Tabela1[[#This Row],[Marka_sort_plus]]</f>
        <v>127191</v>
      </c>
      <c r="V290" s="39">
        <v>27191</v>
      </c>
      <c r="W290" s="49" t="s">
        <v>2010</v>
      </c>
      <c r="X290" s="49" t="s">
        <v>5811</v>
      </c>
      <c r="Y290" s="49" t="s">
        <v>3152</v>
      </c>
      <c r="Z290" s="49" t="s">
        <v>3152</v>
      </c>
    </row>
    <row r="291" spans="2:26" ht="27.75" customHeight="1">
      <c r="B291" s="55" t="s">
        <v>1793</v>
      </c>
      <c r="C291" s="56" t="s">
        <v>12561</v>
      </c>
      <c r="D291" s="113" t="s">
        <v>12562</v>
      </c>
      <c r="E291" s="83" t="s">
        <v>3107</v>
      </c>
      <c r="F291" s="65" t="s">
        <v>2017</v>
      </c>
      <c r="G291" s="58" t="s">
        <v>10</v>
      </c>
      <c r="H291" s="58" t="s">
        <v>8162</v>
      </c>
      <c r="I291" s="129">
        <v>6.29</v>
      </c>
      <c r="J291" s="180">
        <v>6.49</v>
      </c>
      <c r="K291" s="93">
        <f>Tabela1[ [#This Row],[Cena hurtowa netto od 01.06.2025] ]/Tabela1[[#This Row],[Cena hurtowa netto od 13.01.2025]]-1</f>
        <v>3.1796502384737746E-2</v>
      </c>
      <c r="L291" s="142" t="s">
        <v>3107</v>
      </c>
      <c r="M291" s="142"/>
      <c r="N291" s="64">
        <v>5902979028687</v>
      </c>
      <c r="O291" s="84">
        <v>0.23</v>
      </c>
      <c r="P291" s="7"/>
      <c r="Q291" s="35">
        <f t="shared" si="9"/>
        <v>0</v>
      </c>
      <c r="R291" s="104"/>
      <c r="S291" s="36" t="s">
        <v>3109</v>
      </c>
      <c r="T291" s="86" t="s">
        <v>8045</v>
      </c>
      <c r="U291" s="39">
        <f>VLOOKUP(Tabela1[[#This Row],[Marka]],Config!$D$2:$E$13,2,FALSE)+Tabela1[[#This Row],[Marka_sort_plus]]</f>
        <v>127191</v>
      </c>
      <c r="V291" s="39">
        <v>27191</v>
      </c>
      <c r="W291" s="49">
        <v>5902979028687</v>
      </c>
      <c r="X291" s="49"/>
      <c r="Y291" s="49"/>
      <c r="Z291" s="49"/>
    </row>
    <row r="292" spans="2:26" ht="27.75" customHeight="1">
      <c r="B292" s="55" t="s">
        <v>1793</v>
      </c>
      <c r="C292" s="56" t="s">
        <v>2016</v>
      </c>
      <c r="D292" s="113" t="s">
        <v>3465</v>
      </c>
      <c r="E292" s="83" t="s">
        <v>3108</v>
      </c>
      <c r="F292" s="65" t="s">
        <v>2017</v>
      </c>
      <c r="G292" s="58" t="s">
        <v>10</v>
      </c>
      <c r="H292" s="58">
        <v>10</v>
      </c>
      <c r="I292" s="129">
        <v>6.29</v>
      </c>
      <c r="J292" s="180">
        <v>6.29</v>
      </c>
      <c r="K292" s="93">
        <f>Tabela1[ [#This Row],[Cena hurtowa netto od 01.06.2025] ]/Tabela1[[#This Row],[Cena hurtowa netto od 13.01.2025]]-1</f>
        <v>0</v>
      </c>
      <c r="L292" s="142" t="s">
        <v>3108</v>
      </c>
      <c r="M292" s="142"/>
      <c r="N292" s="64" t="s">
        <v>4424</v>
      </c>
      <c r="O292" s="84">
        <v>0.23</v>
      </c>
      <c r="P292" s="7"/>
      <c r="Q292" s="35">
        <f t="shared" si="9"/>
        <v>0</v>
      </c>
      <c r="R292" s="104" t="s">
        <v>11351</v>
      </c>
      <c r="S292" s="36" t="s">
        <v>3109</v>
      </c>
      <c r="T292" s="86" t="s">
        <v>8045</v>
      </c>
      <c r="U292" s="39">
        <f>VLOOKUP(Tabela1[[#This Row],[Marka]],Config!$D$2:$E$13,2,FALSE)+Tabela1[[#This Row],[Marka_sort_plus]]</f>
        <v>127251</v>
      </c>
      <c r="V292" s="39">
        <v>27251</v>
      </c>
      <c r="W292" s="49" t="s">
        <v>4424</v>
      </c>
      <c r="X292" s="49" t="s">
        <v>5813</v>
      </c>
      <c r="Y292" s="49" t="s">
        <v>3152</v>
      </c>
      <c r="Z292" s="49" t="s">
        <v>3152</v>
      </c>
    </row>
    <row r="293" spans="2:26" ht="27.75" customHeight="1">
      <c r="B293" s="55" t="s">
        <v>1793</v>
      </c>
      <c r="C293" s="56" t="s">
        <v>12563</v>
      </c>
      <c r="D293" s="113" t="s">
        <v>12564</v>
      </c>
      <c r="E293" s="83" t="s">
        <v>3107</v>
      </c>
      <c r="F293" s="65" t="s">
        <v>2019</v>
      </c>
      <c r="G293" s="58" t="s">
        <v>10</v>
      </c>
      <c r="H293" s="58" t="s">
        <v>8503</v>
      </c>
      <c r="I293" s="129">
        <v>6.99</v>
      </c>
      <c r="J293" s="180">
        <v>6.99</v>
      </c>
      <c r="K293" s="93">
        <f>Tabela1[ [#This Row],[Cena hurtowa netto od 01.06.2025] ]/Tabela1[[#This Row],[Cena hurtowa netto od 13.01.2025]]-1</f>
        <v>0</v>
      </c>
      <c r="L293" s="142" t="s">
        <v>3107</v>
      </c>
      <c r="M293" s="142"/>
      <c r="N293" s="64">
        <v>5902979028694</v>
      </c>
      <c r="O293" s="84">
        <v>0.23</v>
      </c>
      <c r="P293" s="7"/>
      <c r="Q293" s="35">
        <f t="shared" si="9"/>
        <v>0</v>
      </c>
      <c r="R293" s="104"/>
      <c r="S293" s="36" t="s">
        <v>3109</v>
      </c>
      <c r="T293" s="86">
        <v>48025890</v>
      </c>
      <c r="U293" s="39">
        <f>VLOOKUP(Tabela1[[#This Row],[Marka]],Config!$D$2:$E$13,2,FALSE)+Tabela1[[#This Row],[Marka_sort_plus]]</f>
        <v>127294</v>
      </c>
      <c r="V293" s="39">
        <v>27294</v>
      </c>
      <c r="W293" s="49">
        <v>5902979028694</v>
      </c>
      <c r="X293" s="49"/>
      <c r="Y293" s="49"/>
      <c r="Z293" s="49"/>
    </row>
    <row r="294" spans="2:26" ht="27.75" customHeight="1">
      <c r="B294" s="55" t="s">
        <v>1793</v>
      </c>
      <c r="C294" s="56" t="s">
        <v>2018</v>
      </c>
      <c r="D294" s="113" t="s">
        <v>3293</v>
      </c>
      <c r="E294" s="83" t="s">
        <v>3107</v>
      </c>
      <c r="F294" s="65" t="s">
        <v>2019</v>
      </c>
      <c r="G294" s="58" t="s">
        <v>10</v>
      </c>
      <c r="H294" s="58">
        <v>5</v>
      </c>
      <c r="I294" s="129">
        <v>6.99</v>
      </c>
      <c r="J294" s="180">
        <v>6.99</v>
      </c>
      <c r="K294" s="93">
        <f>Tabela1[ [#This Row],[Cena hurtowa netto od 01.06.2025] ]/Tabela1[[#This Row],[Cena hurtowa netto od 13.01.2025]]-1</f>
        <v>0</v>
      </c>
      <c r="L294" s="142" t="s">
        <v>3107</v>
      </c>
      <c r="M294" s="142"/>
      <c r="N294" s="64" t="s">
        <v>4436</v>
      </c>
      <c r="O294" s="84">
        <v>0.23</v>
      </c>
      <c r="P294" s="7"/>
      <c r="Q294" s="35">
        <f t="shared" si="9"/>
        <v>0</v>
      </c>
      <c r="R294" s="104" t="s">
        <v>11351</v>
      </c>
      <c r="S294" s="36" t="s">
        <v>3109</v>
      </c>
      <c r="T294" s="86" t="s">
        <v>4648</v>
      </c>
      <c r="U294" s="39">
        <f>VLOOKUP(Tabela1[[#This Row],[Marka]],Config!$D$2:$E$13,2,FALSE)+Tabela1[[#This Row],[Marka_sort_plus]]</f>
        <v>127311</v>
      </c>
      <c r="V294" s="39">
        <v>27311</v>
      </c>
      <c r="W294" s="49" t="s">
        <v>4436</v>
      </c>
      <c r="X294" s="49" t="s">
        <v>5745</v>
      </c>
      <c r="Y294" s="49" t="s">
        <v>3152</v>
      </c>
      <c r="Z294" s="49" t="s">
        <v>3152</v>
      </c>
    </row>
    <row r="295" spans="2:26" ht="27.75" customHeight="1">
      <c r="B295" s="55" t="s">
        <v>1793</v>
      </c>
      <c r="C295" s="56" t="s">
        <v>11037</v>
      </c>
      <c r="D295" s="113" t="s">
        <v>11038</v>
      </c>
      <c r="E295" s="83" t="s">
        <v>3107</v>
      </c>
      <c r="F295" s="65" t="s">
        <v>11039</v>
      </c>
      <c r="G295" s="58" t="s">
        <v>10</v>
      </c>
      <c r="H295" s="58" t="s">
        <v>8503</v>
      </c>
      <c r="I295" s="129">
        <v>3.99</v>
      </c>
      <c r="J295" s="180">
        <v>4.29</v>
      </c>
      <c r="K295" s="93">
        <f>Tabela1[ [#This Row],[Cena hurtowa netto od 01.06.2025] ]/Tabela1[[#This Row],[Cena hurtowa netto od 13.01.2025]]-1</f>
        <v>7.5187969924811915E-2</v>
      </c>
      <c r="L295" s="142" t="s">
        <v>3107</v>
      </c>
      <c r="M295" s="142"/>
      <c r="N295" s="64">
        <v>5902979018978</v>
      </c>
      <c r="O295" s="84">
        <v>0.23</v>
      </c>
      <c r="P295" s="7"/>
      <c r="Q295" s="35">
        <f t="shared" si="9"/>
        <v>0</v>
      </c>
      <c r="R295" s="104" t="s">
        <v>11016</v>
      </c>
      <c r="S295" s="36" t="s">
        <v>3109</v>
      </c>
      <c r="T295" s="86">
        <v>48025890</v>
      </c>
      <c r="U295" s="39">
        <f>VLOOKUP(Tabela1[[#This Row],[Marka]],Config!$D$2:$E$13,2,FALSE)+Tabela1[[#This Row],[Marka_sort_plus]]</f>
        <v>127312</v>
      </c>
      <c r="V295" s="39">
        <v>27312</v>
      </c>
      <c r="W295" s="49">
        <v>5902979018978</v>
      </c>
      <c r="X295" s="49"/>
      <c r="Y295" s="49"/>
      <c r="Z295" s="49"/>
    </row>
    <row r="296" spans="2:26" ht="27.75" customHeight="1">
      <c r="B296" s="55" t="s">
        <v>1793</v>
      </c>
      <c r="C296" s="56" t="s">
        <v>11040</v>
      </c>
      <c r="D296" s="113" t="s">
        <v>11041</v>
      </c>
      <c r="E296" s="83" t="s">
        <v>3107</v>
      </c>
      <c r="F296" s="65" t="s">
        <v>2030</v>
      </c>
      <c r="G296" s="58" t="s">
        <v>10</v>
      </c>
      <c r="H296" s="58" t="s">
        <v>8503</v>
      </c>
      <c r="I296" s="129">
        <v>4.59</v>
      </c>
      <c r="J296" s="180">
        <v>4.59</v>
      </c>
      <c r="K296" s="93">
        <f>Tabela1[ [#This Row],[Cena hurtowa netto od 01.06.2025] ]/Tabela1[[#This Row],[Cena hurtowa netto od 13.01.2025]]-1</f>
        <v>0</v>
      </c>
      <c r="L296" s="142" t="s">
        <v>3107</v>
      </c>
      <c r="M296" s="142"/>
      <c r="N296" s="64">
        <v>5902979019067</v>
      </c>
      <c r="O296" s="84">
        <v>0.23</v>
      </c>
      <c r="P296" s="7"/>
      <c r="Q296" s="35">
        <f t="shared" si="9"/>
        <v>0</v>
      </c>
      <c r="R296" s="104" t="s">
        <v>11016</v>
      </c>
      <c r="S296" s="36" t="s">
        <v>3109</v>
      </c>
      <c r="T296" s="86">
        <v>48026200</v>
      </c>
      <c r="U296" s="39">
        <f>VLOOKUP(Tabela1[[#This Row],[Marka]],Config!$D$2:$E$13,2,FALSE)+Tabela1[[#This Row],[Marka_sort_plus]]</f>
        <v>127331</v>
      </c>
      <c r="V296" s="39">
        <v>27331</v>
      </c>
      <c r="W296" s="49">
        <v>5902979019067</v>
      </c>
      <c r="X296" s="49"/>
      <c r="Y296" s="49"/>
      <c r="Z296" s="49"/>
    </row>
    <row r="297" spans="2:26" ht="27.75" customHeight="1">
      <c r="B297" s="55" t="s">
        <v>1793</v>
      </c>
      <c r="C297" s="56" t="s">
        <v>2029</v>
      </c>
      <c r="D297" s="113" t="s">
        <v>3288</v>
      </c>
      <c r="E297" s="83" t="s">
        <v>3107</v>
      </c>
      <c r="F297" s="65" t="s">
        <v>2030</v>
      </c>
      <c r="G297" s="58" t="s">
        <v>10</v>
      </c>
      <c r="H297" s="58">
        <v>5</v>
      </c>
      <c r="I297" s="129">
        <v>8.99</v>
      </c>
      <c r="J297" s="180">
        <v>8.99</v>
      </c>
      <c r="K297" s="93">
        <f>Tabela1[ [#This Row],[Cena hurtowa netto od 01.06.2025] ]/Tabela1[[#This Row],[Cena hurtowa netto od 13.01.2025]]-1</f>
        <v>0</v>
      </c>
      <c r="L297" s="142" t="s">
        <v>3107</v>
      </c>
      <c r="M297" s="142"/>
      <c r="N297" s="64" t="s">
        <v>2031</v>
      </c>
      <c r="O297" s="84">
        <v>0.23</v>
      </c>
      <c r="P297" s="7"/>
      <c r="Q297" s="35">
        <f t="shared" si="9"/>
        <v>0</v>
      </c>
      <c r="R297" s="104">
        <v>131</v>
      </c>
      <c r="S297" s="36" t="s">
        <v>3109</v>
      </c>
      <c r="T297" s="86" t="s">
        <v>8046</v>
      </c>
      <c r="U297" s="39">
        <f>VLOOKUP(Tabela1[[#This Row],[Marka]],Config!$D$2:$E$13,2,FALSE)+Tabela1[[#This Row],[Marka_sort_plus]]</f>
        <v>127331</v>
      </c>
      <c r="V297" s="39">
        <v>27331</v>
      </c>
      <c r="W297" s="49" t="s">
        <v>2031</v>
      </c>
      <c r="X297" s="49" t="s">
        <v>5771</v>
      </c>
      <c r="Y297" s="49" t="s">
        <v>3152</v>
      </c>
      <c r="Z297" s="49" t="s">
        <v>3152</v>
      </c>
    </row>
    <row r="298" spans="2:26" ht="27.75" customHeight="1">
      <c r="B298" s="55" t="s">
        <v>1793</v>
      </c>
      <c r="C298" s="56" t="s">
        <v>8673</v>
      </c>
      <c r="D298" s="113" t="s">
        <v>8674</v>
      </c>
      <c r="E298" s="83" t="s">
        <v>3108</v>
      </c>
      <c r="F298" s="65" t="s">
        <v>8675</v>
      </c>
      <c r="G298" s="58" t="s">
        <v>10</v>
      </c>
      <c r="H298" s="58" t="s">
        <v>8503</v>
      </c>
      <c r="I298" s="129">
        <v>6.39</v>
      </c>
      <c r="J298" s="180">
        <v>6.39</v>
      </c>
      <c r="K298" s="93">
        <f>Tabela1[ [#This Row],[Cena hurtowa netto od 01.06.2025] ]/Tabela1[[#This Row],[Cena hurtowa netto od 13.01.2025]]-1</f>
        <v>0</v>
      </c>
      <c r="L298" s="142" t="s">
        <v>3108</v>
      </c>
      <c r="M298" s="142"/>
      <c r="N298" s="64">
        <v>5902979010378</v>
      </c>
      <c r="O298" s="84">
        <v>0.23</v>
      </c>
      <c r="P298" s="7"/>
      <c r="Q298" s="35">
        <f t="shared" si="9"/>
        <v>0</v>
      </c>
      <c r="R298" s="104">
        <v>131</v>
      </c>
      <c r="S298" s="36" t="s">
        <v>3109</v>
      </c>
      <c r="T298" s="86">
        <v>480258900</v>
      </c>
      <c r="U298" s="39">
        <f>VLOOKUP(Tabela1[[#This Row],[Marka]],Config!$D$2:$E$13,2,FALSE)+Tabela1[[#This Row],[Marka_sort_plus]]</f>
        <v>127333</v>
      </c>
      <c r="V298" s="39">
        <v>27333</v>
      </c>
      <c r="W298" s="49" t="s">
        <v>10158</v>
      </c>
      <c r="X298" s="49" t="s">
        <v>3152</v>
      </c>
      <c r="Y298" s="49" t="s">
        <v>3152</v>
      </c>
      <c r="Z298" s="49" t="s">
        <v>3152</v>
      </c>
    </row>
    <row r="299" spans="2:26" ht="27.75" customHeight="1">
      <c r="B299" s="55" t="s">
        <v>1793</v>
      </c>
      <c r="C299" s="56" t="s">
        <v>8676</v>
      </c>
      <c r="D299" s="113" t="s">
        <v>8677</v>
      </c>
      <c r="E299" s="83" t="s">
        <v>3107</v>
      </c>
      <c r="F299" s="65" t="s">
        <v>8678</v>
      </c>
      <c r="G299" s="58" t="s">
        <v>10</v>
      </c>
      <c r="H299" s="58" t="s">
        <v>8503</v>
      </c>
      <c r="I299" s="129">
        <v>6.39</v>
      </c>
      <c r="J299" s="180">
        <v>6.39</v>
      </c>
      <c r="K299" s="93">
        <f>Tabela1[ [#This Row],[Cena hurtowa netto od 01.06.2025] ]/Tabela1[[#This Row],[Cena hurtowa netto od 13.01.2025]]-1</f>
        <v>0</v>
      </c>
      <c r="L299" s="142" t="s">
        <v>3107</v>
      </c>
      <c r="M299" s="142"/>
      <c r="N299" s="64">
        <v>5902979010361</v>
      </c>
      <c r="O299" s="84">
        <v>0.23</v>
      </c>
      <c r="P299" s="7"/>
      <c r="Q299" s="35">
        <f t="shared" si="9"/>
        <v>0</v>
      </c>
      <c r="R299" s="104">
        <v>131</v>
      </c>
      <c r="S299" s="36" t="s">
        <v>3109</v>
      </c>
      <c r="T299" s="86">
        <v>480258900</v>
      </c>
      <c r="U299" s="39">
        <f>VLOOKUP(Tabela1[[#This Row],[Marka]],Config!$D$2:$E$13,2,FALSE)+Tabela1[[#This Row],[Marka_sort_plus]]</f>
        <v>127333</v>
      </c>
      <c r="V299" s="39">
        <v>27333</v>
      </c>
      <c r="W299" s="49" t="s">
        <v>10157</v>
      </c>
      <c r="X299" s="49" t="s">
        <v>3152</v>
      </c>
      <c r="Y299" s="49" t="s">
        <v>3152</v>
      </c>
      <c r="Z299" s="49" t="s">
        <v>3152</v>
      </c>
    </row>
    <row r="300" spans="2:26" ht="27.75" customHeight="1">
      <c r="B300" s="55" t="s">
        <v>1793</v>
      </c>
      <c r="C300" s="56" t="s">
        <v>2032</v>
      </c>
      <c r="D300" s="113" t="s">
        <v>3286</v>
      </c>
      <c r="E300" s="83" t="s">
        <v>3107</v>
      </c>
      <c r="F300" s="65" t="s">
        <v>2033</v>
      </c>
      <c r="G300" s="58" t="s">
        <v>10</v>
      </c>
      <c r="H300" s="58">
        <v>5</v>
      </c>
      <c r="I300" s="129">
        <v>12.49</v>
      </c>
      <c r="J300" s="180">
        <v>12.49</v>
      </c>
      <c r="K300" s="93">
        <f>Tabela1[ [#This Row],[Cena hurtowa netto od 01.06.2025] ]/Tabela1[[#This Row],[Cena hurtowa netto od 13.01.2025]]-1</f>
        <v>0</v>
      </c>
      <c r="L300" s="142" t="s">
        <v>3107</v>
      </c>
      <c r="M300" s="142"/>
      <c r="N300" s="64" t="s">
        <v>2034</v>
      </c>
      <c r="O300" s="84">
        <v>0.23</v>
      </c>
      <c r="P300" s="7"/>
      <c r="Q300" s="35">
        <f t="shared" si="9"/>
        <v>0</v>
      </c>
      <c r="R300" s="104">
        <v>131</v>
      </c>
      <c r="S300" s="36" t="s">
        <v>3109</v>
      </c>
      <c r="T300" s="86" t="s">
        <v>4648</v>
      </c>
      <c r="U300" s="39">
        <f>VLOOKUP(Tabela1[[#This Row],[Marka]],Config!$D$2:$E$13,2,FALSE)+Tabela1[[#This Row],[Marka_sort_plus]]</f>
        <v>127333</v>
      </c>
      <c r="V300" s="39">
        <v>27333</v>
      </c>
      <c r="W300" s="49" t="s">
        <v>2034</v>
      </c>
      <c r="X300" s="49" t="s">
        <v>5770</v>
      </c>
      <c r="Y300" s="49" t="s">
        <v>3152</v>
      </c>
      <c r="Z300" s="49" t="s">
        <v>3152</v>
      </c>
    </row>
    <row r="301" spans="2:26" ht="27.75" customHeight="1">
      <c r="B301" s="55" t="s">
        <v>1793</v>
      </c>
      <c r="C301" s="56" t="s">
        <v>2035</v>
      </c>
      <c r="D301" s="113" t="s">
        <v>3287</v>
      </c>
      <c r="E301" s="83" t="s">
        <v>3107</v>
      </c>
      <c r="F301" s="65" t="s">
        <v>2036</v>
      </c>
      <c r="G301" s="58" t="s">
        <v>10</v>
      </c>
      <c r="H301" s="58">
        <v>5</v>
      </c>
      <c r="I301" s="129">
        <v>12.49</v>
      </c>
      <c r="J301" s="180">
        <v>12.49</v>
      </c>
      <c r="K301" s="93">
        <f>Tabela1[ [#This Row],[Cena hurtowa netto od 01.06.2025] ]/Tabela1[[#This Row],[Cena hurtowa netto od 13.01.2025]]-1</f>
        <v>0</v>
      </c>
      <c r="L301" s="142" t="s">
        <v>3107</v>
      </c>
      <c r="M301" s="142"/>
      <c r="N301" s="64" t="s">
        <v>2037</v>
      </c>
      <c r="O301" s="84">
        <v>0.23</v>
      </c>
      <c r="P301" s="7"/>
      <c r="Q301" s="35">
        <f t="shared" si="9"/>
        <v>0</v>
      </c>
      <c r="R301" s="104">
        <v>131</v>
      </c>
      <c r="S301" s="36" t="s">
        <v>3109</v>
      </c>
      <c r="T301" s="86" t="s">
        <v>4648</v>
      </c>
      <c r="U301" s="39">
        <f>VLOOKUP(Tabela1[[#This Row],[Marka]],Config!$D$2:$E$13,2,FALSE)+Tabela1[[#This Row],[Marka_sort_plus]]</f>
        <v>127333</v>
      </c>
      <c r="V301" s="39">
        <v>27333</v>
      </c>
      <c r="W301" s="49" t="s">
        <v>2037</v>
      </c>
      <c r="X301" s="49" t="s">
        <v>5782</v>
      </c>
      <c r="Y301" s="49" t="s">
        <v>3152</v>
      </c>
      <c r="Z301" s="49" t="s">
        <v>3152</v>
      </c>
    </row>
    <row r="302" spans="2:26" ht="27.75" customHeight="1">
      <c r="B302" s="55" t="s">
        <v>1793</v>
      </c>
      <c r="C302" s="56" t="s">
        <v>2414</v>
      </c>
      <c r="D302" s="113" t="s">
        <v>3281</v>
      </c>
      <c r="E302" s="83" t="s">
        <v>3107</v>
      </c>
      <c r="F302" s="65" t="s">
        <v>2415</v>
      </c>
      <c r="G302" s="58" t="s">
        <v>284</v>
      </c>
      <c r="H302" s="58">
        <v>1</v>
      </c>
      <c r="I302" s="129">
        <v>5.19</v>
      </c>
      <c r="J302" s="180">
        <v>5.19</v>
      </c>
      <c r="K302" s="93">
        <f>Tabela1[ [#This Row],[Cena hurtowa netto od 01.06.2025] ]/Tabela1[[#This Row],[Cena hurtowa netto od 13.01.2025]]-1</f>
        <v>0</v>
      </c>
      <c r="L302" s="142" t="s">
        <v>3107</v>
      </c>
      <c r="M302" s="142"/>
      <c r="N302" s="64" t="s">
        <v>2040</v>
      </c>
      <c r="O302" s="84">
        <v>0.23</v>
      </c>
      <c r="P302" s="7"/>
      <c r="Q302" s="35">
        <f t="shared" si="9"/>
        <v>0</v>
      </c>
      <c r="R302" s="104">
        <v>134</v>
      </c>
      <c r="S302" s="36" t="s">
        <v>3140</v>
      </c>
      <c r="T302" s="86" t="s">
        <v>4557</v>
      </c>
      <c r="U302" s="39">
        <f>VLOOKUP(Tabela1[[#This Row],[Marka]],Config!$D$2:$E$13,2,FALSE)+Tabela1[[#This Row],[Marka_sort_plus]]</f>
        <v>129011</v>
      </c>
      <c r="V302" s="39">
        <v>29011</v>
      </c>
      <c r="W302" s="49" t="s">
        <v>3152</v>
      </c>
      <c r="X302" s="49" t="s">
        <v>2040</v>
      </c>
      <c r="Y302" s="49" t="s">
        <v>3152</v>
      </c>
      <c r="Z302" s="49" t="s">
        <v>5648</v>
      </c>
    </row>
    <row r="303" spans="2:26" ht="27.75" customHeight="1">
      <c r="B303" s="55" t="s">
        <v>1793</v>
      </c>
      <c r="C303" s="56" t="s">
        <v>5032</v>
      </c>
      <c r="D303" s="113" t="s">
        <v>5033</v>
      </c>
      <c r="E303" s="83" t="s">
        <v>3107</v>
      </c>
      <c r="F303" s="65" t="s">
        <v>5034</v>
      </c>
      <c r="G303" s="58" t="s">
        <v>284</v>
      </c>
      <c r="H303" s="58">
        <v>1</v>
      </c>
      <c r="I303" s="129">
        <v>5.19</v>
      </c>
      <c r="J303" s="180">
        <v>5.19</v>
      </c>
      <c r="K303" s="93">
        <f>Tabela1[ [#This Row],[Cena hurtowa netto od 01.06.2025] ]/Tabela1[[#This Row],[Cena hurtowa netto od 13.01.2025]]-1</f>
        <v>0</v>
      </c>
      <c r="L303" s="142" t="s">
        <v>3107</v>
      </c>
      <c r="M303" s="142"/>
      <c r="N303" s="64" t="s">
        <v>5576</v>
      </c>
      <c r="O303" s="84">
        <v>0.23</v>
      </c>
      <c r="P303" s="7"/>
      <c r="Q303" s="35">
        <f t="shared" si="9"/>
        <v>0</v>
      </c>
      <c r="R303" s="104">
        <v>134</v>
      </c>
      <c r="S303" s="36" t="s">
        <v>3140</v>
      </c>
      <c r="T303" s="86" t="s">
        <v>4557</v>
      </c>
      <c r="U303" s="39">
        <f>VLOOKUP(Tabela1[[#This Row],[Marka]],Config!$D$2:$E$13,2,FALSE)+Tabela1[[#This Row],[Marka_sort_plus]]</f>
        <v>129011</v>
      </c>
      <c r="V303" s="39">
        <v>29011</v>
      </c>
      <c r="W303" s="49" t="s">
        <v>3152</v>
      </c>
      <c r="X303" s="49" t="s">
        <v>5576</v>
      </c>
      <c r="Y303" s="49" t="s">
        <v>3152</v>
      </c>
      <c r="Z303" s="49" t="s">
        <v>5649</v>
      </c>
    </row>
    <row r="304" spans="2:26" ht="27.75" customHeight="1">
      <c r="B304" s="55" t="s">
        <v>1793</v>
      </c>
      <c r="C304" s="56" t="s">
        <v>2416</v>
      </c>
      <c r="D304" s="113" t="s">
        <v>3282</v>
      </c>
      <c r="E304" s="83" t="s">
        <v>3107</v>
      </c>
      <c r="F304" s="65" t="s">
        <v>2417</v>
      </c>
      <c r="G304" s="58" t="s">
        <v>284</v>
      </c>
      <c r="H304" s="58">
        <v>1</v>
      </c>
      <c r="I304" s="129">
        <v>5.19</v>
      </c>
      <c r="J304" s="180">
        <v>5.19</v>
      </c>
      <c r="K304" s="93">
        <f>Tabela1[ [#This Row],[Cena hurtowa netto od 01.06.2025] ]/Tabela1[[#This Row],[Cena hurtowa netto od 13.01.2025]]-1</f>
        <v>0</v>
      </c>
      <c r="L304" s="142" t="s">
        <v>3107</v>
      </c>
      <c r="M304" s="142"/>
      <c r="N304" s="64" t="s">
        <v>2041</v>
      </c>
      <c r="O304" s="84">
        <v>0.23</v>
      </c>
      <c r="P304" s="7"/>
      <c r="Q304" s="35">
        <f t="shared" si="9"/>
        <v>0</v>
      </c>
      <c r="R304" s="104">
        <v>134</v>
      </c>
      <c r="S304" s="36" t="s">
        <v>3140</v>
      </c>
      <c r="T304" s="86" t="s">
        <v>4557</v>
      </c>
      <c r="U304" s="39">
        <f>VLOOKUP(Tabela1[[#This Row],[Marka]],Config!$D$2:$E$13,2,FALSE)+Tabela1[[#This Row],[Marka_sort_plus]]</f>
        <v>129011</v>
      </c>
      <c r="V304" s="39">
        <v>29011</v>
      </c>
      <c r="W304" s="49" t="s">
        <v>3152</v>
      </c>
      <c r="X304" s="49" t="s">
        <v>2041</v>
      </c>
      <c r="Y304" s="49" t="s">
        <v>3152</v>
      </c>
      <c r="Z304" s="49" t="s">
        <v>5652</v>
      </c>
    </row>
    <row r="305" spans="2:26" ht="27.75" customHeight="1">
      <c r="B305" s="55" t="s">
        <v>1793</v>
      </c>
      <c r="C305" s="56" t="s">
        <v>8768</v>
      </c>
      <c r="D305" s="113" t="s">
        <v>8770</v>
      </c>
      <c r="E305" s="83" t="s">
        <v>3107</v>
      </c>
      <c r="F305" s="65" t="s">
        <v>8769</v>
      </c>
      <c r="G305" s="58" t="s">
        <v>284</v>
      </c>
      <c r="H305" s="58" t="s">
        <v>8167</v>
      </c>
      <c r="I305" s="129">
        <v>5.19</v>
      </c>
      <c r="J305" s="180">
        <v>5.19</v>
      </c>
      <c r="K305" s="93">
        <f>Tabela1[ [#This Row],[Cena hurtowa netto od 01.06.2025] ]/Tabela1[[#This Row],[Cena hurtowa netto od 13.01.2025]]-1</f>
        <v>0</v>
      </c>
      <c r="L305" s="142" t="s">
        <v>3107</v>
      </c>
      <c r="M305" s="142"/>
      <c r="N305" s="64">
        <v>5902979007989</v>
      </c>
      <c r="O305" s="84">
        <v>0.23</v>
      </c>
      <c r="P305" s="7"/>
      <c r="Q305" s="35">
        <f t="shared" si="9"/>
        <v>0</v>
      </c>
      <c r="R305" s="104">
        <v>133</v>
      </c>
      <c r="S305" s="36" t="s">
        <v>3140</v>
      </c>
      <c r="T305" s="86">
        <v>39261000</v>
      </c>
      <c r="U305" s="39">
        <f>VLOOKUP(Tabela1[[#This Row],[Marka]],Config!$D$2:$E$13,2,FALSE)+Tabela1[[#This Row],[Marka_sort_plus]]</f>
        <v>129011</v>
      </c>
      <c r="V305" s="39">
        <v>29011</v>
      </c>
      <c r="W305" s="49" t="s">
        <v>3152</v>
      </c>
      <c r="X305" s="49" t="s">
        <v>10070</v>
      </c>
      <c r="Y305" s="49" t="s">
        <v>3152</v>
      </c>
      <c r="Z305" s="49" t="s">
        <v>9484</v>
      </c>
    </row>
    <row r="306" spans="2:26" ht="27.75" customHeight="1">
      <c r="B306" s="55" t="s">
        <v>1793</v>
      </c>
      <c r="C306" s="56" t="s">
        <v>9827</v>
      </c>
      <c r="D306" s="113" t="s">
        <v>9828</v>
      </c>
      <c r="E306" s="83" t="s">
        <v>3107</v>
      </c>
      <c r="F306" s="65" t="s">
        <v>9829</v>
      </c>
      <c r="G306" s="58" t="s">
        <v>284</v>
      </c>
      <c r="H306" s="58" t="s">
        <v>8167</v>
      </c>
      <c r="I306" s="129">
        <v>5.19</v>
      </c>
      <c r="J306" s="180">
        <v>5.19</v>
      </c>
      <c r="K306" s="93">
        <f>Tabela1[ [#This Row],[Cena hurtowa netto od 01.06.2025] ]/Tabela1[[#This Row],[Cena hurtowa netto od 13.01.2025]]-1</f>
        <v>0</v>
      </c>
      <c r="L306" s="142" t="s">
        <v>3107</v>
      </c>
      <c r="M306" s="142"/>
      <c r="N306" s="64">
        <v>5902979011405</v>
      </c>
      <c r="O306" s="84">
        <v>0.23</v>
      </c>
      <c r="P306" s="7"/>
      <c r="Q306" s="35">
        <f t="shared" si="9"/>
        <v>0</v>
      </c>
      <c r="R306" s="104">
        <v>133</v>
      </c>
      <c r="S306" s="36" t="s">
        <v>3140</v>
      </c>
      <c r="T306" s="86">
        <v>39261000</v>
      </c>
      <c r="U306" s="39">
        <f>VLOOKUP(Tabela1[[#This Row],[Marka]],Config!$D$2:$E$13,2,FALSE)+Tabela1[[#This Row],[Marka_sort_plus]]</f>
        <v>129011</v>
      </c>
      <c r="V306" s="39">
        <v>29011</v>
      </c>
      <c r="W306" s="49" t="s">
        <v>3152</v>
      </c>
      <c r="X306" s="49" t="s">
        <v>10338</v>
      </c>
      <c r="Y306" s="49" t="s">
        <v>3152</v>
      </c>
      <c r="Z306" s="49" t="s">
        <v>10339</v>
      </c>
    </row>
    <row r="307" spans="2:26" ht="27.75" customHeight="1">
      <c r="B307" s="55" t="s">
        <v>1793</v>
      </c>
      <c r="C307" s="56" t="s">
        <v>2410</v>
      </c>
      <c r="D307" s="113" t="s">
        <v>3206</v>
      </c>
      <c r="E307" s="83" t="s">
        <v>3107</v>
      </c>
      <c r="F307" s="65" t="s">
        <v>2411</v>
      </c>
      <c r="G307" s="58" t="s">
        <v>284</v>
      </c>
      <c r="H307" s="58">
        <v>1</v>
      </c>
      <c r="I307" s="129">
        <v>7.69</v>
      </c>
      <c r="J307" s="180">
        <v>7.69</v>
      </c>
      <c r="K307" s="93">
        <f>Tabela1[ [#This Row],[Cena hurtowa netto od 01.06.2025] ]/Tabela1[[#This Row],[Cena hurtowa netto od 13.01.2025]]-1</f>
        <v>0</v>
      </c>
      <c r="L307" s="142" t="s">
        <v>3107</v>
      </c>
      <c r="M307" s="142"/>
      <c r="N307" s="64" t="s">
        <v>2038</v>
      </c>
      <c r="O307" s="84">
        <v>0.23</v>
      </c>
      <c r="P307" s="7"/>
      <c r="Q307" s="35">
        <f t="shared" si="9"/>
        <v>0</v>
      </c>
      <c r="R307" s="104">
        <v>133</v>
      </c>
      <c r="S307" s="36" t="s">
        <v>3140</v>
      </c>
      <c r="T307" s="86" t="s">
        <v>4557</v>
      </c>
      <c r="U307" s="39">
        <f>VLOOKUP(Tabela1[[#This Row],[Marka]],Config!$D$2:$E$13,2,FALSE)+Tabela1[[#This Row],[Marka_sort_plus]]</f>
        <v>129011</v>
      </c>
      <c r="V307" s="39">
        <v>29011</v>
      </c>
      <c r="W307" s="49" t="s">
        <v>3152</v>
      </c>
      <c r="X307" s="49" t="s">
        <v>2038</v>
      </c>
      <c r="Y307" s="49" t="s">
        <v>3152</v>
      </c>
      <c r="Z307" s="49" t="s">
        <v>9189</v>
      </c>
    </row>
    <row r="308" spans="2:26" ht="27.75" customHeight="1">
      <c r="B308" s="55" t="s">
        <v>1793</v>
      </c>
      <c r="C308" s="56" t="s">
        <v>11102</v>
      </c>
      <c r="D308" s="113" t="s">
        <v>11103</v>
      </c>
      <c r="E308" s="83" t="s">
        <v>3107</v>
      </c>
      <c r="F308" s="65" t="s">
        <v>11104</v>
      </c>
      <c r="G308" s="58" t="s">
        <v>284</v>
      </c>
      <c r="H308" s="58" t="s">
        <v>8167</v>
      </c>
      <c r="I308" s="129">
        <v>6.69</v>
      </c>
      <c r="J308" s="180">
        <v>6.69</v>
      </c>
      <c r="K308" s="93">
        <f>Tabela1[ [#This Row],[Cena hurtowa netto od 01.06.2025] ]/Tabela1[[#This Row],[Cena hurtowa netto od 13.01.2025]]-1</f>
        <v>0</v>
      </c>
      <c r="L308" s="142" t="s">
        <v>3107</v>
      </c>
      <c r="M308" s="142"/>
      <c r="N308" s="64">
        <v>5902979011450</v>
      </c>
      <c r="O308" s="84">
        <v>0.23</v>
      </c>
      <c r="P308" s="7"/>
      <c r="Q308" s="35">
        <f t="shared" si="9"/>
        <v>0</v>
      </c>
      <c r="R308" s="104"/>
      <c r="S308" s="36" t="s">
        <v>3140</v>
      </c>
      <c r="T308" s="86">
        <v>39261000</v>
      </c>
      <c r="U308" s="39">
        <f>VLOOKUP(Tabela1[[#This Row],[Marka]],Config!$D$2:$E$13,2,FALSE)+Tabela1[[#This Row],[Marka_sort_plus]]</f>
        <v>129011</v>
      </c>
      <c r="V308" s="39">
        <v>29011</v>
      </c>
      <c r="W308" s="49"/>
      <c r="X308" s="49">
        <v>5902979011450</v>
      </c>
      <c r="Y308" s="49"/>
      <c r="Z308" s="49"/>
    </row>
    <row r="309" spans="2:26" ht="27.75" customHeight="1">
      <c r="B309" s="55" t="s">
        <v>1793</v>
      </c>
      <c r="C309" s="56" t="s">
        <v>2412</v>
      </c>
      <c r="D309" s="113" t="s">
        <v>3205</v>
      </c>
      <c r="E309" s="83" t="s">
        <v>3107</v>
      </c>
      <c r="F309" s="65" t="s">
        <v>2413</v>
      </c>
      <c r="G309" s="58" t="s">
        <v>284</v>
      </c>
      <c r="H309" s="58">
        <v>1</v>
      </c>
      <c r="I309" s="129">
        <v>5.19</v>
      </c>
      <c r="J309" s="180">
        <v>5.19</v>
      </c>
      <c r="K309" s="93">
        <f>Tabela1[ [#This Row],[Cena hurtowa netto od 01.06.2025] ]/Tabela1[[#This Row],[Cena hurtowa netto od 13.01.2025]]-1</f>
        <v>0</v>
      </c>
      <c r="L309" s="142" t="s">
        <v>3107</v>
      </c>
      <c r="M309" s="142"/>
      <c r="N309" s="64" t="s">
        <v>2039</v>
      </c>
      <c r="O309" s="84">
        <v>0.23</v>
      </c>
      <c r="P309" s="7"/>
      <c r="Q309" s="35">
        <f t="shared" si="9"/>
        <v>0</v>
      </c>
      <c r="R309" s="104">
        <v>133</v>
      </c>
      <c r="S309" s="36" t="s">
        <v>3140</v>
      </c>
      <c r="T309" s="86" t="s">
        <v>4557</v>
      </c>
      <c r="U309" s="39">
        <f>VLOOKUP(Tabela1[[#This Row],[Marka]],Config!$D$2:$E$13,2,FALSE)+Tabela1[[#This Row],[Marka_sort_plus]]</f>
        <v>129011</v>
      </c>
      <c r="V309" s="39">
        <v>29011</v>
      </c>
      <c r="W309" s="49" t="s">
        <v>3152</v>
      </c>
      <c r="X309" s="49" t="s">
        <v>2039</v>
      </c>
      <c r="Y309" s="49" t="s">
        <v>3152</v>
      </c>
      <c r="Z309" s="49" t="s">
        <v>9190</v>
      </c>
    </row>
    <row r="310" spans="2:26" ht="27.75" customHeight="1">
      <c r="B310" s="55" t="s">
        <v>1793</v>
      </c>
      <c r="C310" s="56" t="s">
        <v>8670</v>
      </c>
      <c r="D310" s="113" t="s">
        <v>8671</v>
      </c>
      <c r="E310" s="83" t="s">
        <v>3107</v>
      </c>
      <c r="F310" s="65" t="s">
        <v>8672</v>
      </c>
      <c r="G310" s="58" t="s">
        <v>284</v>
      </c>
      <c r="H310" s="58" t="s">
        <v>8167</v>
      </c>
      <c r="I310" s="129">
        <v>5.19</v>
      </c>
      <c r="J310" s="180">
        <v>5.19</v>
      </c>
      <c r="K310" s="93">
        <f>Tabela1[ [#This Row],[Cena hurtowa netto od 01.06.2025] ]/Tabela1[[#This Row],[Cena hurtowa netto od 13.01.2025]]-1</f>
        <v>0</v>
      </c>
      <c r="L310" s="142" t="s">
        <v>3107</v>
      </c>
      <c r="M310" s="142"/>
      <c r="N310" s="64">
        <v>5902979007163</v>
      </c>
      <c r="O310" s="84">
        <v>0.23</v>
      </c>
      <c r="P310" s="7"/>
      <c r="Q310" s="35">
        <f t="shared" si="9"/>
        <v>0</v>
      </c>
      <c r="R310" s="104">
        <v>133</v>
      </c>
      <c r="S310" s="36" t="s">
        <v>3140</v>
      </c>
      <c r="T310" s="86">
        <v>39261000</v>
      </c>
      <c r="U310" s="39">
        <f>VLOOKUP(Tabela1[[#This Row],[Marka]],Config!$D$2:$E$13,2,FALSE)+Tabela1[[#This Row],[Marka_sort_plus]]</f>
        <v>129011</v>
      </c>
      <c r="V310" s="39">
        <v>29011</v>
      </c>
      <c r="W310" s="49" t="s">
        <v>3152</v>
      </c>
      <c r="X310" s="49" t="s">
        <v>10024</v>
      </c>
      <c r="Y310" s="49" t="s">
        <v>3152</v>
      </c>
      <c r="Z310" s="49" t="s">
        <v>9455</v>
      </c>
    </row>
    <row r="311" spans="2:26" ht="27.75" customHeight="1">
      <c r="B311" s="55" t="s">
        <v>1793</v>
      </c>
      <c r="C311" s="56" t="s">
        <v>11972</v>
      </c>
      <c r="D311" s="113" t="s">
        <v>11973</v>
      </c>
      <c r="E311" s="83" t="s">
        <v>3107</v>
      </c>
      <c r="F311" s="65" t="s">
        <v>12424</v>
      </c>
      <c r="G311" s="58" t="s">
        <v>284</v>
      </c>
      <c r="H311" s="58" t="s">
        <v>8167</v>
      </c>
      <c r="I311" s="129">
        <v>7.99</v>
      </c>
      <c r="J311" s="180">
        <v>7.99</v>
      </c>
      <c r="K311" s="93">
        <f>Tabela1[ [#This Row],[Cena hurtowa netto od 01.06.2025] ]/Tabela1[[#This Row],[Cena hurtowa netto od 13.01.2025]]-1</f>
        <v>0</v>
      </c>
      <c r="L311" s="142" t="s">
        <v>3107</v>
      </c>
      <c r="M311" s="142"/>
      <c r="N311" s="64">
        <v>5902979020797</v>
      </c>
      <c r="O311" s="84">
        <v>0.23</v>
      </c>
      <c r="P311" s="7"/>
      <c r="Q311" s="35">
        <f t="shared" si="9"/>
        <v>0</v>
      </c>
      <c r="R311" s="104" t="s">
        <v>12061</v>
      </c>
      <c r="S311" s="36" t="s">
        <v>3140</v>
      </c>
      <c r="T311" s="86">
        <v>56029000</v>
      </c>
      <c r="U311" s="39">
        <f>VLOOKUP(Tabela1[[#This Row],[Marka]],Config!$D$2:$E$13,2,FALSE)+Tabela1[[#This Row],[Marka_sort_plus]]</f>
        <v>129011</v>
      </c>
      <c r="V311" s="39">
        <v>29011</v>
      </c>
      <c r="W311" s="49"/>
      <c r="X311" s="49">
        <v>5902979020797</v>
      </c>
      <c r="Y311" s="49"/>
      <c r="Z311" s="49"/>
    </row>
    <row r="312" spans="2:26" ht="27.75" customHeight="1">
      <c r="B312" s="55" t="s">
        <v>1793</v>
      </c>
      <c r="C312" s="56" t="s">
        <v>11974</v>
      </c>
      <c r="D312" s="113" t="s">
        <v>11975</v>
      </c>
      <c r="E312" s="83" t="s">
        <v>3107</v>
      </c>
      <c r="F312" s="65" t="s">
        <v>12425</v>
      </c>
      <c r="G312" s="58" t="s">
        <v>284</v>
      </c>
      <c r="H312" s="58" t="s">
        <v>8167</v>
      </c>
      <c r="I312" s="129">
        <v>7.99</v>
      </c>
      <c r="J312" s="180">
        <v>7.99</v>
      </c>
      <c r="K312" s="93">
        <f>Tabela1[ [#This Row],[Cena hurtowa netto od 01.06.2025] ]/Tabela1[[#This Row],[Cena hurtowa netto od 13.01.2025]]-1</f>
        <v>0</v>
      </c>
      <c r="L312" s="142" t="s">
        <v>3107</v>
      </c>
      <c r="M312" s="142"/>
      <c r="N312" s="64">
        <v>5902979020803</v>
      </c>
      <c r="O312" s="84">
        <v>0.23</v>
      </c>
      <c r="P312" s="7"/>
      <c r="Q312" s="35">
        <f t="shared" si="9"/>
        <v>0</v>
      </c>
      <c r="R312" s="104" t="s">
        <v>12061</v>
      </c>
      <c r="S312" s="36" t="s">
        <v>3140</v>
      </c>
      <c r="T312" s="86">
        <v>56029000</v>
      </c>
      <c r="U312" s="39">
        <f>VLOOKUP(Tabela1[[#This Row],[Marka]],Config!$D$2:$E$13,2,FALSE)+Tabela1[[#This Row],[Marka_sort_plus]]</f>
        <v>129011</v>
      </c>
      <c r="V312" s="39">
        <v>29011</v>
      </c>
      <c r="W312" s="49"/>
      <c r="X312" s="49">
        <v>5902979020803</v>
      </c>
      <c r="Y312" s="49"/>
      <c r="Z312" s="49"/>
    </row>
    <row r="313" spans="2:26" ht="27.75" customHeight="1">
      <c r="B313" s="55" t="s">
        <v>1793</v>
      </c>
      <c r="C313" s="56" t="s">
        <v>2423</v>
      </c>
      <c r="D313" s="113" t="s">
        <v>3279</v>
      </c>
      <c r="E313" s="83" t="s">
        <v>3107</v>
      </c>
      <c r="F313" s="65" t="s">
        <v>2424</v>
      </c>
      <c r="G313" s="58" t="s">
        <v>284</v>
      </c>
      <c r="H313" s="58">
        <v>1</v>
      </c>
      <c r="I313" s="129">
        <v>7.89</v>
      </c>
      <c r="J313" s="180">
        <v>7.89</v>
      </c>
      <c r="K313" s="93">
        <f>Tabela1[ [#This Row],[Cena hurtowa netto od 01.06.2025] ]/Tabela1[[#This Row],[Cena hurtowa netto od 13.01.2025]]-1</f>
        <v>0</v>
      </c>
      <c r="L313" s="142" t="s">
        <v>3107</v>
      </c>
      <c r="M313" s="142"/>
      <c r="N313" s="64" t="s">
        <v>2045</v>
      </c>
      <c r="O313" s="84">
        <v>0.23</v>
      </c>
      <c r="P313" s="7"/>
      <c r="Q313" s="35">
        <f t="shared" si="9"/>
        <v>0</v>
      </c>
      <c r="R313" s="104">
        <v>134</v>
      </c>
      <c r="S313" s="36" t="s">
        <v>3140</v>
      </c>
      <c r="T313" s="86" t="s">
        <v>4557</v>
      </c>
      <c r="U313" s="39">
        <f>VLOOKUP(Tabela1[[#This Row],[Marka]],Config!$D$2:$E$13,2,FALSE)+Tabela1[[#This Row],[Marka_sort_plus]]</f>
        <v>129011</v>
      </c>
      <c r="V313" s="39">
        <v>29011</v>
      </c>
      <c r="W313" s="49" t="s">
        <v>3152</v>
      </c>
      <c r="X313" s="49" t="s">
        <v>2045</v>
      </c>
      <c r="Y313" s="49" t="s">
        <v>3152</v>
      </c>
      <c r="Z313" s="49" t="s">
        <v>5653</v>
      </c>
    </row>
    <row r="314" spans="2:26" ht="27.75" customHeight="1">
      <c r="B314" s="55" t="s">
        <v>1793</v>
      </c>
      <c r="C314" s="56" t="s">
        <v>4508</v>
      </c>
      <c r="D314" s="113" t="s">
        <v>4682</v>
      </c>
      <c r="E314" s="83" t="s">
        <v>3107</v>
      </c>
      <c r="F314" s="65" t="s">
        <v>2418</v>
      </c>
      <c r="G314" s="58" t="s">
        <v>284</v>
      </c>
      <c r="H314" s="58">
        <v>1</v>
      </c>
      <c r="I314" s="129">
        <v>7.89</v>
      </c>
      <c r="J314" s="180">
        <v>7.89</v>
      </c>
      <c r="K314" s="93">
        <f>Tabela1[ [#This Row],[Cena hurtowa netto od 01.06.2025] ]/Tabela1[[#This Row],[Cena hurtowa netto od 13.01.2025]]-1</f>
        <v>0</v>
      </c>
      <c r="L314" s="142" t="s">
        <v>3107</v>
      </c>
      <c r="M314" s="142"/>
      <c r="N314" s="64" t="s">
        <v>2042</v>
      </c>
      <c r="O314" s="84">
        <v>0.23</v>
      </c>
      <c r="P314" s="7"/>
      <c r="Q314" s="35">
        <f t="shared" si="9"/>
        <v>0</v>
      </c>
      <c r="R314" s="104">
        <v>134</v>
      </c>
      <c r="S314" s="36" t="s">
        <v>3140</v>
      </c>
      <c r="T314" s="86" t="s">
        <v>4557</v>
      </c>
      <c r="U314" s="39">
        <f>VLOOKUP(Tabela1[[#This Row],[Marka]],Config!$D$2:$E$13,2,FALSE)+Tabela1[[#This Row],[Marka_sort_plus]]</f>
        <v>129031</v>
      </c>
      <c r="V314" s="39">
        <v>29031</v>
      </c>
      <c r="W314" s="49" t="s">
        <v>3152</v>
      </c>
      <c r="X314" s="49" t="s">
        <v>2042</v>
      </c>
      <c r="Y314" s="49" t="s">
        <v>3152</v>
      </c>
      <c r="Z314" s="49" t="s">
        <v>9192</v>
      </c>
    </row>
    <row r="315" spans="2:26" ht="27.75" customHeight="1">
      <c r="B315" s="55" t="s">
        <v>1793</v>
      </c>
      <c r="C315" s="56" t="s">
        <v>4929</v>
      </c>
      <c r="D315" s="113" t="s">
        <v>5374</v>
      </c>
      <c r="E315" s="83" t="s">
        <v>3107</v>
      </c>
      <c r="F315" s="65" t="s">
        <v>4930</v>
      </c>
      <c r="G315" s="58" t="s">
        <v>284</v>
      </c>
      <c r="H315" s="58">
        <v>1</v>
      </c>
      <c r="I315" s="129">
        <v>7.89</v>
      </c>
      <c r="J315" s="180">
        <v>7.89</v>
      </c>
      <c r="K315" s="93">
        <f>Tabela1[ [#This Row],[Cena hurtowa netto od 01.06.2025] ]/Tabela1[[#This Row],[Cena hurtowa netto od 13.01.2025]]-1</f>
        <v>0</v>
      </c>
      <c r="L315" s="142" t="s">
        <v>3107</v>
      </c>
      <c r="M315" s="142"/>
      <c r="N315" s="64" t="s">
        <v>5524</v>
      </c>
      <c r="O315" s="84">
        <v>0.23</v>
      </c>
      <c r="P315" s="7"/>
      <c r="Q315" s="35">
        <f t="shared" si="9"/>
        <v>0</v>
      </c>
      <c r="R315" s="104">
        <v>135</v>
      </c>
      <c r="S315" s="36" t="s">
        <v>3140</v>
      </c>
      <c r="T315" s="86" t="s">
        <v>4557</v>
      </c>
      <c r="U315" s="39">
        <f>VLOOKUP(Tabela1[[#This Row],[Marka]],Config!$D$2:$E$13,2,FALSE)+Tabela1[[#This Row],[Marka_sort_plus]]</f>
        <v>129031</v>
      </c>
      <c r="V315" s="39">
        <v>29031</v>
      </c>
      <c r="W315" s="49" t="s">
        <v>3152</v>
      </c>
      <c r="X315" s="49" t="s">
        <v>5524</v>
      </c>
      <c r="Y315" s="49" t="s">
        <v>3152</v>
      </c>
      <c r="Z315" s="49" t="s">
        <v>5645</v>
      </c>
    </row>
    <row r="316" spans="2:26" ht="27.75" customHeight="1">
      <c r="B316" s="55" t="s">
        <v>1793</v>
      </c>
      <c r="C316" s="56" t="s">
        <v>9830</v>
      </c>
      <c r="D316" s="113" t="s">
        <v>9831</v>
      </c>
      <c r="E316" s="83" t="s">
        <v>3107</v>
      </c>
      <c r="F316" s="65" t="s">
        <v>9832</v>
      </c>
      <c r="G316" s="58" t="s">
        <v>284</v>
      </c>
      <c r="H316" s="58" t="s">
        <v>8167</v>
      </c>
      <c r="I316" s="129">
        <v>7.89</v>
      </c>
      <c r="J316" s="180">
        <v>7.89</v>
      </c>
      <c r="K316" s="93">
        <f>Tabela1[ [#This Row],[Cena hurtowa netto od 01.06.2025] ]/Tabela1[[#This Row],[Cena hurtowa netto od 13.01.2025]]-1</f>
        <v>0</v>
      </c>
      <c r="L316" s="142" t="s">
        <v>3107</v>
      </c>
      <c r="M316" s="142"/>
      <c r="N316" s="64">
        <v>5902979011382</v>
      </c>
      <c r="O316" s="84">
        <v>0.23</v>
      </c>
      <c r="P316" s="7"/>
      <c r="Q316" s="35">
        <f t="shared" si="9"/>
        <v>0</v>
      </c>
      <c r="R316" s="104">
        <v>135</v>
      </c>
      <c r="S316" s="36" t="s">
        <v>3140</v>
      </c>
      <c r="T316" s="86" t="s">
        <v>4557</v>
      </c>
      <c r="U316" s="39">
        <f>VLOOKUP(Tabela1[[#This Row],[Marka]],Config!$D$2:$E$13,2,FALSE)+Tabela1[[#This Row],[Marka_sort_plus]]</f>
        <v>129031</v>
      </c>
      <c r="V316" s="39">
        <v>29031</v>
      </c>
      <c r="W316" s="49" t="s">
        <v>3152</v>
      </c>
      <c r="X316" s="49" t="s">
        <v>10336</v>
      </c>
      <c r="Y316" s="49" t="s">
        <v>3152</v>
      </c>
      <c r="Z316" s="49" t="s">
        <v>10337</v>
      </c>
    </row>
    <row r="317" spans="2:26" ht="27.75" customHeight="1">
      <c r="B317" s="55" t="s">
        <v>1793</v>
      </c>
      <c r="C317" s="56" t="s">
        <v>3178</v>
      </c>
      <c r="D317" s="113" t="s">
        <v>3210</v>
      </c>
      <c r="E317" s="83" t="s">
        <v>3107</v>
      </c>
      <c r="F317" s="65" t="s">
        <v>3179</v>
      </c>
      <c r="G317" s="58" t="s">
        <v>284</v>
      </c>
      <c r="H317" s="58">
        <v>1</v>
      </c>
      <c r="I317" s="129">
        <v>7.89</v>
      </c>
      <c r="J317" s="180">
        <v>7.89</v>
      </c>
      <c r="K317" s="93">
        <f>Tabela1[ [#This Row],[Cena hurtowa netto od 01.06.2025] ]/Tabela1[[#This Row],[Cena hurtowa netto od 13.01.2025]]-1</f>
        <v>0</v>
      </c>
      <c r="L317" s="142" t="s">
        <v>3107</v>
      </c>
      <c r="M317" s="142"/>
      <c r="N317" s="64" t="s">
        <v>3180</v>
      </c>
      <c r="O317" s="84">
        <v>0.23</v>
      </c>
      <c r="P317" s="7"/>
      <c r="Q317" s="35">
        <f t="shared" si="9"/>
        <v>0</v>
      </c>
      <c r="R317" s="104">
        <v>135</v>
      </c>
      <c r="S317" s="36" t="s">
        <v>3140</v>
      </c>
      <c r="T317" s="86" t="s">
        <v>4557</v>
      </c>
      <c r="U317" s="39">
        <f>VLOOKUP(Tabela1[[#This Row],[Marka]],Config!$D$2:$E$13,2,FALSE)+Tabela1[[#This Row],[Marka_sort_plus]]</f>
        <v>129031</v>
      </c>
      <c r="V317" s="39">
        <v>29031</v>
      </c>
      <c r="W317" s="49" t="s">
        <v>3152</v>
      </c>
      <c r="X317" s="49" t="s">
        <v>3180</v>
      </c>
      <c r="Y317" s="49" t="s">
        <v>3152</v>
      </c>
      <c r="Z317" s="49" t="s">
        <v>5651</v>
      </c>
    </row>
    <row r="318" spans="2:26" ht="27.75" customHeight="1">
      <c r="B318" s="55" t="s">
        <v>1793</v>
      </c>
      <c r="C318" s="56" t="s">
        <v>2419</v>
      </c>
      <c r="D318" s="113" t="s">
        <v>3204</v>
      </c>
      <c r="E318" s="83" t="s">
        <v>3107</v>
      </c>
      <c r="F318" s="65" t="s">
        <v>2420</v>
      </c>
      <c r="G318" s="58" t="s">
        <v>284</v>
      </c>
      <c r="H318" s="58">
        <v>1</v>
      </c>
      <c r="I318" s="129">
        <v>7.89</v>
      </c>
      <c r="J318" s="180">
        <v>7.89</v>
      </c>
      <c r="K318" s="93">
        <f>Tabela1[ [#This Row],[Cena hurtowa netto od 01.06.2025] ]/Tabela1[[#This Row],[Cena hurtowa netto od 13.01.2025]]-1</f>
        <v>0</v>
      </c>
      <c r="L318" s="142" t="s">
        <v>3107</v>
      </c>
      <c r="M318" s="142"/>
      <c r="N318" s="64" t="s">
        <v>2043</v>
      </c>
      <c r="O318" s="84">
        <v>0.23</v>
      </c>
      <c r="P318" s="7"/>
      <c r="Q318" s="35">
        <f t="shared" si="9"/>
        <v>0</v>
      </c>
      <c r="R318" s="104">
        <v>135</v>
      </c>
      <c r="S318" s="36" t="s">
        <v>3140</v>
      </c>
      <c r="T318" s="86" t="s">
        <v>4557</v>
      </c>
      <c r="U318" s="39">
        <f>VLOOKUP(Tabela1[[#This Row],[Marka]],Config!$D$2:$E$13,2,FALSE)+Tabela1[[#This Row],[Marka_sort_plus]]</f>
        <v>129031</v>
      </c>
      <c r="V318" s="39">
        <v>29031</v>
      </c>
      <c r="W318" s="49" t="s">
        <v>3152</v>
      </c>
      <c r="X318" s="49" t="s">
        <v>2043</v>
      </c>
      <c r="Y318" s="49" t="s">
        <v>3152</v>
      </c>
      <c r="Z318" s="49" t="s">
        <v>9191</v>
      </c>
    </row>
    <row r="319" spans="2:26" ht="27.75" customHeight="1">
      <c r="B319" s="55" t="s">
        <v>1793</v>
      </c>
      <c r="C319" s="56" t="s">
        <v>8773</v>
      </c>
      <c r="D319" s="113" t="s">
        <v>8772</v>
      </c>
      <c r="E319" s="83" t="s">
        <v>3107</v>
      </c>
      <c r="F319" s="65" t="s">
        <v>8771</v>
      </c>
      <c r="G319" s="58" t="s">
        <v>284</v>
      </c>
      <c r="H319" s="58" t="s">
        <v>8167</v>
      </c>
      <c r="I319" s="129">
        <v>7.89</v>
      </c>
      <c r="J319" s="180">
        <v>7.89</v>
      </c>
      <c r="K319" s="93">
        <f>Tabela1[ [#This Row],[Cena hurtowa netto od 01.06.2025] ]/Tabela1[[#This Row],[Cena hurtowa netto od 13.01.2025]]-1</f>
        <v>0</v>
      </c>
      <c r="L319" s="142" t="s">
        <v>3107</v>
      </c>
      <c r="M319" s="142"/>
      <c r="N319" s="64">
        <v>5902979008009</v>
      </c>
      <c r="O319" s="84">
        <v>0.23</v>
      </c>
      <c r="P319" s="7"/>
      <c r="Q319" s="35">
        <f t="shared" si="9"/>
        <v>0</v>
      </c>
      <c r="R319" s="104">
        <v>135</v>
      </c>
      <c r="S319" s="36" t="s">
        <v>3140</v>
      </c>
      <c r="T319" s="86" t="s">
        <v>4557</v>
      </c>
      <c r="U319" s="39">
        <f>VLOOKUP(Tabela1[[#This Row],[Marka]],Config!$D$2:$E$13,2,FALSE)+Tabela1[[#This Row],[Marka_sort_plus]]</f>
        <v>129031</v>
      </c>
      <c r="V319" s="39">
        <v>29031</v>
      </c>
      <c r="W319" s="49" t="s">
        <v>3152</v>
      </c>
      <c r="X319" s="49" t="s">
        <v>10071</v>
      </c>
      <c r="Y319" s="49" t="s">
        <v>3152</v>
      </c>
      <c r="Z319" s="49" t="s">
        <v>10072</v>
      </c>
    </row>
    <row r="320" spans="2:26" ht="27.75" customHeight="1">
      <c r="B320" s="55" t="s">
        <v>1793</v>
      </c>
      <c r="C320" s="56" t="s">
        <v>2421</v>
      </c>
      <c r="D320" s="113" t="s">
        <v>3280</v>
      </c>
      <c r="E320" s="83" t="s">
        <v>3108</v>
      </c>
      <c r="F320" s="65" t="s">
        <v>2422</v>
      </c>
      <c r="G320" s="58" t="s">
        <v>284</v>
      </c>
      <c r="H320" s="58">
        <v>1</v>
      </c>
      <c r="I320" s="129">
        <v>7.89</v>
      </c>
      <c r="J320" s="180">
        <v>7.89</v>
      </c>
      <c r="K320" s="93">
        <f>Tabela1[ [#This Row],[Cena hurtowa netto od 01.06.2025] ]/Tabela1[[#This Row],[Cena hurtowa netto od 13.01.2025]]-1</f>
        <v>0</v>
      </c>
      <c r="L320" s="142" t="s">
        <v>3108</v>
      </c>
      <c r="M320" s="142"/>
      <c r="N320" s="64" t="s">
        <v>2044</v>
      </c>
      <c r="O320" s="84">
        <v>0.23</v>
      </c>
      <c r="P320" s="7"/>
      <c r="Q320" s="35">
        <f t="shared" si="9"/>
        <v>0</v>
      </c>
      <c r="R320" s="104">
        <v>134</v>
      </c>
      <c r="S320" s="36" t="s">
        <v>3140</v>
      </c>
      <c r="T320" s="86" t="s">
        <v>4557</v>
      </c>
      <c r="U320" s="39">
        <f>VLOOKUP(Tabela1[[#This Row],[Marka]],Config!$D$2:$E$13,2,FALSE)+Tabela1[[#This Row],[Marka_sort_plus]]</f>
        <v>129031</v>
      </c>
      <c r="V320" s="39">
        <v>29031</v>
      </c>
      <c r="W320" s="49" t="s">
        <v>3152</v>
      </c>
      <c r="X320" s="49" t="s">
        <v>2044</v>
      </c>
      <c r="Y320" s="49" t="s">
        <v>3152</v>
      </c>
      <c r="Z320" s="49" t="s">
        <v>5650</v>
      </c>
    </row>
    <row r="321" spans="2:26" ht="27.75" customHeight="1">
      <c r="B321" s="55" t="s">
        <v>1793</v>
      </c>
      <c r="C321" s="56" t="s">
        <v>11976</v>
      </c>
      <c r="D321" s="113" t="s">
        <v>11977</v>
      </c>
      <c r="E321" s="83" t="s">
        <v>3107</v>
      </c>
      <c r="F321" s="65" t="s">
        <v>11978</v>
      </c>
      <c r="G321" s="58" t="s">
        <v>284</v>
      </c>
      <c r="H321" s="58" t="s">
        <v>8167</v>
      </c>
      <c r="I321" s="129">
        <v>4.09</v>
      </c>
      <c r="J321" s="180">
        <v>4.09</v>
      </c>
      <c r="K321" s="93">
        <f>Tabela1[ [#This Row],[Cena hurtowa netto od 01.06.2025] ]/Tabela1[[#This Row],[Cena hurtowa netto od 13.01.2025]]-1</f>
        <v>0</v>
      </c>
      <c r="L321" s="142" t="s">
        <v>3107</v>
      </c>
      <c r="M321" s="142"/>
      <c r="N321" s="64">
        <v>5902979020377</v>
      </c>
      <c r="O321" s="84">
        <v>0.23</v>
      </c>
      <c r="P321" s="7"/>
      <c r="Q321" s="35">
        <f t="shared" si="9"/>
        <v>0</v>
      </c>
      <c r="R321" s="104" t="s">
        <v>12061</v>
      </c>
      <c r="S321" s="36" t="s">
        <v>3140</v>
      </c>
      <c r="T321" s="86" t="s">
        <v>4557</v>
      </c>
      <c r="U321" s="39">
        <f>VLOOKUP(Tabela1[[#This Row],[Marka]],Config!$D$2:$E$13,2,FALSE)+Tabela1[[#This Row],[Marka_sort_plus]]</f>
        <v>129051</v>
      </c>
      <c r="V321" s="39">
        <v>29051</v>
      </c>
      <c r="W321" s="49"/>
      <c r="X321" s="49">
        <v>5902979020377</v>
      </c>
      <c r="Y321" s="49"/>
      <c r="Z321" s="49"/>
    </row>
    <row r="322" spans="2:26" ht="27.75" customHeight="1">
      <c r="B322" s="55" t="s">
        <v>1793</v>
      </c>
      <c r="C322" s="56" t="s">
        <v>11050</v>
      </c>
      <c r="D322" s="113" t="s">
        <v>11051</v>
      </c>
      <c r="E322" s="83" t="s">
        <v>3107</v>
      </c>
      <c r="F322" s="65" t="s">
        <v>11052</v>
      </c>
      <c r="G322" s="58" t="s">
        <v>284</v>
      </c>
      <c r="H322" s="58" t="s">
        <v>8167</v>
      </c>
      <c r="I322" s="129">
        <v>4.09</v>
      </c>
      <c r="J322" s="180">
        <v>4.09</v>
      </c>
      <c r="K322" s="93">
        <f>Tabela1[ [#This Row],[Cena hurtowa netto od 01.06.2025] ]/Tabela1[[#This Row],[Cena hurtowa netto od 13.01.2025]]-1</f>
        <v>0</v>
      </c>
      <c r="L322" s="142" t="s">
        <v>3107</v>
      </c>
      <c r="M322" s="142"/>
      <c r="N322" s="64">
        <v>5902979016974</v>
      </c>
      <c r="O322" s="84">
        <v>0.23</v>
      </c>
      <c r="P322" s="7"/>
      <c r="Q322" s="35">
        <f t="shared" si="9"/>
        <v>0</v>
      </c>
      <c r="R322" s="104" t="s">
        <v>11048</v>
      </c>
      <c r="S322" s="36" t="s">
        <v>3140</v>
      </c>
      <c r="T322" s="86">
        <v>560290000</v>
      </c>
      <c r="U322" s="39">
        <f>VLOOKUP(Tabela1[[#This Row],[Marka]],Config!$D$2:$E$13,2,FALSE)+Tabela1[[#This Row],[Marka_sort_plus]]</f>
        <v>129051</v>
      </c>
      <c r="V322" s="39">
        <v>29051</v>
      </c>
      <c r="W322" s="49"/>
      <c r="X322" s="49">
        <v>5902979016974</v>
      </c>
      <c r="Y322" s="49"/>
      <c r="Z322" s="49"/>
    </row>
    <row r="323" spans="2:26" ht="27.75" customHeight="1">
      <c r="B323" s="55" t="s">
        <v>1793</v>
      </c>
      <c r="C323" s="56" t="s">
        <v>8755</v>
      </c>
      <c r="D323" s="113" t="s">
        <v>8756</v>
      </c>
      <c r="E323" s="83" t="s">
        <v>3107</v>
      </c>
      <c r="F323" s="85" t="s">
        <v>8757</v>
      </c>
      <c r="G323" s="58" t="s">
        <v>284</v>
      </c>
      <c r="H323" s="58" t="s">
        <v>8167</v>
      </c>
      <c r="I323" s="129">
        <v>7.89</v>
      </c>
      <c r="J323" s="180">
        <v>7.89</v>
      </c>
      <c r="K323" s="93">
        <f>Tabela1[ [#This Row],[Cena hurtowa netto od 01.06.2025] ]/Tabela1[[#This Row],[Cena hurtowa netto od 13.01.2025]]-1</f>
        <v>0</v>
      </c>
      <c r="L323" s="142" t="s">
        <v>3107</v>
      </c>
      <c r="M323" s="142"/>
      <c r="N323" s="64">
        <v>5902979007279</v>
      </c>
      <c r="O323" s="84">
        <v>0.23</v>
      </c>
      <c r="P323" s="7"/>
      <c r="Q323" s="35">
        <f t="shared" si="9"/>
        <v>0</v>
      </c>
      <c r="R323" s="104">
        <v>132</v>
      </c>
      <c r="S323" s="36" t="s">
        <v>3140</v>
      </c>
      <c r="T323" s="86">
        <v>39261000</v>
      </c>
      <c r="U323" s="39">
        <f>VLOOKUP(Tabela1[[#This Row],[Marka]],Config!$D$2:$E$13,2,FALSE)+Tabela1[[#This Row],[Marka_sort_plus]]</f>
        <v>129052</v>
      </c>
      <c r="V323" s="39">
        <v>29052</v>
      </c>
      <c r="W323" s="49" t="s">
        <v>3152</v>
      </c>
      <c r="X323" s="49" t="s">
        <v>10028</v>
      </c>
      <c r="Y323" s="49" t="s">
        <v>3152</v>
      </c>
      <c r="Z323" s="49" t="s">
        <v>9459</v>
      </c>
    </row>
    <row r="324" spans="2:26" ht="27.75" customHeight="1">
      <c r="B324" s="55" t="s">
        <v>1793</v>
      </c>
      <c r="C324" s="56" t="s">
        <v>4925</v>
      </c>
      <c r="D324" s="113" t="s">
        <v>5372</v>
      </c>
      <c r="E324" s="83" t="s">
        <v>3107</v>
      </c>
      <c r="F324" s="65" t="s">
        <v>4926</v>
      </c>
      <c r="G324" s="58" t="s">
        <v>284</v>
      </c>
      <c r="H324" s="58">
        <v>1</v>
      </c>
      <c r="I324" s="129">
        <v>7.89</v>
      </c>
      <c r="J324" s="180">
        <v>7.89</v>
      </c>
      <c r="K324" s="93">
        <f>Tabela1[ [#This Row],[Cena hurtowa netto od 01.06.2025] ]/Tabela1[[#This Row],[Cena hurtowa netto od 13.01.2025]]-1</f>
        <v>0</v>
      </c>
      <c r="L324" s="142" t="s">
        <v>3107</v>
      </c>
      <c r="M324" s="142"/>
      <c r="N324" s="64" t="s">
        <v>5477</v>
      </c>
      <c r="O324" s="84">
        <v>0.23</v>
      </c>
      <c r="P324" s="7"/>
      <c r="Q324" s="35">
        <f t="shared" si="9"/>
        <v>0</v>
      </c>
      <c r="R324" s="104">
        <v>132</v>
      </c>
      <c r="S324" s="36" t="s">
        <v>3140</v>
      </c>
      <c r="T324" s="86" t="s">
        <v>4557</v>
      </c>
      <c r="U324" s="39">
        <f>VLOOKUP(Tabela1[[#This Row],[Marka]],Config!$D$2:$E$13,2,FALSE)+Tabela1[[#This Row],[Marka_sort_plus]]</f>
        <v>129052</v>
      </c>
      <c r="V324" s="39">
        <v>29052</v>
      </c>
      <c r="W324" s="49" t="s">
        <v>3152</v>
      </c>
      <c r="X324" s="49" t="s">
        <v>5477</v>
      </c>
      <c r="Y324" s="49" t="s">
        <v>3152</v>
      </c>
      <c r="Z324" s="49" t="s">
        <v>5647</v>
      </c>
    </row>
    <row r="325" spans="2:26" ht="27.75" customHeight="1">
      <c r="B325" s="55" t="s">
        <v>1793</v>
      </c>
      <c r="C325" s="56" t="s">
        <v>8758</v>
      </c>
      <c r="D325" s="113" t="s">
        <v>8759</v>
      </c>
      <c r="E325" s="83" t="s">
        <v>3107</v>
      </c>
      <c r="F325" s="85" t="s">
        <v>8760</v>
      </c>
      <c r="G325" s="58" t="s">
        <v>284</v>
      </c>
      <c r="H325" s="58" t="s">
        <v>8167</v>
      </c>
      <c r="I325" s="129">
        <v>7.89</v>
      </c>
      <c r="J325" s="180">
        <v>7.89</v>
      </c>
      <c r="K325" s="93">
        <f>Tabela1[ [#This Row],[Cena hurtowa netto od 01.06.2025] ]/Tabela1[[#This Row],[Cena hurtowa netto od 13.01.2025]]-1</f>
        <v>0</v>
      </c>
      <c r="L325" s="142" t="s">
        <v>3107</v>
      </c>
      <c r="M325" s="142"/>
      <c r="N325" s="64">
        <v>5902979007248</v>
      </c>
      <c r="O325" s="84">
        <v>0.23</v>
      </c>
      <c r="P325" s="7"/>
      <c r="Q325" s="35">
        <f t="shared" si="9"/>
        <v>0</v>
      </c>
      <c r="R325" s="104">
        <v>132</v>
      </c>
      <c r="S325" s="36" t="s">
        <v>3140</v>
      </c>
      <c r="T325" s="86">
        <v>39261000</v>
      </c>
      <c r="U325" s="39">
        <f>VLOOKUP(Tabela1[[#This Row],[Marka]],Config!$D$2:$E$13,2,FALSE)+Tabela1[[#This Row],[Marka_sort_plus]]</f>
        <v>129052</v>
      </c>
      <c r="V325" s="39">
        <v>29052</v>
      </c>
      <c r="W325" s="49" t="s">
        <v>3152</v>
      </c>
      <c r="X325" s="49" t="s">
        <v>10025</v>
      </c>
      <c r="Y325" s="49" t="s">
        <v>3152</v>
      </c>
      <c r="Z325" s="49" t="s">
        <v>9456</v>
      </c>
    </row>
    <row r="326" spans="2:26" ht="27.75" customHeight="1">
      <c r="B326" s="55" t="s">
        <v>1793</v>
      </c>
      <c r="C326" s="56" t="s">
        <v>10963</v>
      </c>
      <c r="D326" s="113" t="s">
        <v>10964</v>
      </c>
      <c r="E326" s="83" t="s">
        <v>3107</v>
      </c>
      <c r="F326" s="85" t="s">
        <v>10965</v>
      </c>
      <c r="G326" s="58" t="s">
        <v>284</v>
      </c>
      <c r="H326" s="58" t="s">
        <v>8167</v>
      </c>
      <c r="I326" s="129">
        <v>7.89</v>
      </c>
      <c r="J326" s="180">
        <v>7.89</v>
      </c>
      <c r="K326" s="93">
        <f>Tabela1[ [#This Row],[Cena hurtowa netto od 01.06.2025] ]/Tabela1[[#This Row],[Cena hurtowa netto od 13.01.2025]]-1</f>
        <v>0</v>
      </c>
      <c r="L326" s="142" t="s">
        <v>3107</v>
      </c>
      <c r="M326" s="142"/>
      <c r="N326" s="64">
        <v>5902979015212</v>
      </c>
      <c r="O326" s="84">
        <v>0.23</v>
      </c>
      <c r="P326" s="7"/>
      <c r="Q326" s="35">
        <f t="shared" si="9"/>
        <v>0</v>
      </c>
      <c r="R326" s="104"/>
      <c r="S326" s="36" t="s">
        <v>3140</v>
      </c>
      <c r="T326" s="86">
        <v>39261000</v>
      </c>
      <c r="U326" s="39">
        <f>VLOOKUP(Tabela1[[#This Row],[Marka]],Config!$D$2:$E$13,2,FALSE)+Tabela1[[#This Row],[Marka_sort_plus]]</f>
        <v>129052</v>
      </c>
      <c r="V326" s="39">
        <v>29052</v>
      </c>
      <c r="W326" s="49"/>
      <c r="X326" s="49">
        <v>5902979015212</v>
      </c>
      <c r="Y326" s="49"/>
      <c r="Z326" s="49"/>
    </row>
    <row r="327" spans="2:26" ht="27.75" customHeight="1">
      <c r="B327" s="55" t="s">
        <v>1793</v>
      </c>
      <c r="C327" s="56" t="s">
        <v>8761</v>
      </c>
      <c r="D327" s="113" t="s">
        <v>8762</v>
      </c>
      <c r="E327" s="83" t="s">
        <v>3107</v>
      </c>
      <c r="F327" s="85" t="s">
        <v>8763</v>
      </c>
      <c r="G327" s="58" t="s">
        <v>284</v>
      </c>
      <c r="H327" s="58" t="s">
        <v>8167</v>
      </c>
      <c r="I327" s="129">
        <v>7.89</v>
      </c>
      <c r="J327" s="180">
        <v>7.89</v>
      </c>
      <c r="K327" s="93">
        <f>Tabela1[ [#This Row],[Cena hurtowa netto od 01.06.2025] ]/Tabela1[[#This Row],[Cena hurtowa netto od 13.01.2025]]-1</f>
        <v>0</v>
      </c>
      <c r="L327" s="142" t="s">
        <v>3107</v>
      </c>
      <c r="M327" s="142"/>
      <c r="N327" s="64">
        <v>5902979007255</v>
      </c>
      <c r="O327" s="84">
        <v>0.23</v>
      </c>
      <c r="P327" s="7"/>
      <c r="Q327" s="35">
        <f t="shared" si="9"/>
        <v>0</v>
      </c>
      <c r="R327" s="104">
        <v>132</v>
      </c>
      <c r="S327" s="36" t="s">
        <v>3140</v>
      </c>
      <c r="T327" s="86">
        <v>39261000</v>
      </c>
      <c r="U327" s="39">
        <f>VLOOKUP(Tabela1[[#This Row],[Marka]],Config!$D$2:$E$13,2,FALSE)+Tabela1[[#This Row],[Marka_sort_plus]]</f>
        <v>129052</v>
      </c>
      <c r="V327" s="39">
        <v>29052</v>
      </c>
      <c r="W327" s="49" t="s">
        <v>3152</v>
      </c>
      <c r="X327" s="49" t="s">
        <v>10026</v>
      </c>
      <c r="Y327" s="49" t="s">
        <v>3152</v>
      </c>
      <c r="Z327" s="49" t="s">
        <v>9457</v>
      </c>
    </row>
    <row r="328" spans="2:26" ht="27.75" customHeight="1">
      <c r="B328" s="55" t="s">
        <v>1793</v>
      </c>
      <c r="C328" s="56" t="s">
        <v>4927</v>
      </c>
      <c r="D328" s="113" t="s">
        <v>5373</v>
      </c>
      <c r="E328" s="83" t="s">
        <v>3107</v>
      </c>
      <c r="F328" s="65" t="s">
        <v>4928</v>
      </c>
      <c r="G328" s="58" t="s">
        <v>284</v>
      </c>
      <c r="H328" s="58">
        <v>1</v>
      </c>
      <c r="I328" s="129">
        <v>7.89</v>
      </c>
      <c r="J328" s="180">
        <v>7.89</v>
      </c>
      <c r="K328" s="93">
        <f>Tabela1[ [#This Row],[Cena hurtowa netto od 01.06.2025] ]/Tabela1[[#This Row],[Cena hurtowa netto od 13.01.2025]]-1</f>
        <v>0</v>
      </c>
      <c r="L328" s="142" t="s">
        <v>3107</v>
      </c>
      <c r="M328" s="142"/>
      <c r="N328" s="64" t="s">
        <v>5478</v>
      </c>
      <c r="O328" s="84">
        <v>0.23</v>
      </c>
      <c r="P328" s="7"/>
      <c r="Q328" s="35">
        <f t="shared" si="9"/>
        <v>0</v>
      </c>
      <c r="R328" s="104">
        <v>132</v>
      </c>
      <c r="S328" s="36" t="s">
        <v>3140</v>
      </c>
      <c r="T328" s="86" t="s">
        <v>4557</v>
      </c>
      <c r="U328" s="39">
        <f>VLOOKUP(Tabela1[[#This Row],[Marka]],Config!$D$2:$E$13,2,FALSE)+Tabela1[[#This Row],[Marka_sort_plus]]</f>
        <v>129052</v>
      </c>
      <c r="V328" s="39">
        <v>29052</v>
      </c>
      <c r="W328" s="49" t="s">
        <v>3152</v>
      </c>
      <c r="X328" s="49" t="s">
        <v>5478</v>
      </c>
      <c r="Y328" s="49" t="s">
        <v>3152</v>
      </c>
      <c r="Z328" s="49" t="s">
        <v>5646</v>
      </c>
    </row>
    <row r="329" spans="2:26" ht="27.75" customHeight="1">
      <c r="B329" s="55" t="s">
        <v>1793</v>
      </c>
      <c r="C329" s="56" t="s">
        <v>8764</v>
      </c>
      <c r="D329" s="113" t="s">
        <v>8765</v>
      </c>
      <c r="E329" s="83" t="s">
        <v>3107</v>
      </c>
      <c r="F329" s="85" t="s">
        <v>8766</v>
      </c>
      <c r="G329" s="58" t="s">
        <v>284</v>
      </c>
      <c r="H329" s="58" t="s">
        <v>8167</v>
      </c>
      <c r="I329" s="129">
        <v>7.89</v>
      </c>
      <c r="J329" s="180">
        <v>7.89</v>
      </c>
      <c r="K329" s="93">
        <f>Tabela1[ [#This Row],[Cena hurtowa netto od 01.06.2025] ]/Tabela1[[#This Row],[Cena hurtowa netto od 13.01.2025]]-1</f>
        <v>0</v>
      </c>
      <c r="L329" s="142" t="s">
        <v>3107</v>
      </c>
      <c r="M329" s="142"/>
      <c r="N329" s="64">
        <v>5902979007262</v>
      </c>
      <c r="O329" s="84">
        <v>0.23</v>
      </c>
      <c r="P329" s="7"/>
      <c r="Q329" s="35">
        <f t="shared" si="9"/>
        <v>0</v>
      </c>
      <c r="R329" s="104">
        <v>132</v>
      </c>
      <c r="S329" s="36" t="s">
        <v>3140</v>
      </c>
      <c r="T329" s="86">
        <v>39261000</v>
      </c>
      <c r="U329" s="39">
        <f>VLOOKUP(Tabela1[[#This Row],[Marka]],Config!$D$2:$E$13,2,FALSE)+Tabela1[[#This Row],[Marka_sort_plus]]</f>
        <v>129052</v>
      </c>
      <c r="V329" s="39">
        <v>29052</v>
      </c>
      <c r="W329" s="49" t="s">
        <v>3152</v>
      </c>
      <c r="X329" s="49" t="s">
        <v>10027</v>
      </c>
      <c r="Y329" s="49" t="s">
        <v>3152</v>
      </c>
      <c r="Z329" s="49" t="s">
        <v>9458</v>
      </c>
    </row>
    <row r="330" spans="2:26" ht="27.75" customHeight="1">
      <c r="B330" s="55" t="s">
        <v>1793</v>
      </c>
      <c r="C330" s="56" t="s">
        <v>2439</v>
      </c>
      <c r="D330" s="113" t="s">
        <v>3270</v>
      </c>
      <c r="E330" s="83" t="s">
        <v>3107</v>
      </c>
      <c r="F330" s="65" t="s">
        <v>2440</v>
      </c>
      <c r="G330" s="58" t="s">
        <v>284</v>
      </c>
      <c r="H330" s="58">
        <v>1</v>
      </c>
      <c r="I330" s="129">
        <v>5.19</v>
      </c>
      <c r="J330" s="180">
        <v>5.19</v>
      </c>
      <c r="K330" s="93">
        <f>Tabela1[ [#This Row],[Cena hurtowa netto od 01.06.2025] ]/Tabela1[[#This Row],[Cena hurtowa netto od 13.01.2025]]-1</f>
        <v>0</v>
      </c>
      <c r="L330" s="142" t="s">
        <v>3107</v>
      </c>
      <c r="M330" s="142"/>
      <c r="N330" s="64" t="s">
        <v>2053</v>
      </c>
      <c r="O330" s="84">
        <v>0.23</v>
      </c>
      <c r="P330" s="7"/>
      <c r="Q330" s="35">
        <f t="shared" si="9"/>
        <v>0</v>
      </c>
      <c r="R330" s="104">
        <v>132</v>
      </c>
      <c r="S330" s="36" t="s">
        <v>3140</v>
      </c>
      <c r="T330" s="86" t="s">
        <v>4557</v>
      </c>
      <c r="U330" s="39">
        <f>VLOOKUP(Tabela1[[#This Row],[Marka]],Config!$D$2:$E$13,2,FALSE)+Tabela1[[#This Row],[Marka_sort_plus]]</f>
        <v>129071</v>
      </c>
      <c r="V330" s="39">
        <v>29071</v>
      </c>
      <c r="W330" s="49" t="s">
        <v>3152</v>
      </c>
      <c r="X330" s="49" t="s">
        <v>2053</v>
      </c>
      <c r="Y330" s="49" t="s">
        <v>3152</v>
      </c>
      <c r="Z330" s="49" t="s">
        <v>5635</v>
      </c>
    </row>
    <row r="331" spans="2:26" ht="27.75" customHeight="1">
      <c r="B331" s="55" t="s">
        <v>1793</v>
      </c>
      <c r="C331" s="56" t="s">
        <v>2443</v>
      </c>
      <c r="D331" s="113" t="s">
        <v>3269</v>
      </c>
      <c r="E331" s="83" t="s">
        <v>3107</v>
      </c>
      <c r="F331" s="65" t="s">
        <v>2444</v>
      </c>
      <c r="G331" s="58" t="s">
        <v>284</v>
      </c>
      <c r="H331" s="58">
        <v>1</v>
      </c>
      <c r="I331" s="129">
        <v>5.19</v>
      </c>
      <c r="J331" s="180">
        <v>5.19</v>
      </c>
      <c r="K331" s="93">
        <f>Tabela1[ [#This Row],[Cena hurtowa netto od 01.06.2025] ]/Tabela1[[#This Row],[Cena hurtowa netto od 13.01.2025]]-1</f>
        <v>0</v>
      </c>
      <c r="L331" s="142" t="s">
        <v>3107</v>
      </c>
      <c r="M331" s="142"/>
      <c r="N331" s="64" t="s">
        <v>2055</v>
      </c>
      <c r="O331" s="84">
        <v>0.23</v>
      </c>
      <c r="P331" s="7"/>
      <c r="Q331" s="35">
        <f t="shared" si="9"/>
        <v>0</v>
      </c>
      <c r="R331" s="104">
        <v>132</v>
      </c>
      <c r="S331" s="36" t="s">
        <v>3140</v>
      </c>
      <c r="T331" s="86" t="s">
        <v>4557</v>
      </c>
      <c r="U331" s="39">
        <f>VLOOKUP(Tabela1[[#This Row],[Marka]],Config!$D$2:$E$13,2,FALSE)+Tabela1[[#This Row],[Marka_sort_plus]]</f>
        <v>129071</v>
      </c>
      <c r="V331" s="39">
        <v>29071</v>
      </c>
      <c r="W331" s="49" t="s">
        <v>3152</v>
      </c>
      <c r="X331" s="49" t="s">
        <v>2055</v>
      </c>
      <c r="Y331" s="49" t="s">
        <v>3152</v>
      </c>
      <c r="Z331" s="49" t="s">
        <v>5637</v>
      </c>
    </row>
    <row r="332" spans="2:26" ht="27.75" customHeight="1">
      <c r="B332" s="55" t="s">
        <v>1793</v>
      </c>
      <c r="C332" s="56" t="s">
        <v>2425</v>
      </c>
      <c r="D332" s="113" t="s">
        <v>3278</v>
      </c>
      <c r="E332" s="83" t="s">
        <v>3107</v>
      </c>
      <c r="F332" s="65" t="s">
        <v>2426</v>
      </c>
      <c r="G332" s="58" t="s">
        <v>284</v>
      </c>
      <c r="H332" s="58">
        <v>1</v>
      </c>
      <c r="I332" s="129">
        <v>5.19</v>
      </c>
      <c r="J332" s="180">
        <v>5.19</v>
      </c>
      <c r="K332" s="93">
        <f>Tabela1[ [#This Row],[Cena hurtowa netto od 01.06.2025] ]/Tabela1[[#This Row],[Cena hurtowa netto od 13.01.2025]]-1</f>
        <v>0</v>
      </c>
      <c r="L332" s="142" t="s">
        <v>3107</v>
      </c>
      <c r="M332" s="142"/>
      <c r="N332" s="64" t="s">
        <v>2046</v>
      </c>
      <c r="O332" s="84">
        <v>0.23</v>
      </c>
      <c r="P332" s="7"/>
      <c r="Q332" s="35">
        <f t="shared" si="9"/>
        <v>0</v>
      </c>
      <c r="R332" s="104">
        <v>132</v>
      </c>
      <c r="S332" s="36" t="s">
        <v>3140</v>
      </c>
      <c r="T332" s="86" t="s">
        <v>4557</v>
      </c>
      <c r="U332" s="39">
        <f>VLOOKUP(Tabela1[[#This Row],[Marka]],Config!$D$2:$E$13,2,FALSE)+Tabela1[[#This Row],[Marka_sort_plus]]</f>
        <v>129071</v>
      </c>
      <c r="V332" s="39">
        <v>29071</v>
      </c>
      <c r="W332" s="49" t="s">
        <v>3152</v>
      </c>
      <c r="X332" s="49" t="s">
        <v>2046</v>
      </c>
      <c r="Y332" s="49" t="s">
        <v>3152</v>
      </c>
      <c r="Z332" s="49" t="s">
        <v>5644</v>
      </c>
    </row>
    <row r="333" spans="2:26" ht="27.75" customHeight="1">
      <c r="B333" s="55" t="s">
        <v>1793</v>
      </c>
      <c r="C333" s="56" t="s">
        <v>2433</v>
      </c>
      <c r="D333" s="113" t="s">
        <v>3276</v>
      </c>
      <c r="E333" s="83" t="s">
        <v>3107</v>
      </c>
      <c r="F333" s="65" t="s">
        <v>2434</v>
      </c>
      <c r="G333" s="58" t="s">
        <v>284</v>
      </c>
      <c r="H333" s="58">
        <v>1</v>
      </c>
      <c r="I333" s="129">
        <v>5.19</v>
      </c>
      <c r="J333" s="180">
        <v>5.19</v>
      </c>
      <c r="K333" s="93">
        <f>Tabela1[ [#This Row],[Cena hurtowa netto od 01.06.2025] ]/Tabela1[[#This Row],[Cena hurtowa netto od 13.01.2025]]-1</f>
        <v>0</v>
      </c>
      <c r="L333" s="142" t="s">
        <v>3107</v>
      </c>
      <c r="M333" s="142"/>
      <c r="N333" s="64" t="s">
        <v>2050</v>
      </c>
      <c r="O333" s="84">
        <v>0.23</v>
      </c>
      <c r="P333" s="7"/>
      <c r="Q333" s="35">
        <f t="shared" si="9"/>
        <v>0</v>
      </c>
      <c r="R333" s="104">
        <v>132</v>
      </c>
      <c r="S333" s="36" t="s">
        <v>3140</v>
      </c>
      <c r="T333" s="86" t="s">
        <v>4557</v>
      </c>
      <c r="U333" s="39">
        <f>VLOOKUP(Tabela1[[#This Row],[Marka]],Config!$D$2:$E$13,2,FALSE)+Tabela1[[#This Row],[Marka_sort_plus]]</f>
        <v>129071</v>
      </c>
      <c r="V333" s="39">
        <v>29071</v>
      </c>
      <c r="W333" s="49" t="s">
        <v>3152</v>
      </c>
      <c r="X333" s="49" t="s">
        <v>2050</v>
      </c>
      <c r="Y333" s="49" t="s">
        <v>3152</v>
      </c>
      <c r="Z333" s="49" t="s">
        <v>5638</v>
      </c>
    </row>
    <row r="334" spans="2:26" ht="27.75" customHeight="1">
      <c r="B334" s="55" t="s">
        <v>1793</v>
      </c>
      <c r="C334" s="56" t="s">
        <v>2437</v>
      </c>
      <c r="D334" s="113" t="s">
        <v>3275</v>
      </c>
      <c r="E334" s="83" t="s">
        <v>3107</v>
      </c>
      <c r="F334" s="65" t="s">
        <v>2438</v>
      </c>
      <c r="G334" s="58" t="s">
        <v>284</v>
      </c>
      <c r="H334" s="58">
        <v>1</v>
      </c>
      <c r="I334" s="129">
        <v>5.19</v>
      </c>
      <c r="J334" s="180">
        <v>5.19</v>
      </c>
      <c r="K334" s="93">
        <f>Tabela1[ [#This Row],[Cena hurtowa netto od 01.06.2025] ]/Tabela1[[#This Row],[Cena hurtowa netto od 13.01.2025]]-1</f>
        <v>0</v>
      </c>
      <c r="L334" s="142" t="s">
        <v>3107</v>
      </c>
      <c r="M334" s="142"/>
      <c r="N334" s="64" t="s">
        <v>2052</v>
      </c>
      <c r="O334" s="84">
        <v>0.23</v>
      </c>
      <c r="P334" s="7"/>
      <c r="Q334" s="35">
        <f t="shared" si="9"/>
        <v>0</v>
      </c>
      <c r="R334" s="104">
        <v>132</v>
      </c>
      <c r="S334" s="36" t="s">
        <v>3140</v>
      </c>
      <c r="T334" s="86" t="s">
        <v>4557</v>
      </c>
      <c r="U334" s="39">
        <f>VLOOKUP(Tabela1[[#This Row],[Marka]],Config!$D$2:$E$13,2,FALSE)+Tabela1[[#This Row],[Marka_sort_plus]]</f>
        <v>129071</v>
      </c>
      <c r="V334" s="39">
        <v>29071</v>
      </c>
      <c r="W334" s="49" t="s">
        <v>3152</v>
      </c>
      <c r="X334" s="49" t="s">
        <v>2052</v>
      </c>
      <c r="Y334" s="49" t="s">
        <v>3152</v>
      </c>
      <c r="Z334" s="49" t="s">
        <v>5641</v>
      </c>
    </row>
    <row r="335" spans="2:26" ht="27.75" customHeight="1">
      <c r="B335" s="55" t="s">
        <v>1793</v>
      </c>
      <c r="C335" s="56" t="s">
        <v>8655</v>
      </c>
      <c r="D335" s="113" t="s">
        <v>8656</v>
      </c>
      <c r="E335" s="83" t="s">
        <v>3107</v>
      </c>
      <c r="F335" s="65" t="s">
        <v>8657</v>
      </c>
      <c r="G335" s="58" t="s">
        <v>284</v>
      </c>
      <c r="H335" s="58">
        <v>1</v>
      </c>
      <c r="I335" s="129">
        <v>5.19</v>
      </c>
      <c r="J335" s="180">
        <v>5.19</v>
      </c>
      <c r="K335" s="93">
        <f>Tabela1[ [#This Row],[Cena hurtowa netto od 01.06.2025] ]/Tabela1[[#This Row],[Cena hurtowa netto od 13.01.2025]]-1</f>
        <v>0</v>
      </c>
      <c r="L335" s="142" t="s">
        <v>3107</v>
      </c>
      <c r="M335" s="142"/>
      <c r="N335" s="64">
        <v>5902979007132</v>
      </c>
      <c r="O335" s="84">
        <v>0.23</v>
      </c>
      <c r="P335" s="7"/>
      <c r="Q335" s="35">
        <f t="shared" si="9"/>
        <v>0</v>
      </c>
      <c r="R335" s="104">
        <v>132</v>
      </c>
      <c r="S335" s="36" t="s">
        <v>3140</v>
      </c>
      <c r="T335" s="86">
        <v>39261000</v>
      </c>
      <c r="U335" s="39">
        <f>VLOOKUP(Tabela1[[#This Row],[Marka]],Config!$D$2:$E$13,2,FALSE)+Tabela1[[#This Row],[Marka_sort_plus]]</f>
        <v>129071</v>
      </c>
      <c r="V335" s="39">
        <v>29071</v>
      </c>
      <c r="W335" s="49" t="s">
        <v>3152</v>
      </c>
      <c r="X335" s="49" t="s">
        <v>10021</v>
      </c>
      <c r="Y335" s="49" t="s">
        <v>3152</v>
      </c>
      <c r="Z335" s="49" t="s">
        <v>9452</v>
      </c>
    </row>
    <row r="336" spans="2:26" ht="27.75" customHeight="1">
      <c r="B336" s="55" t="s">
        <v>1793</v>
      </c>
      <c r="C336" s="56" t="s">
        <v>2441</v>
      </c>
      <c r="D336" s="113" t="s">
        <v>3274</v>
      </c>
      <c r="E336" s="83" t="s">
        <v>3107</v>
      </c>
      <c r="F336" s="65" t="s">
        <v>2442</v>
      </c>
      <c r="G336" s="58" t="s">
        <v>284</v>
      </c>
      <c r="H336" s="58">
        <v>1</v>
      </c>
      <c r="I336" s="129">
        <v>5.19</v>
      </c>
      <c r="J336" s="180">
        <v>5.19</v>
      </c>
      <c r="K336" s="93">
        <f>Tabela1[ [#This Row],[Cena hurtowa netto od 01.06.2025] ]/Tabela1[[#This Row],[Cena hurtowa netto od 13.01.2025]]-1</f>
        <v>0</v>
      </c>
      <c r="L336" s="142" t="s">
        <v>3107</v>
      </c>
      <c r="M336" s="142"/>
      <c r="N336" s="64" t="s">
        <v>2054</v>
      </c>
      <c r="O336" s="84">
        <v>0.23</v>
      </c>
      <c r="P336" s="7"/>
      <c r="Q336" s="35">
        <f t="shared" si="9"/>
        <v>0</v>
      </c>
      <c r="R336" s="104">
        <v>132</v>
      </c>
      <c r="S336" s="36" t="s">
        <v>3140</v>
      </c>
      <c r="T336" s="86" t="s">
        <v>4557</v>
      </c>
      <c r="U336" s="39">
        <f>VLOOKUP(Tabela1[[#This Row],[Marka]],Config!$D$2:$E$13,2,FALSE)+Tabela1[[#This Row],[Marka_sort_plus]]</f>
        <v>129071</v>
      </c>
      <c r="V336" s="39">
        <v>29071</v>
      </c>
      <c r="W336" s="49" t="s">
        <v>3152</v>
      </c>
      <c r="X336" s="49" t="s">
        <v>2054</v>
      </c>
      <c r="Y336" s="49" t="s">
        <v>3152</v>
      </c>
      <c r="Z336" s="49" t="s">
        <v>5639</v>
      </c>
    </row>
    <row r="337" spans="2:26" ht="27.75" customHeight="1">
      <c r="B337" s="55" t="s">
        <v>1793</v>
      </c>
      <c r="C337" s="56" t="s">
        <v>8658</v>
      </c>
      <c r="D337" s="113" t="s">
        <v>8659</v>
      </c>
      <c r="E337" s="83" t="s">
        <v>3107</v>
      </c>
      <c r="F337" s="65" t="s">
        <v>8660</v>
      </c>
      <c r="G337" s="58" t="s">
        <v>284</v>
      </c>
      <c r="H337" s="58">
        <v>1</v>
      </c>
      <c r="I337" s="129">
        <v>5.19</v>
      </c>
      <c r="J337" s="180">
        <v>5.19</v>
      </c>
      <c r="K337" s="93">
        <f>Tabela1[ [#This Row],[Cena hurtowa netto od 01.06.2025] ]/Tabela1[[#This Row],[Cena hurtowa netto od 13.01.2025]]-1</f>
        <v>0</v>
      </c>
      <c r="L337" s="142" t="s">
        <v>3107</v>
      </c>
      <c r="M337" s="142"/>
      <c r="N337" s="64">
        <v>5902979007125</v>
      </c>
      <c r="O337" s="84">
        <v>0.23</v>
      </c>
      <c r="P337" s="7"/>
      <c r="Q337" s="35">
        <f t="shared" si="9"/>
        <v>0</v>
      </c>
      <c r="R337" s="104">
        <v>132</v>
      </c>
      <c r="S337" s="36" t="s">
        <v>3140</v>
      </c>
      <c r="T337" s="86">
        <v>39261000</v>
      </c>
      <c r="U337" s="39">
        <f>VLOOKUP(Tabela1[[#This Row],[Marka]],Config!$D$2:$E$13,2,FALSE)+Tabela1[[#This Row],[Marka_sort_plus]]</f>
        <v>129071</v>
      </c>
      <c r="V337" s="39">
        <v>29071</v>
      </c>
      <c r="W337" s="49" t="s">
        <v>3152</v>
      </c>
      <c r="X337" s="49" t="s">
        <v>10020</v>
      </c>
      <c r="Y337" s="49" t="s">
        <v>3152</v>
      </c>
      <c r="Z337" s="49" t="s">
        <v>9451</v>
      </c>
    </row>
    <row r="338" spans="2:26" ht="27.75" customHeight="1">
      <c r="B338" s="55" t="s">
        <v>1793</v>
      </c>
      <c r="C338" s="56" t="s">
        <v>2429</v>
      </c>
      <c r="D338" s="113" t="s">
        <v>3277</v>
      </c>
      <c r="E338" s="83" t="s">
        <v>3107</v>
      </c>
      <c r="F338" s="65" t="s">
        <v>2430</v>
      </c>
      <c r="G338" s="58" t="s">
        <v>284</v>
      </c>
      <c r="H338" s="58">
        <v>1</v>
      </c>
      <c r="I338" s="129">
        <v>5.19</v>
      </c>
      <c r="J338" s="180">
        <v>5.19</v>
      </c>
      <c r="K338" s="93">
        <f>Tabela1[ [#This Row],[Cena hurtowa netto od 01.06.2025] ]/Tabela1[[#This Row],[Cena hurtowa netto od 13.01.2025]]-1</f>
        <v>0</v>
      </c>
      <c r="L338" s="142" t="s">
        <v>3107</v>
      </c>
      <c r="M338" s="142"/>
      <c r="N338" s="64" t="s">
        <v>2048</v>
      </c>
      <c r="O338" s="84">
        <v>0.23</v>
      </c>
      <c r="P338" s="7"/>
      <c r="Q338" s="35">
        <f t="shared" si="9"/>
        <v>0</v>
      </c>
      <c r="R338" s="104">
        <v>132</v>
      </c>
      <c r="S338" s="36" t="s">
        <v>3140</v>
      </c>
      <c r="T338" s="86" t="s">
        <v>4557</v>
      </c>
      <c r="U338" s="39">
        <f>VLOOKUP(Tabela1[[#This Row],[Marka]],Config!$D$2:$E$13,2,FALSE)+Tabela1[[#This Row],[Marka_sort_plus]]</f>
        <v>129071</v>
      </c>
      <c r="V338" s="39">
        <v>29071</v>
      </c>
      <c r="W338" s="49" t="s">
        <v>3152</v>
      </c>
      <c r="X338" s="49" t="s">
        <v>2048</v>
      </c>
      <c r="Y338" s="49" t="s">
        <v>3152</v>
      </c>
      <c r="Z338" s="49" t="s">
        <v>5640</v>
      </c>
    </row>
    <row r="339" spans="2:26" ht="27.75" customHeight="1">
      <c r="B339" s="55" t="s">
        <v>1793</v>
      </c>
      <c r="C339" s="56" t="s">
        <v>8661</v>
      </c>
      <c r="D339" s="113" t="s">
        <v>8662</v>
      </c>
      <c r="E339" s="83" t="s">
        <v>3107</v>
      </c>
      <c r="F339" s="65" t="s">
        <v>8663</v>
      </c>
      <c r="G339" s="58" t="s">
        <v>284</v>
      </c>
      <c r="H339" s="58">
        <v>1</v>
      </c>
      <c r="I339" s="129">
        <v>5.19</v>
      </c>
      <c r="J339" s="180">
        <v>5.19</v>
      </c>
      <c r="K339" s="93">
        <f>Tabela1[ [#This Row],[Cena hurtowa netto od 01.06.2025] ]/Tabela1[[#This Row],[Cena hurtowa netto od 13.01.2025]]-1</f>
        <v>0</v>
      </c>
      <c r="L339" s="142" t="s">
        <v>3107</v>
      </c>
      <c r="M339" s="142"/>
      <c r="N339" s="64">
        <v>5902979007156</v>
      </c>
      <c r="O339" s="84">
        <v>0.23</v>
      </c>
      <c r="P339" s="7"/>
      <c r="Q339" s="35">
        <f t="shared" si="9"/>
        <v>0</v>
      </c>
      <c r="R339" s="104">
        <v>132</v>
      </c>
      <c r="S339" s="36" t="s">
        <v>3140</v>
      </c>
      <c r="T339" s="86">
        <v>39261000</v>
      </c>
      <c r="U339" s="39">
        <f>VLOOKUP(Tabela1[[#This Row],[Marka]],Config!$D$2:$E$13,2,FALSE)+Tabela1[[#This Row],[Marka_sort_plus]]</f>
        <v>129071</v>
      </c>
      <c r="V339" s="39">
        <v>29071</v>
      </c>
      <c r="W339" s="49" t="s">
        <v>3152</v>
      </c>
      <c r="X339" s="49" t="s">
        <v>10023</v>
      </c>
      <c r="Y339" s="49" t="s">
        <v>3152</v>
      </c>
      <c r="Z339" s="49" t="s">
        <v>9454</v>
      </c>
    </row>
    <row r="340" spans="2:26" ht="27.75" customHeight="1">
      <c r="B340" s="55" t="s">
        <v>1793</v>
      </c>
      <c r="C340" s="56" t="s">
        <v>2431</v>
      </c>
      <c r="D340" s="113" t="s">
        <v>3272</v>
      </c>
      <c r="E340" s="83" t="s">
        <v>3107</v>
      </c>
      <c r="F340" s="65" t="s">
        <v>2432</v>
      </c>
      <c r="G340" s="58" t="s">
        <v>284</v>
      </c>
      <c r="H340" s="58">
        <v>1</v>
      </c>
      <c r="I340" s="129">
        <v>5.19</v>
      </c>
      <c r="J340" s="180">
        <v>5.19</v>
      </c>
      <c r="K340" s="93">
        <f>Tabela1[ [#This Row],[Cena hurtowa netto od 01.06.2025] ]/Tabela1[[#This Row],[Cena hurtowa netto od 13.01.2025]]-1</f>
        <v>0</v>
      </c>
      <c r="L340" s="142" t="s">
        <v>3107</v>
      </c>
      <c r="M340" s="142"/>
      <c r="N340" s="64" t="s">
        <v>2049</v>
      </c>
      <c r="O340" s="84">
        <v>0.23</v>
      </c>
      <c r="P340" s="7"/>
      <c r="Q340" s="35">
        <f t="shared" si="9"/>
        <v>0</v>
      </c>
      <c r="R340" s="104">
        <v>132</v>
      </c>
      <c r="S340" s="36" t="s">
        <v>3140</v>
      </c>
      <c r="T340" s="86" t="s">
        <v>4557</v>
      </c>
      <c r="U340" s="39">
        <f>VLOOKUP(Tabela1[[#This Row],[Marka]],Config!$D$2:$E$13,2,FALSE)+Tabela1[[#This Row],[Marka_sort_plus]]</f>
        <v>129071</v>
      </c>
      <c r="V340" s="39">
        <v>29071</v>
      </c>
      <c r="W340" s="49" t="s">
        <v>3152</v>
      </c>
      <c r="X340" s="49" t="s">
        <v>2049</v>
      </c>
      <c r="Y340" s="49" t="s">
        <v>3152</v>
      </c>
      <c r="Z340" s="49" t="s">
        <v>5643</v>
      </c>
    </row>
    <row r="341" spans="2:26" ht="27.75" customHeight="1">
      <c r="B341" s="55" t="s">
        <v>1793</v>
      </c>
      <c r="C341" s="56" t="s">
        <v>2427</v>
      </c>
      <c r="D341" s="113" t="s">
        <v>3273</v>
      </c>
      <c r="E341" s="83" t="s">
        <v>3107</v>
      </c>
      <c r="F341" s="65" t="s">
        <v>2428</v>
      </c>
      <c r="G341" s="58" t="s">
        <v>284</v>
      </c>
      <c r="H341" s="58">
        <v>1</v>
      </c>
      <c r="I341" s="129">
        <v>5.19</v>
      </c>
      <c r="J341" s="180">
        <v>5.19</v>
      </c>
      <c r="K341" s="93">
        <f>Tabela1[ [#This Row],[Cena hurtowa netto od 01.06.2025] ]/Tabela1[[#This Row],[Cena hurtowa netto od 13.01.2025]]-1</f>
        <v>0</v>
      </c>
      <c r="L341" s="142" t="s">
        <v>3107</v>
      </c>
      <c r="M341" s="142"/>
      <c r="N341" s="64" t="s">
        <v>2047</v>
      </c>
      <c r="O341" s="84">
        <v>0.23</v>
      </c>
      <c r="P341" s="7"/>
      <c r="Q341" s="35">
        <f t="shared" si="9"/>
        <v>0</v>
      </c>
      <c r="R341" s="104">
        <v>132</v>
      </c>
      <c r="S341" s="36" t="s">
        <v>3140</v>
      </c>
      <c r="T341" s="86" t="s">
        <v>4557</v>
      </c>
      <c r="U341" s="39">
        <f>VLOOKUP(Tabela1[[#This Row],[Marka]],Config!$D$2:$E$13,2,FALSE)+Tabela1[[#This Row],[Marka_sort_plus]]</f>
        <v>129071</v>
      </c>
      <c r="V341" s="39">
        <v>29071</v>
      </c>
      <c r="W341" s="49" t="s">
        <v>3152</v>
      </c>
      <c r="X341" s="49" t="s">
        <v>2047</v>
      </c>
      <c r="Y341" s="49" t="s">
        <v>3152</v>
      </c>
      <c r="Z341" s="49" t="s">
        <v>5642</v>
      </c>
    </row>
    <row r="342" spans="2:26" ht="27.75" customHeight="1">
      <c r="B342" s="55" t="s">
        <v>1793</v>
      </c>
      <c r="C342" s="56" t="s">
        <v>8664</v>
      </c>
      <c r="D342" s="113" t="s">
        <v>8665</v>
      </c>
      <c r="E342" s="83" t="s">
        <v>3107</v>
      </c>
      <c r="F342" s="65" t="s">
        <v>8666</v>
      </c>
      <c r="G342" s="58" t="s">
        <v>284</v>
      </c>
      <c r="H342" s="58" t="s">
        <v>8167</v>
      </c>
      <c r="I342" s="129">
        <v>5.19</v>
      </c>
      <c r="J342" s="180">
        <v>5.19</v>
      </c>
      <c r="K342" s="93">
        <f>Tabela1[ [#This Row],[Cena hurtowa netto od 01.06.2025] ]/Tabela1[[#This Row],[Cena hurtowa netto od 13.01.2025]]-1</f>
        <v>0</v>
      </c>
      <c r="L342" s="142" t="s">
        <v>3107</v>
      </c>
      <c r="M342" s="142"/>
      <c r="N342" s="64">
        <v>5902979007149</v>
      </c>
      <c r="O342" s="84">
        <v>0.23</v>
      </c>
      <c r="P342" s="7"/>
      <c r="Q342" s="35">
        <f t="shared" si="9"/>
        <v>0</v>
      </c>
      <c r="R342" s="104">
        <v>132</v>
      </c>
      <c r="S342" s="36" t="s">
        <v>3140</v>
      </c>
      <c r="T342" s="86">
        <v>39261000</v>
      </c>
      <c r="U342" s="39">
        <f>VLOOKUP(Tabela1[[#This Row],[Marka]],Config!$D$2:$E$13,2,FALSE)+Tabela1[[#This Row],[Marka_sort_plus]]</f>
        <v>129071</v>
      </c>
      <c r="V342" s="39">
        <v>29071</v>
      </c>
      <c r="W342" s="49" t="s">
        <v>3152</v>
      </c>
      <c r="X342" s="49" t="s">
        <v>10022</v>
      </c>
      <c r="Y342" s="49" t="s">
        <v>3152</v>
      </c>
      <c r="Z342" s="49" t="s">
        <v>9453</v>
      </c>
    </row>
    <row r="343" spans="2:26" ht="27.75" customHeight="1">
      <c r="B343" s="55" t="s">
        <v>1793</v>
      </c>
      <c r="C343" s="56" t="s">
        <v>2435</v>
      </c>
      <c r="D343" s="113" t="s">
        <v>3271</v>
      </c>
      <c r="E343" s="83" t="s">
        <v>3107</v>
      </c>
      <c r="F343" s="65" t="s">
        <v>2436</v>
      </c>
      <c r="G343" s="58" t="s">
        <v>284</v>
      </c>
      <c r="H343" s="58">
        <v>1</v>
      </c>
      <c r="I343" s="129">
        <v>5.19</v>
      </c>
      <c r="J343" s="180">
        <v>5.19</v>
      </c>
      <c r="K343" s="93">
        <f>Tabela1[ [#This Row],[Cena hurtowa netto od 01.06.2025] ]/Tabela1[[#This Row],[Cena hurtowa netto od 13.01.2025]]-1</f>
        <v>0</v>
      </c>
      <c r="L343" s="142" t="s">
        <v>3107</v>
      </c>
      <c r="M343" s="142"/>
      <c r="N343" s="64" t="s">
        <v>2051</v>
      </c>
      <c r="O343" s="84">
        <v>0.23</v>
      </c>
      <c r="P343" s="7"/>
      <c r="Q343" s="35">
        <f t="shared" si="9"/>
        <v>0</v>
      </c>
      <c r="R343" s="104">
        <v>132</v>
      </c>
      <c r="S343" s="36" t="s">
        <v>3140</v>
      </c>
      <c r="T343" s="86" t="s">
        <v>4557</v>
      </c>
      <c r="U343" s="39">
        <f>VLOOKUP(Tabela1[[#This Row],[Marka]],Config!$D$2:$E$13,2,FALSE)+Tabela1[[#This Row],[Marka_sort_plus]]</f>
        <v>129071</v>
      </c>
      <c r="V343" s="39">
        <v>29071</v>
      </c>
      <c r="W343" s="49" t="s">
        <v>3152</v>
      </c>
      <c r="X343" s="49" t="s">
        <v>2051</v>
      </c>
      <c r="Y343" s="49" t="s">
        <v>3152</v>
      </c>
      <c r="Z343" s="49" t="s">
        <v>5636</v>
      </c>
    </row>
    <row r="344" spans="2:26" ht="27.75" customHeight="1">
      <c r="B344" s="55" t="s">
        <v>1793</v>
      </c>
      <c r="C344" s="56" t="s">
        <v>8667</v>
      </c>
      <c r="D344" s="113" t="s">
        <v>8668</v>
      </c>
      <c r="E344" s="83" t="s">
        <v>3107</v>
      </c>
      <c r="F344" s="65" t="s">
        <v>8669</v>
      </c>
      <c r="G344" s="58" t="s">
        <v>284</v>
      </c>
      <c r="H344" s="58" t="s">
        <v>8167</v>
      </c>
      <c r="I344" s="129">
        <v>5.19</v>
      </c>
      <c r="J344" s="180">
        <v>5.19</v>
      </c>
      <c r="K344" s="93">
        <f>Tabela1[ [#This Row],[Cena hurtowa netto od 01.06.2025] ]/Tabela1[[#This Row],[Cena hurtowa netto od 13.01.2025]]-1</f>
        <v>0</v>
      </c>
      <c r="L344" s="142" t="s">
        <v>3107</v>
      </c>
      <c r="M344" s="142"/>
      <c r="N344" s="64">
        <v>5902979007118</v>
      </c>
      <c r="O344" s="84">
        <v>0.23</v>
      </c>
      <c r="P344" s="7"/>
      <c r="Q344" s="35">
        <f t="shared" ref="Q344:Q407" si="10">J344*P344*(1-RABAT)</f>
        <v>0</v>
      </c>
      <c r="R344" s="104">
        <v>132</v>
      </c>
      <c r="S344" s="36" t="s">
        <v>3140</v>
      </c>
      <c r="T344" s="86">
        <v>39261000</v>
      </c>
      <c r="U344" s="39">
        <f>VLOOKUP(Tabela1[[#This Row],[Marka]],Config!$D$2:$E$13,2,FALSE)+Tabela1[[#This Row],[Marka_sort_plus]]</f>
        <v>129071</v>
      </c>
      <c r="V344" s="39">
        <v>29071</v>
      </c>
      <c r="W344" s="49" t="s">
        <v>3152</v>
      </c>
      <c r="X344" s="49" t="s">
        <v>10019</v>
      </c>
      <c r="Y344" s="49" t="s">
        <v>3152</v>
      </c>
      <c r="Z344" s="49" t="s">
        <v>9450</v>
      </c>
    </row>
    <row r="345" spans="2:26" ht="27.75" customHeight="1">
      <c r="B345" s="55" t="s">
        <v>1793</v>
      </c>
      <c r="C345" s="56" t="s">
        <v>11963</v>
      </c>
      <c r="D345" s="113" t="s">
        <v>11964</v>
      </c>
      <c r="E345" s="83" t="s">
        <v>3107</v>
      </c>
      <c r="F345" s="65" t="s">
        <v>12426</v>
      </c>
      <c r="G345" s="58" t="s">
        <v>284</v>
      </c>
      <c r="H345" s="58">
        <v>1</v>
      </c>
      <c r="I345" s="129">
        <v>7.99</v>
      </c>
      <c r="J345" s="180">
        <v>7.99</v>
      </c>
      <c r="K345" s="93">
        <f>Tabela1[ [#This Row],[Cena hurtowa netto od 01.06.2025] ]/Tabela1[[#This Row],[Cena hurtowa netto od 13.01.2025]]-1</f>
        <v>0</v>
      </c>
      <c r="L345" s="142" t="s">
        <v>3107</v>
      </c>
      <c r="M345" s="142"/>
      <c r="N345" s="64">
        <v>5902979020759</v>
      </c>
      <c r="O345" s="84">
        <v>0.23</v>
      </c>
      <c r="P345" s="7"/>
      <c r="Q345" s="35">
        <f t="shared" si="10"/>
        <v>0</v>
      </c>
      <c r="R345" s="104" t="s">
        <v>12061</v>
      </c>
      <c r="S345" s="36" t="s">
        <v>3140</v>
      </c>
      <c r="T345" s="86">
        <v>56029000</v>
      </c>
      <c r="U345" s="39">
        <f>VLOOKUP(Tabela1[[#This Row],[Marka]],Config!$D$2:$E$13,2,FALSE)+Tabela1[[#This Row],[Marka_sort_plus]]</f>
        <v>129071</v>
      </c>
      <c r="V345" s="39">
        <v>29071</v>
      </c>
      <c r="W345" s="49"/>
      <c r="X345" s="49">
        <v>5902979020759</v>
      </c>
      <c r="Y345" s="49"/>
      <c r="Z345" s="49"/>
    </row>
    <row r="346" spans="2:26" ht="27.75" customHeight="1">
      <c r="B346" s="55" t="s">
        <v>1793</v>
      </c>
      <c r="C346" s="56" t="s">
        <v>11965</v>
      </c>
      <c r="D346" s="113" t="s">
        <v>11966</v>
      </c>
      <c r="E346" s="83" t="s">
        <v>3107</v>
      </c>
      <c r="F346" s="65" t="s">
        <v>11971</v>
      </c>
      <c r="G346" s="58" t="s">
        <v>284</v>
      </c>
      <c r="H346" s="58" t="s">
        <v>8167</v>
      </c>
      <c r="I346" s="129">
        <v>7.99</v>
      </c>
      <c r="J346" s="180">
        <v>7.99</v>
      </c>
      <c r="K346" s="93">
        <f>Tabela1[ [#This Row],[Cena hurtowa netto od 01.06.2025] ]/Tabela1[[#This Row],[Cena hurtowa netto od 13.01.2025]]-1</f>
        <v>0</v>
      </c>
      <c r="L346" s="142" t="s">
        <v>3107</v>
      </c>
      <c r="M346" s="142"/>
      <c r="N346" s="64">
        <v>5902979020766</v>
      </c>
      <c r="O346" s="84">
        <v>0.23</v>
      </c>
      <c r="P346" s="7"/>
      <c r="Q346" s="35">
        <f t="shared" si="10"/>
        <v>0</v>
      </c>
      <c r="R346" s="104" t="s">
        <v>12061</v>
      </c>
      <c r="S346" s="36" t="s">
        <v>3140</v>
      </c>
      <c r="T346" s="86" t="s">
        <v>4557</v>
      </c>
      <c r="U346" s="39">
        <f>VLOOKUP(Tabela1[[#This Row],[Marka]],Config!$D$2:$E$13,2,FALSE)+Tabela1[[#This Row],[Marka_sort_plus]]</f>
        <v>129071</v>
      </c>
      <c r="V346" s="39">
        <v>29071</v>
      </c>
      <c r="W346" s="49"/>
      <c r="X346" s="49">
        <v>5902979020766</v>
      </c>
      <c r="Y346" s="49"/>
      <c r="Z346" s="49"/>
    </row>
    <row r="347" spans="2:26" ht="27.75" customHeight="1">
      <c r="B347" s="55" t="s">
        <v>1793</v>
      </c>
      <c r="C347" s="56" t="s">
        <v>11967</v>
      </c>
      <c r="D347" s="113" t="s">
        <v>11968</v>
      </c>
      <c r="E347" s="83" t="s">
        <v>3107</v>
      </c>
      <c r="F347" s="65" t="s">
        <v>12427</v>
      </c>
      <c r="G347" s="58" t="s">
        <v>284</v>
      </c>
      <c r="H347" s="58">
        <v>1</v>
      </c>
      <c r="I347" s="129">
        <v>7.99</v>
      </c>
      <c r="J347" s="180">
        <v>7.99</v>
      </c>
      <c r="K347" s="93">
        <f>Tabela1[ [#This Row],[Cena hurtowa netto od 01.06.2025] ]/Tabela1[[#This Row],[Cena hurtowa netto od 13.01.2025]]-1</f>
        <v>0</v>
      </c>
      <c r="L347" s="142" t="s">
        <v>3107</v>
      </c>
      <c r="M347" s="142"/>
      <c r="N347" s="64">
        <v>5902979020773</v>
      </c>
      <c r="O347" s="84">
        <v>0.23</v>
      </c>
      <c r="P347" s="7"/>
      <c r="Q347" s="35">
        <f t="shared" si="10"/>
        <v>0</v>
      </c>
      <c r="R347" s="104" t="s">
        <v>12061</v>
      </c>
      <c r="S347" s="36" t="s">
        <v>3140</v>
      </c>
      <c r="T347" s="86">
        <v>56029000</v>
      </c>
      <c r="U347" s="39">
        <f>VLOOKUP(Tabela1[[#This Row],[Marka]],Config!$D$2:$E$13,2,FALSE)+Tabela1[[#This Row],[Marka_sort_plus]]</f>
        <v>129071</v>
      </c>
      <c r="V347" s="39">
        <v>29071</v>
      </c>
      <c r="W347" s="49"/>
      <c r="X347" s="49">
        <v>5902979020773</v>
      </c>
      <c r="Y347" s="49"/>
      <c r="Z347" s="49"/>
    </row>
    <row r="348" spans="2:26" ht="27.75" customHeight="1">
      <c r="B348" s="55" t="s">
        <v>1793</v>
      </c>
      <c r="C348" s="56" t="s">
        <v>11969</v>
      </c>
      <c r="D348" s="113" t="s">
        <v>11970</v>
      </c>
      <c r="E348" s="83" t="s">
        <v>3107</v>
      </c>
      <c r="F348" s="65" t="s">
        <v>12428</v>
      </c>
      <c r="G348" s="58" t="s">
        <v>284</v>
      </c>
      <c r="H348" s="58">
        <v>1</v>
      </c>
      <c r="I348" s="129">
        <v>7.99</v>
      </c>
      <c r="J348" s="180">
        <v>7.99</v>
      </c>
      <c r="K348" s="93">
        <f>Tabela1[ [#This Row],[Cena hurtowa netto od 01.06.2025] ]/Tabela1[[#This Row],[Cena hurtowa netto od 13.01.2025]]-1</f>
        <v>0</v>
      </c>
      <c r="L348" s="142" t="s">
        <v>3107</v>
      </c>
      <c r="M348" s="142"/>
      <c r="N348" s="64">
        <v>5902979020780</v>
      </c>
      <c r="O348" s="84">
        <v>0.23</v>
      </c>
      <c r="P348" s="7"/>
      <c r="Q348" s="35">
        <f t="shared" si="10"/>
        <v>0</v>
      </c>
      <c r="R348" s="104" t="s">
        <v>12061</v>
      </c>
      <c r="S348" s="36" t="s">
        <v>3140</v>
      </c>
      <c r="T348" s="86">
        <v>56029000</v>
      </c>
      <c r="U348" s="39">
        <f>VLOOKUP(Tabela1[[#This Row],[Marka]],Config!$D$2:$E$13,2,FALSE)+Tabela1[[#This Row],[Marka_sort_plus]]</f>
        <v>129071</v>
      </c>
      <c r="V348" s="39">
        <v>29071</v>
      </c>
      <c r="W348" s="49"/>
      <c r="X348" s="49">
        <v>5902979020780</v>
      </c>
      <c r="Y348" s="49"/>
      <c r="Z348" s="49"/>
    </row>
    <row r="349" spans="2:26" ht="27.75" customHeight="1">
      <c r="B349" s="55" t="s">
        <v>1793</v>
      </c>
      <c r="C349" s="56" t="s">
        <v>12851</v>
      </c>
      <c r="D349" s="113" t="s">
        <v>12852</v>
      </c>
      <c r="E349" s="83" t="s">
        <v>3107</v>
      </c>
      <c r="F349" s="65" t="s">
        <v>12853</v>
      </c>
      <c r="G349" s="58" t="s">
        <v>284</v>
      </c>
      <c r="H349" s="58" t="s">
        <v>8167</v>
      </c>
      <c r="I349" s="129">
        <v>17.989999999999998</v>
      </c>
      <c r="J349" s="180">
        <v>17.989999999999998</v>
      </c>
      <c r="K349" s="93">
        <f>Tabela1[ [#This Row],[Cena hurtowa netto od 01.06.2025] ]/Tabela1[[#This Row],[Cena hurtowa netto od 13.01.2025]]-1</f>
        <v>0</v>
      </c>
      <c r="L349" s="142" t="s">
        <v>3107</v>
      </c>
      <c r="M349" s="142"/>
      <c r="N349" s="64">
        <v>5902979020834</v>
      </c>
      <c r="O349" s="84">
        <v>0.23</v>
      </c>
      <c r="P349" s="7"/>
      <c r="Q349" s="35">
        <f t="shared" si="10"/>
        <v>0</v>
      </c>
      <c r="R349" s="104" t="s">
        <v>12595</v>
      </c>
      <c r="S349" s="36" t="s">
        <v>3140</v>
      </c>
      <c r="T349" s="86">
        <v>56029001</v>
      </c>
      <c r="U349" s="39">
        <f>VLOOKUP(Tabela1[[#This Row],[Marka]],Config!$D$2:$E$13,2,FALSE)+Tabela1[[#This Row],[Marka_sort_plus]]</f>
        <v>129071</v>
      </c>
      <c r="V349" s="39">
        <v>29071</v>
      </c>
      <c r="W349" s="49"/>
      <c r="X349" s="49"/>
      <c r="Y349" s="49"/>
      <c r="Z349" s="49"/>
    </row>
    <row r="350" spans="2:26" ht="27.75" customHeight="1">
      <c r="B350" s="55" t="s">
        <v>1793</v>
      </c>
      <c r="C350" s="56" t="s">
        <v>12065</v>
      </c>
      <c r="D350" s="113" t="s">
        <v>12066</v>
      </c>
      <c r="E350" s="83" t="s">
        <v>3107</v>
      </c>
      <c r="F350" s="65" t="s">
        <v>12069</v>
      </c>
      <c r="G350" s="58" t="s">
        <v>284</v>
      </c>
      <c r="H350" s="58" t="s">
        <v>8167</v>
      </c>
      <c r="I350" s="129">
        <v>5.49</v>
      </c>
      <c r="J350" s="180">
        <v>5.49</v>
      </c>
      <c r="K350" s="93">
        <f>Tabela1[ [#This Row],[Cena hurtowa netto od 01.06.2025] ]/Tabela1[[#This Row],[Cena hurtowa netto od 13.01.2025]]-1</f>
        <v>0</v>
      </c>
      <c r="L350" s="142" t="s">
        <v>3107</v>
      </c>
      <c r="M350" s="142"/>
      <c r="N350" s="64">
        <v>5902979020858</v>
      </c>
      <c r="O350" s="84">
        <v>0.23</v>
      </c>
      <c r="P350" s="7"/>
      <c r="Q350" s="35">
        <f t="shared" si="10"/>
        <v>0</v>
      </c>
      <c r="R350" s="104" t="s">
        <v>12061</v>
      </c>
      <c r="S350" s="36" t="s">
        <v>3140</v>
      </c>
      <c r="T350" s="86">
        <v>56029000</v>
      </c>
      <c r="U350" s="39">
        <f>VLOOKUP(Tabela1[[#This Row],[Marka]],Config!$D$2:$E$13,2,FALSE)+Tabela1[[#This Row],[Marka_sort_plus]]</f>
        <v>130000</v>
      </c>
      <c r="V350" s="39">
        <v>30000</v>
      </c>
      <c r="W350" s="49"/>
      <c r="X350" s="49">
        <v>5902979020858</v>
      </c>
      <c r="Y350" s="49"/>
      <c r="Z350" s="49"/>
    </row>
    <row r="351" spans="2:26" ht="27.75" customHeight="1">
      <c r="B351" s="55" t="s">
        <v>1793</v>
      </c>
      <c r="C351" s="56" t="s">
        <v>12067</v>
      </c>
      <c r="D351" s="113" t="s">
        <v>12068</v>
      </c>
      <c r="E351" s="83" t="s">
        <v>3107</v>
      </c>
      <c r="F351" s="65" t="s">
        <v>12070</v>
      </c>
      <c r="G351" s="58" t="s">
        <v>284</v>
      </c>
      <c r="H351" s="58" t="s">
        <v>8167</v>
      </c>
      <c r="I351" s="129">
        <v>5.49</v>
      </c>
      <c r="J351" s="180">
        <v>5.49</v>
      </c>
      <c r="K351" s="93">
        <f>Tabela1[ [#This Row],[Cena hurtowa netto od 01.06.2025] ]/Tabela1[[#This Row],[Cena hurtowa netto od 13.01.2025]]-1</f>
        <v>0</v>
      </c>
      <c r="L351" s="142" t="s">
        <v>3107</v>
      </c>
      <c r="M351" s="142"/>
      <c r="N351" s="64">
        <v>5902979020865</v>
      </c>
      <c r="O351" s="84">
        <v>0.23</v>
      </c>
      <c r="P351" s="7"/>
      <c r="Q351" s="35">
        <f t="shared" si="10"/>
        <v>0</v>
      </c>
      <c r="R351" s="104" t="s">
        <v>12061</v>
      </c>
      <c r="S351" s="36" t="s">
        <v>3140</v>
      </c>
      <c r="T351" s="86">
        <v>56029000</v>
      </c>
      <c r="U351" s="39">
        <f>VLOOKUP(Tabela1[[#This Row],[Marka]],Config!$D$2:$E$13,2,FALSE)+Tabela1[[#This Row],[Marka_sort_plus]]</f>
        <v>130000</v>
      </c>
      <c r="V351" s="39">
        <v>30000</v>
      </c>
      <c r="W351" s="49"/>
      <c r="X351" s="49">
        <v>5902979020865</v>
      </c>
      <c r="Y351" s="49"/>
      <c r="Z351" s="49"/>
    </row>
    <row r="352" spans="2:26" ht="27.75" customHeight="1">
      <c r="B352" s="55" t="s">
        <v>1793</v>
      </c>
      <c r="C352" s="56" t="s">
        <v>4505</v>
      </c>
      <c r="D352" s="113" t="s">
        <v>4681</v>
      </c>
      <c r="E352" s="83" t="s">
        <v>3107</v>
      </c>
      <c r="F352" s="65" t="s">
        <v>4506</v>
      </c>
      <c r="G352" s="58" t="s">
        <v>284</v>
      </c>
      <c r="H352" s="58">
        <v>1</v>
      </c>
      <c r="I352" s="129">
        <v>4.6900000000000004</v>
      </c>
      <c r="J352" s="180">
        <v>4.6900000000000004</v>
      </c>
      <c r="K352" s="93">
        <f>Tabela1[ [#This Row],[Cena hurtowa netto od 01.06.2025] ]/Tabela1[[#This Row],[Cena hurtowa netto od 13.01.2025]]-1</f>
        <v>0</v>
      </c>
      <c r="L352" s="142" t="s">
        <v>3107</v>
      </c>
      <c r="M352" s="142"/>
      <c r="N352" s="64" t="s">
        <v>4507</v>
      </c>
      <c r="O352" s="84">
        <v>0.23</v>
      </c>
      <c r="P352" s="7"/>
      <c r="Q352" s="35">
        <f t="shared" si="10"/>
        <v>0</v>
      </c>
      <c r="R352" s="104">
        <v>139</v>
      </c>
      <c r="S352" s="36" t="s">
        <v>3140</v>
      </c>
      <c r="T352" s="86" t="s">
        <v>4647</v>
      </c>
      <c r="U352" s="39">
        <f>VLOOKUP(Tabela1[[#This Row],[Marka]],Config!$D$2:$E$13,2,FALSE)+Tabela1[[#This Row],[Marka_sort_plus]]</f>
        <v>131000</v>
      </c>
      <c r="V352" s="39">
        <v>31000</v>
      </c>
      <c r="W352" s="49" t="s">
        <v>3152</v>
      </c>
      <c r="X352" s="49" t="s">
        <v>4507</v>
      </c>
      <c r="Y352" s="49" t="s">
        <v>3152</v>
      </c>
      <c r="Z352" s="49" t="s">
        <v>7643</v>
      </c>
    </row>
    <row r="353" spans="2:26" ht="27.75" customHeight="1">
      <c r="B353" s="55" t="s">
        <v>1793</v>
      </c>
      <c r="C353" s="56" t="s">
        <v>2450</v>
      </c>
      <c r="D353" s="113" t="s">
        <v>3257</v>
      </c>
      <c r="E353" s="83" t="s">
        <v>3107</v>
      </c>
      <c r="F353" s="65" t="s">
        <v>2451</v>
      </c>
      <c r="G353" s="58" t="s">
        <v>284</v>
      </c>
      <c r="H353" s="58">
        <v>1</v>
      </c>
      <c r="I353" s="129">
        <v>4.6900000000000004</v>
      </c>
      <c r="J353" s="180">
        <v>4.6900000000000004</v>
      </c>
      <c r="K353" s="93">
        <f>Tabela1[ [#This Row],[Cena hurtowa netto od 01.06.2025] ]/Tabela1[[#This Row],[Cena hurtowa netto od 13.01.2025]]-1</f>
        <v>0</v>
      </c>
      <c r="L353" s="142" t="s">
        <v>3107</v>
      </c>
      <c r="M353" s="142"/>
      <c r="N353" s="64" t="s">
        <v>2059</v>
      </c>
      <c r="O353" s="84">
        <v>0.23</v>
      </c>
      <c r="P353" s="7"/>
      <c r="Q353" s="35">
        <f t="shared" si="10"/>
        <v>0</v>
      </c>
      <c r="R353" s="104">
        <v>138</v>
      </c>
      <c r="S353" s="36" t="s">
        <v>3140</v>
      </c>
      <c r="T353" s="86" t="s">
        <v>4647</v>
      </c>
      <c r="U353" s="39">
        <f>VLOOKUP(Tabela1[[#This Row],[Marka]],Config!$D$2:$E$13,2,FALSE)+Tabela1[[#This Row],[Marka_sort_plus]]</f>
        <v>131000</v>
      </c>
      <c r="V353" s="39">
        <v>31000</v>
      </c>
      <c r="W353" s="49" t="s">
        <v>3152</v>
      </c>
      <c r="X353" s="49" t="s">
        <v>2059</v>
      </c>
      <c r="Y353" s="49" t="s">
        <v>3152</v>
      </c>
      <c r="Z353" s="49" t="s">
        <v>7644</v>
      </c>
    </row>
    <row r="354" spans="2:26" ht="27.75" customHeight="1">
      <c r="B354" s="55" t="s">
        <v>1793</v>
      </c>
      <c r="C354" s="56" t="s">
        <v>9844</v>
      </c>
      <c r="D354" s="113" t="s">
        <v>3259</v>
      </c>
      <c r="E354" s="83" t="s">
        <v>3107</v>
      </c>
      <c r="F354" s="65" t="s">
        <v>2447</v>
      </c>
      <c r="G354" s="58" t="s">
        <v>284</v>
      </c>
      <c r="H354" s="58">
        <v>1</v>
      </c>
      <c r="I354" s="129">
        <v>8.59</v>
      </c>
      <c r="J354" s="180">
        <v>8.59</v>
      </c>
      <c r="K354" s="93">
        <f>Tabela1[ [#This Row],[Cena hurtowa netto od 01.06.2025] ]/Tabela1[[#This Row],[Cena hurtowa netto od 13.01.2025]]-1</f>
        <v>0</v>
      </c>
      <c r="L354" s="142" t="s">
        <v>3107</v>
      </c>
      <c r="M354" s="142"/>
      <c r="N354" s="64" t="s">
        <v>2057</v>
      </c>
      <c r="O354" s="84">
        <v>0.23</v>
      </c>
      <c r="P354" s="7"/>
      <c r="Q354" s="35">
        <f t="shared" si="10"/>
        <v>0</v>
      </c>
      <c r="R354" s="104">
        <v>139</v>
      </c>
      <c r="S354" s="36" t="s">
        <v>3140</v>
      </c>
      <c r="T354" s="86" t="s">
        <v>4647</v>
      </c>
      <c r="U354" s="39">
        <f>VLOOKUP(Tabela1[[#This Row],[Marka]],Config!$D$2:$E$13,2,FALSE)+Tabela1[[#This Row],[Marka_sort_plus]]</f>
        <v>131000</v>
      </c>
      <c r="V354" s="39">
        <v>31000</v>
      </c>
      <c r="W354" s="49" t="s">
        <v>3152</v>
      </c>
      <c r="X354" s="49" t="s">
        <v>2057</v>
      </c>
      <c r="Y354" s="49" t="s">
        <v>3152</v>
      </c>
      <c r="Z354" s="49" t="s">
        <v>7645</v>
      </c>
    </row>
    <row r="355" spans="2:26" ht="27.75" customHeight="1">
      <c r="B355" s="55" t="s">
        <v>1793</v>
      </c>
      <c r="C355" s="56" t="s">
        <v>2445</v>
      </c>
      <c r="D355" s="113" t="s">
        <v>3290</v>
      </c>
      <c r="E355" s="83" t="s">
        <v>3107</v>
      </c>
      <c r="F355" s="65" t="s">
        <v>2446</v>
      </c>
      <c r="G355" s="58" t="s">
        <v>284</v>
      </c>
      <c r="H355" s="58">
        <v>1</v>
      </c>
      <c r="I355" s="129">
        <v>8.99</v>
      </c>
      <c r="J355" s="180">
        <v>8.99</v>
      </c>
      <c r="K355" s="93">
        <f>Tabela1[ [#This Row],[Cena hurtowa netto od 01.06.2025] ]/Tabela1[[#This Row],[Cena hurtowa netto od 13.01.2025]]-1</f>
        <v>0</v>
      </c>
      <c r="L355" s="142" t="s">
        <v>3107</v>
      </c>
      <c r="M355" s="142"/>
      <c r="N355" s="64" t="s">
        <v>2056</v>
      </c>
      <c r="O355" s="84">
        <v>0.23</v>
      </c>
      <c r="P355" s="7"/>
      <c r="Q355" s="35">
        <f t="shared" si="10"/>
        <v>0</v>
      </c>
      <c r="R355" s="104">
        <v>138</v>
      </c>
      <c r="S355" s="36" t="s">
        <v>3140</v>
      </c>
      <c r="T355" s="86" t="s">
        <v>4647</v>
      </c>
      <c r="U355" s="39">
        <f>VLOOKUP(Tabela1[[#This Row],[Marka]],Config!$D$2:$E$13,2,FALSE)+Tabela1[[#This Row],[Marka_sort_plus]]</f>
        <v>131000</v>
      </c>
      <c r="V355" s="39">
        <v>31000</v>
      </c>
      <c r="W355" s="49" t="s">
        <v>3152</v>
      </c>
      <c r="X355" s="49" t="s">
        <v>2056</v>
      </c>
      <c r="Y355" s="49" t="s">
        <v>3152</v>
      </c>
      <c r="Z355" s="49" t="s">
        <v>7647</v>
      </c>
    </row>
    <row r="356" spans="2:26" ht="27.75" customHeight="1">
      <c r="B356" s="55" t="s">
        <v>1793</v>
      </c>
      <c r="C356" s="56" t="s">
        <v>2448</v>
      </c>
      <c r="D356" s="113" t="s">
        <v>3255</v>
      </c>
      <c r="E356" s="83" t="s">
        <v>3108</v>
      </c>
      <c r="F356" s="65" t="s">
        <v>2449</v>
      </c>
      <c r="G356" s="58" t="s">
        <v>284</v>
      </c>
      <c r="H356" s="58">
        <v>1</v>
      </c>
      <c r="I356" s="129">
        <v>4.6900000000000004</v>
      </c>
      <c r="J356" s="180">
        <v>4.6900000000000004</v>
      </c>
      <c r="K356" s="93">
        <f>Tabela1[ [#This Row],[Cena hurtowa netto od 01.06.2025] ]/Tabela1[[#This Row],[Cena hurtowa netto od 13.01.2025]]-1</f>
        <v>0</v>
      </c>
      <c r="L356" s="142" t="s">
        <v>3108</v>
      </c>
      <c r="M356" s="142"/>
      <c r="N356" s="64" t="s">
        <v>2058</v>
      </c>
      <c r="O356" s="84">
        <v>0.23</v>
      </c>
      <c r="P356" s="7"/>
      <c r="Q356" s="35">
        <f t="shared" si="10"/>
        <v>0</v>
      </c>
      <c r="R356" s="104">
        <v>138</v>
      </c>
      <c r="S356" s="36" t="s">
        <v>3140</v>
      </c>
      <c r="T356" s="86" t="s">
        <v>4647</v>
      </c>
      <c r="U356" s="39">
        <f>VLOOKUP(Tabela1[[#This Row],[Marka]],Config!$D$2:$E$13,2,FALSE)+Tabela1[[#This Row],[Marka_sort_plus]]</f>
        <v>131000</v>
      </c>
      <c r="V356" s="39">
        <v>31000</v>
      </c>
      <c r="W356" s="49" t="s">
        <v>3152</v>
      </c>
      <c r="X356" s="49" t="s">
        <v>2058</v>
      </c>
      <c r="Y356" s="49" t="s">
        <v>3152</v>
      </c>
      <c r="Z356" s="49" t="s">
        <v>7649</v>
      </c>
    </row>
    <row r="357" spans="2:26" ht="27.75" customHeight="1">
      <c r="B357" s="55" t="s">
        <v>1793</v>
      </c>
      <c r="C357" s="56" t="s">
        <v>2456</v>
      </c>
      <c r="D357" s="113" t="s">
        <v>3289</v>
      </c>
      <c r="E357" s="83" t="s">
        <v>3107</v>
      </c>
      <c r="F357" s="65" t="s">
        <v>2457</v>
      </c>
      <c r="G357" s="58" t="s">
        <v>284</v>
      </c>
      <c r="H357" s="58">
        <v>1</v>
      </c>
      <c r="I357" s="129">
        <v>13.49</v>
      </c>
      <c r="J357" s="180">
        <v>13.49</v>
      </c>
      <c r="K357" s="93">
        <f>Tabela1[ [#This Row],[Cena hurtowa netto od 01.06.2025] ]/Tabela1[[#This Row],[Cena hurtowa netto od 13.01.2025]]-1</f>
        <v>0</v>
      </c>
      <c r="L357" s="142" t="s">
        <v>3107</v>
      </c>
      <c r="M357" s="142"/>
      <c r="N357" s="64" t="s">
        <v>2063</v>
      </c>
      <c r="O357" s="84">
        <v>0.23</v>
      </c>
      <c r="P357" s="7"/>
      <c r="Q357" s="35">
        <f t="shared" si="10"/>
        <v>0</v>
      </c>
      <c r="R357" s="104">
        <v>139</v>
      </c>
      <c r="S357" s="36" t="s">
        <v>3140</v>
      </c>
      <c r="T357" s="86" t="s">
        <v>4647</v>
      </c>
      <c r="U357" s="39">
        <f>VLOOKUP(Tabela1[[#This Row],[Marka]],Config!$D$2:$E$13,2,FALSE)+Tabela1[[#This Row],[Marka_sort_plus]]</f>
        <v>131000</v>
      </c>
      <c r="V357" s="39">
        <v>31000</v>
      </c>
      <c r="W357" s="49" t="s">
        <v>3152</v>
      </c>
      <c r="X357" s="49" t="s">
        <v>2063</v>
      </c>
      <c r="Y357" s="49" t="s">
        <v>3152</v>
      </c>
      <c r="Z357" s="49" t="s">
        <v>7646</v>
      </c>
    </row>
    <row r="358" spans="2:26" ht="27.75" customHeight="1">
      <c r="B358" s="55" t="s">
        <v>1793</v>
      </c>
      <c r="C358" s="56" t="s">
        <v>4801</v>
      </c>
      <c r="D358" s="113" t="s">
        <v>4847</v>
      </c>
      <c r="E358" s="83" t="s">
        <v>3108</v>
      </c>
      <c r="F358" s="65" t="s">
        <v>4802</v>
      </c>
      <c r="G358" s="58" t="s">
        <v>10</v>
      </c>
      <c r="H358" s="58">
        <v>1</v>
      </c>
      <c r="I358" s="129">
        <v>21.19</v>
      </c>
      <c r="J358" s="180">
        <v>21.19</v>
      </c>
      <c r="K358" s="93">
        <f>Tabela1[ [#This Row],[Cena hurtowa netto od 01.06.2025] ]/Tabela1[[#This Row],[Cena hurtowa netto od 13.01.2025]]-1</f>
        <v>0</v>
      </c>
      <c r="L358" s="142" t="s">
        <v>3108</v>
      </c>
      <c r="M358" s="142"/>
      <c r="N358" s="64" t="s">
        <v>5492</v>
      </c>
      <c r="O358" s="84">
        <v>0.23</v>
      </c>
      <c r="P358" s="7"/>
      <c r="Q358" s="35">
        <f t="shared" si="10"/>
        <v>0</v>
      </c>
      <c r="R358" s="104">
        <v>146</v>
      </c>
      <c r="S358" s="36" t="s">
        <v>4750</v>
      </c>
      <c r="T358" s="86" t="s">
        <v>8049</v>
      </c>
      <c r="U358" s="39">
        <f>VLOOKUP(Tabela1[[#This Row],[Marka]],Config!$D$2:$E$13,2,FALSE)+Tabela1[[#This Row],[Marka_sort_plus]]</f>
        <v>133011</v>
      </c>
      <c r="V358" s="39">
        <v>33011</v>
      </c>
      <c r="W358" s="49" t="s">
        <v>5492</v>
      </c>
      <c r="X358" s="49" t="s">
        <v>3152</v>
      </c>
      <c r="Y358" s="49" t="s">
        <v>3152</v>
      </c>
      <c r="Z358" s="49" t="s">
        <v>5631</v>
      </c>
    </row>
    <row r="359" spans="2:26" ht="27.75" customHeight="1">
      <c r="B359" s="55" t="s">
        <v>1793</v>
      </c>
      <c r="C359" s="56" t="s">
        <v>4803</v>
      </c>
      <c r="D359" s="113" t="s">
        <v>4848</v>
      </c>
      <c r="E359" s="83" t="s">
        <v>3107</v>
      </c>
      <c r="F359" s="65" t="s">
        <v>4804</v>
      </c>
      <c r="G359" s="58" t="s">
        <v>10</v>
      </c>
      <c r="H359" s="58">
        <v>1</v>
      </c>
      <c r="I359" s="129">
        <v>28.99</v>
      </c>
      <c r="J359" s="180">
        <v>28.99</v>
      </c>
      <c r="K359" s="93">
        <f>Tabela1[ [#This Row],[Cena hurtowa netto od 01.06.2025] ]/Tabela1[[#This Row],[Cena hurtowa netto od 13.01.2025]]-1</f>
        <v>0</v>
      </c>
      <c r="L359" s="142" t="s">
        <v>3107</v>
      </c>
      <c r="M359" s="142"/>
      <c r="N359" s="64" t="s">
        <v>5532</v>
      </c>
      <c r="O359" s="84">
        <v>0.23</v>
      </c>
      <c r="P359" s="7"/>
      <c r="Q359" s="35">
        <f t="shared" si="10"/>
        <v>0</v>
      </c>
      <c r="R359" s="104">
        <v>146</v>
      </c>
      <c r="S359" s="36" t="s">
        <v>4750</v>
      </c>
      <c r="T359" s="86" t="s">
        <v>8049</v>
      </c>
      <c r="U359" s="39">
        <f>VLOOKUP(Tabela1[[#This Row],[Marka]],Config!$D$2:$E$13,2,FALSE)+Tabela1[[#This Row],[Marka_sort_plus]]</f>
        <v>133012</v>
      </c>
      <c r="V359" s="39">
        <v>33012</v>
      </c>
      <c r="W359" s="49" t="s">
        <v>5532</v>
      </c>
      <c r="X359" s="49" t="s">
        <v>3152</v>
      </c>
      <c r="Y359" s="49" t="s">
        <v>3152</v>
      </c>
      <c r="Z359" s="49" t="s">
        <v>5633</v>
      </c>
    </row>
    <row r="360" spans="2:26" ht="27.75" customHeight="1">
      <c r="B360" s="55" t="s">
        <v>1793</v>
      </c>
      <c r="C360" s="56" t="s">
        <v>4799</v>
      </c>
      <c r="D360" s="113" t="s">
        <v>4846</v>
      </c>
      <c r="E360" s="83" t="s">
        <v>3108</v>
      </c>
      <c r="F360" s="65" t="s">
        <v>4800</v>
      </c>
      <c r="G360" s="58" t="s">
        <v>10</v>
      </c>
      <c r="H360" s="58">
        <v>1</v>
      </c>
      <c r="I360" s="129">
        <v>21.19</v>
      </c>
      <c r="J360" s="180">
        <v>21.19</v>
      </c>
      <c r="K360" s="93">
        <f>Tabela1[ [#This Row],[Cena hurtowa netto od 01.06.2025] ]/Tabela1[[#This Row],[Cena hurtowa netto od 13.01.2025]]-1</f>
        <v>0</v>
      </c>
      <c r="L360" s="142" t="s">
        <v>3108</v>
      </c>
      <c r="M360" s="142"/>
      <c r="N360" s="64" t="s">
        <v>5491</v>
      </c>
      <c r="O360" s="84">
        <v>0.23</v>
      </c>
      <c r="P360" s="7"/>
      <c r="Q360" s="35">
        <f t="shared" si="10"/>
        <v>0</v>
      </c>
      <c r="R360" s="104">
        <v>146</v>
      </c>
      <c r="S360" s="36" t="s">
        <v>4750</v>
      </c>
      <c r="T360" s="86" t="s">
        <v>8049</v>
      </c>
      <c r="U360" s="39">
        <f>VLOOKUP(Tabela1[[#This Row],[Marka]],Config!$D$2:$E$13,2,FALSE)+Tabela1[[#This Row],[Marka_sort_plus]]</f>
        <v>133031</v>
      </c>
      <c r="V360" s="39">
        <v>33031</v>
      </c>
      <c r="W360" s="49" t="s">
        <v>5491</v>
      </c>
      <c r="X360" s="49" t="s">
        <v>3152</v>
      </c>
      <c r="Y360" s="49" t="s">
        <v>3152</v>
      </c>
      <c r="Z360" s="49" t="s">
        <v>5630</v>
      </c>
    </row>
    <row r="361" spans="2:26" ht="27.75" customHeight="1">
      <c r="B361" s="55" t="s">
        <v>1793</v>
      </c>
      <c r="C361" s="56" t="s">
        <v>4795</v>
      </c>
      <c r="D361" s="113" t="s">
        <v>4844</v>
      </c>
      <c r="E361" s="83" t="s">
        <v>3107</v>
      </c>
      <c r="F361" s="65" t="s">
        <v>4796</v>
      </c>
      <c r="G361" s="58" t="s">
        <v>10</v>
      </c>
      <c r="H361" s="58">
        <v>1</v>
      </c>
      <c r="I361" s="129">
        <v>23.99</v>
      </c>
      <c r="J361" s="180">
        <v>23.99</v>
      </c>
      <c r="K361" s="93">
        <f>Tabela1[ [#This Row],[Cena hurtowa netto od 01.06.2025] ]/Tabela1[[#This Row],[Cena hurtowa netto od 13.01.2025]]-1</f>
        <v>0</v>
      </c>
      <c r="L361" s="142" t="s">
        <v>3107</v>
      </c>
      <c r="M361" s="142"/>
      <c r="N361" s="64" t="s">
        <v>5490</v>
      </c>
      <c r="O361" s="84">
        <v>0.23</v>
      </c>
      <c r="P361" s="7"/>
      <c r="Q361" s="35">
        <f t="shared" si="10"/>
        <v>0</v>
      </c>
      <c r="R361" s="104">
        <v>147</v>
      </c>
      <c r="S361" s="36" t="s">
        <v>4750</v>
      </c>
      <c r="T361" s="86" t="s">
        <v>8049</v>
      </c>
      <c r="U361" s="39">
        <f>VLOOKUP(Tabela1[[#This Row],[Marka]],Config!$D$2:$E$13,2,FALSE)+Tabela1[[#This Row],[Marka_sort_plus]]</f>
        <v>133051</v>
      </c>
      <c r="V361" s="39">
        <v>33051</v>
      </c>
      <c r="W361" s="49" t="s">
        <v>5490</v>
      </c>
      <c r="X361" s="49" t="s">
        <v>3152</v>
      </c>
      <c r="Y361" s="49" t="s">
        <v>3152</v>
      </c>
      <c r="Z361" s="49" t="s">
        <v>5632</v>
      </c>
    </row>
    <row r="362" spans="2:26" ht="27.75" customHeight="1">
      <c r="B362" s="55" t="s">
        <v>1793</v>
      </c>
      <c r="C362" s="56" t="s">
        <v>4797</v>
      </c>
      <c r="D362" s="113" t="s">
        <v>4845</v>
      </c>
      <c r="E362" s="83" t="s">
        <v>3108</v>
      </c>
      <c r="F362" s="65" t="s">
        <v>4798</v>
      </c>
      <c r="G362" s="58" t="s">
        <v>10</v>
      </c>
      <c r="H362" s="58">
        <v>1</v>
      </c>
      <c r="I362" s="129">
        <v>32.99</v>
      </c>
      <c r="J362" s="180">
        <v>32.99</v>
      </c>
      <c r="K362" s="93">
        <f>Tabela1[ [#This Row],[Cena hurtowa netto od 01.06.2025] ]/Tabela1[[#This Row],[Cena hurtowa netto od 13.01.2025]]-1</f>
        <v>0</v>
      </c>
      <c r="L362" s="142" t="s">
        <v>3108</v>
      </c>
      <c r="M362" s="142"/>
      <c r="N362" s="64" t="s">
        <v>5531</v>
      </c>
      <c r="O362" s="84">
        <v>0.23</v>
      </c>
      <c r="P362" s="7"/>
      <c r="Q362" s="35">
        <f t="shared" si="10"/>
        <v>0</v>
      </c>
      <c r="R362" s="104">
        <v>147</v>
      </c>
      <c r="S362" s="36" t="s">
        <v>4750</v>
      </c>
      <c r="T362" s="86" t="s">
        <v>8049</v>
      </c>
      <c r="U362" s="39">
        <f>VLOOKUP(Tabela1[[#This Row],[Marka]],Config!$D$2:$E$13,2,FALSE)+Tabela1[[#This Row],[Marka_sort_plus]]</f>
        <v>133052</v>
      </c>
      <c r="V362" s="39">
        <v>33052</v>
      </c>
      <c r="W362" s="49" t="s">
        <v>5531</v>
      </c>
      <c r="X362" s="49" t="s">
        <v>3152</v>
      </c>
      <c r="Y362" s="49" t="s">
        <v>3152</v>
      </c>
      <c r="Z362" s="49" t="s">
        <v>5634</v>
      </c>
    </row>
    <row r="363" spans="2:26" ht="27.75" customHeight="1">
      <c r="B363" s="55" t="s">
        <v>1793</v>
      </c>
      <c r="C363" s="56" t="s">
        <v>8625</v>
      </c>
      <c r="D363" s="113" t="s">
        <v>8626</v>
      </c>
      <c r="E363" s="83" t="s">
        <v>3107</v>
      </c>
      <c r="F363" s="65" t="s">
        <v>8627</v>
      </c>
      <c r="G363" s="58" t="s">
        <v>10</v>
      </c>
      <c r="H363" s="58" t="s">
        <v>8167</v>
      </c>
      <c r="I363" s="129">
        <v>23.99</v>
      </c>
      <c r="J363" s="180">
        <v>23.99</v>
      </c>
      <c r="K363" s="93">
        <f>Tabela1[ [#This Row],[Cena hurtowa netto od 01.06.2025] ]/Tabela1[[#This Row],[Cena hurtowa netto od 13.01.2025]]-1</f>
        <v>0</v>
      </c>
      <c r="L363" s="142" t="s">
        <v>3107</v>
      </c>
      <c r="M363" s="142"/>
      <c r="N363" s="64">
        <v>5902979006678</v>
      </c>
      <c r="O363" s="84">
        <v>0.23</v>
      </c>
      <c r="P363" s="7"/>
      <c r="Q363" s="35">
        <f t="shared" si="10"/>
        <v>0</v>
      </c>
      <c r="R363" s="104">
        <v>149</v>
      </c>
      <c r="S363" s="36" t="s">
        <v>4750</v>
      </c>
      <c r="T363" s="86" t="s">
        <v>8049</v>
      </c>
      <c r="U363" s="39">
        <f>VLOOKUP(Tabela1[[#This Row],[Marka]],Config!$D$2:$E$13,2,FALSE)+Tabela1[[#This Row],[Marka_sort_plus]]</f>
        <v>133053</v>
      </c>
      <c r="V363" s="39">
        <v>33053</v>
      </c>
      <c r="W363" s="49" t="s">
        <v>10010</v>
      </c>
      <c r="X363" s="49" t="s">
        <v>9432</v>
      </c>
      <c r="Y363" s="49" t="s">
        <v>3152</v>
      </c>
      <c r="Z363" s="49" t="s">
        <v>9433</v>
      </c>
    </row>
    <row r="364" spans="2:26" ht="27.75" customHeight="1">
      <c r="B364" s="55" t="s">
        <v>1793</v>
      </c>
      <c r="C364" s="56" t="s">
        <v>8628</v>
      </c>
      <c r="D364" s="113" t="s">
        <v>8629</v>
      </c>
      <c r="E364" s="83" t="s">
        <v>3107</v>
      </c>
      <c r="F364" s="65" t="s">
        <v>8630</v>
      </c>
      <c r="G364" s="58" t="s">
        <v>10</v>
      </c>
      <c r="H364" s="58" t="s">
        <v>8167</v>
      </c>
      <c r="I364" s="129">
        <v>23.99</v>
      </c>
      <c r="J364" s="180">
        <v>23.99</v>
      </c>
      <c r="K364" s="93">
        <f>Tabela1[ [#This Row],[Cena hurtowa netto od 01.06.2025] ]/Tabela1[[#This Row],[Cena hurtowa netto od 13.01.2025]]-1</f>
        <v>0</v>
      </c>
      <c r="L364" s="142" t="s">
        <v>3107</v>
      </c>
      <c r="M364" s="142"/>
      <c r="N364" s="64">
        <v>5902979006661</v>
      </c>
      <c r="O364" s="84">
        <v>0.23</v>
      </c>
      <c r="P364" s="7"/>
      <c r="Q364" s="35">
        <f t="shared" si="10"/>
        <v>0</v>
      </c>
      <c r="R364" s="104">
        <v>148</v>
      </c>
      <c r="S364" s="36" t="s">
        <v>4750</v>
      </c>
      <c r="T364" s="86" t="s">
        <v>8049</v>
      </c>
      <c r="U364" s="39">
        <f>VLOOKUP(Tabela1[[#This Row],[Marka]],Config!$D$2:$E$13,2,FALSE)+Tabela1[[#This Row],[Marka_sort_plus]]</f>
        <v>133054</v>
      </c>
      <c r="V364" s="39">
        <v>33054</v>
      </c>
      <c r="W364" s="49" t="s">
        <v>10009</v>
      </c>
      <c r="X364" s="49" t="s">
        <v>9430</v>
      </c>
      <c r="Y364" s="49" t="s">
        <v>3152</v>
      </c>
      <c r="Z364" s="49" t="s">
        <v>9431</v>
      </c>
    </row>
    <row r="365" spans="2:26" ht="27.75" customHeight="1">
      <c r="B365" s="55" t="s">
        <v>1793</v>
      </c>
      <c r="C365" s="56" t="s">
        <v>8600</v>
      </c>
      <c r="D365" s="113" t="s">
        <v>8601</v>
      </c>
      <c r="E365" s="83" t="s">
        <v>3108</v>
      </c>
      <c r="F365" s="85" t="s">
        <v>8602</v>
      </c>
      <c r="G365" s="58" t="s">
        <v>284</v>
      </c>
      <c r="H365" s="58" t="s">
        <v>8167</v>
      </c>
      <c r="I365" s="134">
        <v>8.99</v>
      </c>
      <c r="J365" s="182">
        <v>8.99</v>
      </c>
      <c r="K365" s="93">
        <f>Tabela1[ [#This Row],[Cena hurtowa netto od 01.06.2025] ]/Tabela1[[#This Row],[Cena hurtowa netto od 13.01.2025]]-1</f>
        <v>0</v>
      </c>
      <c r="L365" s="142" t="s">
        <v>3108</v>
      </c>
      <c r="M365" s="142"/>
      <c r="N365" s="64">
        <v>5902979006722</v>
      </c>
      <c r="O365" s="75">
        <v>0.23</v>
      </c>
      <c r="P365" s="7"/>
      <c r="Q365" s="35">
        <f t="shared" si="10"/>
        <v>0</v>
      </c>
      <c r="R365" s="104">
        <v>148</v>
      </c>
      <c r="S365" s="36" t="s">
        <v>4750</v>
      </c>
      <c r="T365" s="86" t="s">
        <v>8618</v>
      </c>
      <c r="U365" s="39">
        <f>VLOOKUP(Tabela1[[#This Row],[Marka]],Config!$D$2:$E$13,2,FALSE)+Tabela1[[#This Row],[Marka_sort_plus]]</f>
        <v>133060</v>
      </c>
      <c r="V365" s="39">
        <v>33060</v>
      </c>
      <c r="W365" s="49" t="s">
        <v>3152</v>
      </c>
      <c r="X365" s="49" t="s">
        <v>10014</v>
      </c>
      <c r="Y365" s="49" t="s">
        <v>9440</v>
      </c>
      <c r="Z365" s="49" t="s">
        <v>9441</v>
      </c>
    </row>
    <row r="366" spans="2:26" ht="27.75" customHeight="1">
      <c r="B366" s="55" t="s">
        <v>1793</v>
      </c>
      <c r="C366" s="56" t="s">
        <v>8603</v>
      </c>
      <c r="D366" s="113" t="s">
        <v>8604</v>
      </c>
      <c r="E366" s="83" t="s">
        <v>3107</v>
      </c>
      <c r="F366" s="85" t="s">
        <v>8605</v>
      </c>
      <c r="G366" s="58" t="s">
        <v>284</v>
      </c>
      <c r="H366" s="58" t="s">
        <v>8167</v>
      </c>
      <c r="I366" s="134">
        <v>8.99</v>
      </c>
      <c r="J366" s="182">
        <v>8.99</v>
      </c>
      <c r="K366" s="93">
        <f>Tabela1[ [#This Row],[Cena hurtowa netto od 01.06.2025] ]/Tabela1[[#This Row],[Cena hurtowa netto od 13.01.2025]]-1</f>
        <v>0</v>
      </c>
      <c r="L366" s="142" t="s">
        <v>3107</v>
      </c>
      <c r="M366" s="142"/>
      <c r="N366" s="64">
        <v>5902979006753</v>
      </c>
      <c r="O366" s="75">
        <v>0.23</v>
      </c>
      <c r="P366" s="7"/>
      <c r="Q366" s="35">
        <f t="shared" si="10"/>
        <v>0</v>
      </c>
      <c r="R366" s="104">
        <v>147</v>
      </c>
      <c r="S366" s="36" t="s">
        <v>4750</v>
      </c>
      <c r="T366" s="86" t="s">
        <v>8618</v>
      </c>
      <c r="U366" s="39">
        <f>VLOOKUP(Tabela1[[#This Row],[Marka]],Config!$D$2:$E$13,2,FALSE)+Tabela1[[#This Row],[Marka_sort_plus]]</f>
        <v>133060</v>
      </c>
      <c r="V366" s="39">
        <v>33060</v>
      </c>
      <c r="W366" s="49" t="s">
        <v>3152</v>
      </c>
      <c r="X366" s="49" t="s">
        <v>10017</v>
      </c>
      <c r="Y366" s="49" t="s">
        <v>9446</v>
      </c>
      <c r="Z366" s="49" t="s">
        <v>9447</v>
      </c>
    </row>
    <row r="367" spans="2:26" ht="27.75" customHeight="1">
      <c r="B367" s="55" t="s">
        <v>1793</v>
      </c>
      <c r="C367" s="56" t="s">
        <v>8606</v>
      </c>
      <c r="D367" s="113" t="s">
        <v>8607</v>
      </c>
      <c r="E367" s="83" t="s">
        <v>3107</v>
      </c>
      <c r="F367" s="85" t="s">
        <v>8608</v>
      </c>
      <c r="G367" s="58" t="s">
        <v>284</v>
      </c>
      <c r="H367" s="58" t="s">
        <v>8167</v>
      </c>
      <c r="I367" s="134">
        <v>11.99</v>
      </c>
      <c r="J367" s="182">
        <v>11.99</v>
      </c>
      <c r="K367" s="93">
        <f>Tabela1[ [#This Row],[Cena hurtowa netto od 01.06.2025] ]/Tabela1[[#This Row],[Cena hurtowa netto od 13.01.2025]]-1</f>
        <v>0</v>
      </c>
      <c r="L367" s="142" t="s">
        <v>3107</v>
      </c>
      <c r="M367" s="142"/>
      <c r="N367" s="64">
        <v>5902979006715</v>
      </c>
      <c r="O367" s="75">
        <v>0.23</v>
      </c>
      <c r="P367" s="7"/>
      <c r="Q367" s="35">
        <f t="shared" si="10"/>
        <v>0</v>
      </c>
      <c r="R367" s="104">
        <v>148</v>
      </c>
      <c r="S367" s="36" t="s">
        <v>4750</v>
      </c>
      <c r="T367" s="86" t="s">
        <v>8618</v>
      </c>
      <c r="U367" s="39">
        <f>VLOOKUP(Tabela1[[#This Row],[Marka]],Config!$D$2:$E$13,2,FALSE)+Tabela1[[#This Row],[Marka_sort_plus]]</f>
        <v>133060</v>
      </c>
      <c r="V367" s="39">
        <v>33060</v>
      </c>
      <c r="W367" s="49" t="s">
        <v>3152</v>
      </c>
      <c r="X367" s="49" t="s">
        <v>10013</v>
      </c>
      <c r="Y367" s="49" t="s">
        <v>9438</v>
      </c>
      <c r="Z367" s="49" t="s">
        <v>9439</v>
      </c>
    </row>
    <row r="368" spans="2:26" ht="27.75" customHeight="1">
      <c r="B368" s="55" t="s">
        <v>1793</v>
      </c>
      <c r="C368" s="56" t="s">
        <v>8609</v>
      </c>
      <c r="D368" s="113" t="s">
        <v>8610</v>
      </c>
      <c r="E368" s="83" t="s">
        <v>3107</v>
      </c>
      <c r="F368" s="85" t="s">
        <v>8611</v>
      </c>
      <c r="G368" s="58" t="s">
        <v>284</v>
      </c>
      <c r="H368" s="58" t="s">
        <v>8167</v>
      </c>
      <c r="I368" s="134">
        <v>11.99</v>
      </c>
      <c r="J368" s="182">
        <v>11.99</v>
      </c>
      <c r="K368" s="93">
        <f>Tabela1[ [#This Row],[Cena hurtowa netto od 01.06.2025] ]/Tabela1[[#This Row],[Cena hurtowa netto od 13.01.2025]]-1</f>
        <v>0</v>
      </c>
      <c r="L368" s="142" t="s">
        <v>3107</v>
      </c>
      <c r="M368" s="142"/>
      <c r="N368" s="64">
        <v>5902979006746</v>
      </c>
      <c r="O368" s="75">
        <v>0.23</v>
      </c>
      <c r="P368" s="7"/>
      <c r="Q368" s="35">
        <f t="shared" si="10"/>
        <v>0</v>
      </c>
      <c r="R368" s="104">
        <v>147</v>
      </c>
      <c r="S368" s="36" t="s">
        <v>4750</v>
      </c>
      <c r="T368" s="86" t="s">
        <v>8618</v>
      </c>
      <c r="U368" s="39">
        <f>VLOOKUP(Tabela1[[#This Row],[Marka]],Config!$D$2:$E$13,2,FALSE)+Tabela1[[#This Row],[Marka_sort_plus]]</f>
        <v>133060</v>
      </c>
      <c r="V368" s="39">
        <v>33060</v>
      </c>
      <c r="W368" s="49" t="s">
        <v>3152</v>
      </c>
      <c r="X368" s="49" t="s">
        <v>10016</v>
      </c>
      <c r="Y368" s="49" t="s">
        <v>9444</v>
      </c>
      <c r="Z368" s="49" t="s">
        <v>9445</v>
      </c>
    </row>
    <row r="369" spans="2:26" ht="27.75" customHeight="1">
      <c r="B369" s="55" t="s">
        <v>1793</v>
      </c>
      <c r="C369" s="56" t="s">
        <v>8612</v>
      </c>
      <c r="D369" s="113" t="s">
        <v>8613</v>
      </c>
      <c r="E369" s="83" t="s">
        <v>3108</v>
      </c>
      <c r="F369" s="85" t="s">
        <v>8614</v>
      </c>
      <c r="G369" s="58" t="s">
        <v>284</v>
      </c>
      <c r="H369" s="58" t="s">
        <v>8167</v>
      </c>
      <c r="I369" s="134">
        <v>6.59</v>
      </c>
      <c r="J369" s="182">
        <v>6.59</v>
      </c>
      <c r="K369" s="93">
        <f>Tabela1[ [#This Row],[Cena hurtowa netto od 01.06.2025] ]/Tabela1[[#This Row],[Cena hurtowa netto od 13.01.2025]]-1</f>
        <v>0</v>
      </c>
      <c r="L369" s="142" t="s">
        <v>3108</v>
      </c>
      <c r="M369" s="142"/>
      <c r="N369" s="64">
        <v>5902979006739</v>
      </c>
      <c r="O369" s="75">
        <v>0.23</v>
      </c>
      <c r="P369" s="7"/>
      <c r="Q369" s="35">
        <f t="shared" si="10"/>
        <v>0</v>
      </c>
      <c r="R369" s="104">
        <v>148</v>
      </c>
      <c r="S369" s="36" t="s">
        <v>4750</v>
      </c>
      <c r="T369" s="86" t="s">
        <v>8618</v>
      </c>
      <c r="U369" s="39">
        <f>VLOOKUP(Tabela1[[#This Row],[Marka]],Config!$D$2:$E$13,2,FALSE)+Tabela1[[#This Row],[Marka_sort_plus]]</f>
        <v>133060</v>
      </c>
      <c r="V369" s="39">
        <v>33060</v>
      </c>
      <c r="W369" s="49" t="s">
        <v>3152</v>
      </c>
      <c r="X369" s="49" t="s">
        <v>10015</v>
      </c>
      <c r="Y369" s="49" t="s">
        <v>9442</v>
      </c>
      <c r="Z369" s="49" t="s">
        <v>9443</v>
      </c>
    </row>
    <row r="370" spans="2:26" ht="27.75" customHeight="1">
      <c r="B370" s="55" t="s">
        <v>1793</v>
      </c>
      <c r="C370" s="56" t="s">
        <v>8615</v>
      </c>
      <c r="D370" s="113" t="s">
        <v>8616</v>
      </c>
      <c r="E370" s="83" t="s">
        <v>3107</v>
      </c>
      <c r="F370" s="85" t="s">
        <v>8617</v>
      </c>
      <c r="G370" s="58" t="s">
        <v>284</v>
      </c>
      <c r="H370" s="58" t="s">
        <v>8167</v>
      </c>
      <c r="I370" s="134">
        <v>6.59</v>
      </c>
      <c r="J370" s="182">
        <v>6.59</v>
      </c>
      <c r="K370" s="93">
        <f>Tabela1[ [#This Row],[Cena hurtowa netto od 01.06.2025] ]/Tabela1[[#This Row],[Cena hurtowa netto od 13.01.2025]]-1</f>
        <v>0</v>
      </c>
      <c r="L370" s="142" t="s">
        <v>3107</v>
      </c>
      <c r="M370" s="142"/>
      <c r="N370" s="64">
        <v>5902979006760</v>
      </c>
      <c r="O370" s="75">
        <v>0.23</v>
      </c>
      <c r="P370" s="7"/>
      <c r="Q370" s="35">
        <f t="shared" si="10"/>
        <v>0</v>
      </c>
      <c r="R370" s="104">
        <v>147</v>
      </c>
      <c r="S370" s="36" t="s">
        <v>4750</v>
      </c>
      <c r="T370" s="86" t="s">
        <v>8618</v>
      </c>
      <c r="U370" s="39">
        <f>VLOOKUP(Tabela1[[#This Row],[Marka]],Config!$D$2:$E$13,2,FALSE)+Tabela1[[#This Row],[Marka_sort_plus]]</f>
        <v>133060</v>
      </c>
      <c r="V370" s="39">
        <v>33060</v>
      </c>
      <c r="W370" s="49" t="s">
        <v>3152</v>
      </c>
      <c r="X370" s="49" t="s">
        <v>10018</v>
      </c>
      <c r="Y370" s="49" t="s">
        <v>9448</v>
      </c>
      <c r="Z370" s="49" t="s">
        <v>9449</v>
      </c>
    </row>
    <row r="371" spans="2:26" ht="27.75" customHeight="1">
      <c r="B371" s="55" t="s">
        <v>1793</v>
      </c>
      <c r="C371" s="56" t="s">
        <v>8619</v>
      </c>
      <c r="D371" s="113" t="s">
        <v>8620</v>
      </c>
      <c r="E371" s="83" t="s">
        <v>3107</v>
      </c>
      <c r="F371" s="85" t="s">
        <v>8621</v>
      </c>
      <c r="G371" s="58" t="s">
        <v>284</v>
      </c>
      <c r="H371" s="58" t="s">
        <v>8167</v>
      </c>
      <c r="I371" s="134">
        <v>3.39</v>
      </c>
      <c r="J371" s="182">
        <v>3.39</v>
      </c>
      <c r="K371" s="93">
        <f>Tabela1[ [#This Row],[Cena hurtowa netto od 01.06.2025] ]/Tabela1[[#This Row],[Cena hurtowa netto od 13.01.2025]]-1</f>
        <v>0</v>
      </c>
      <c r="L371" s="142" t="s">
        <v>3107</v>
      </c>
      <c r="M371" s="142"/>
      <c r="N371" s="64">
        <v>5902979006685</v>
      </c>
      <c r="O371" s="75">
        <v>0.23</v>
      </c>
      <c r="P371" s="7"/>
      <c r="Q371" s="35">
        <f t="shared" si="10"/>
        <v>0</v>
      </c>
      <c r="R371" s="104">
        <v>147</v>
      </c>
      <c r="S371" s="36" t="s">
        <v>4750</v>
      </c>
      <c r="T371" s="86" t="s">
        <v>4649</v>
      </c>
      <c r="U371" s="39">
        <f>VLOOKUP(Tabela1[[#This Row],[Marka]],Config!$D$2:$E$13,2,FALSE)+Tabela1[[#This Row],[Marka_sort_plus]]</f>
        <v>133060</v>
      </c>
      <c r="V371" s="39">
        <v>33060</v>
      </c>
      <c r="W371" s="49" t="s">
        <v>3152</v>
      </c>
      <c r="X371" s="49" t="s">
        <v>10011</v>
      </c>
      <c r="Y371" s="49" t="s">
        <v>9434</v>
      </c>
      <c r="Z371" s="49" t="s">
        <v>9435</v>
      </c>
    </row>
    <row r="372" spans="2:26" ht="27.75" customHeight="1">
      <c r="B372" s="55" t="s">
        <v>1793</v>
      </c>
      <c r="C372" s="56" t="s">
        <v>8622</v>
      </c>
      <c r="D372" s="113" t="s">
        <v>8623</v>
      </c>
      <c r="E372" s="83" t="s">
        <v>3107</v>
      </c>
      <c r="F372" s="85" t="s">
        <v>8624</v>
      </c>
      <c r="G372" s="58" t="s">
        <v>284</v>
      </c>
      <c r="H372" s="58" t="s">
        <v>8167</v>
      </c>
      <c r="I372" s="134">
        <v>3.39</v>
      </c>
      <c r="J372" s="182">
        <v>3.39</v>
      </c>
      <c r="K372" s="93">
        <f>Tabela1[ [#This Row],[Cena hurtowa netto od 01.06.2025] ]/Tabela1[[#This Row],[Cena hurtowa netto od 13.01.2025]]-1</f>
        <v>0</v>
      </c>
      <c r="L372" s="142" t="s">
        <v>3107</v>
      </c>
      <c r="M372" s="142"/>
      <c r="N372" s="64">
        <v>5902979006692</v>
      </c>
      <c r="O372" s="75">
        <v>0.23</v>
      </c>
      <c r="P372" s="7"/>
      <c r="Q372" s="35">
        <f t="shared" si="10"/>
        <v>0</v>
      </c>
      <c r="R372" s="104">
        <v>148</v>
      </c>
      <c r="S372" s="36" t="s">
        <v>4750</v>
      </c>
      <c r="T372" s="86" t="s">
        <v>4649</v>
      </c>
      <c r="U372" s="39">
        <f>VLOOKUP(Tabela1[[#This Row],[Marka]],Config!$D$2:$E$13,2,FALSE)+Tabela1[[#This Row],[Marka_sort_plus]]</f>
        <v>133060</v>
      </c>
      <c r="V372" s="39">
        <v>33060</v>
      </c>
      <c r="W372" s="49" t="s">
        <v>3152</v>
      </c>
      <c r="X372" s="49" t="s">
        <v>10012</v>
      </c>
      <c r="Y372" s="49" t="s">
        <v>9436</v>
      </c>
      <c r="Z372" s="49" t="s">
        <v>9437</v>
      </c>
    </row>
    <row r="373" spans="2:26" ht="27.75" customHeight="1">
      <c r="B373" s="55" t="s">
        <v>1793</v>
      </c>
      <c r="C373" s="56" t="s">
        <v>13339</v>
      </c>
      <c r="D373" s="113" t="s">
        <v>13673</v>
      </c>
      <c r="E373" s="83" t="s">
        <v>3108</v>
      </c>
      <c r="F373" s="85" t="s">
        <v>13674</v>
      </c>
      <c r="G373" s="58" t="s">
        <v>284</v>
      </c>
      <c r="H373" s="58" t="s">
        <v>8167</v>
      </c>
      <c r="I373" s="134">
        <v>3.39</v>
      </c>
      <c r="J373" s="182">
        <v>3.39</v>
      </c>
      <c r="K373" s="93">
        <f>Tabela1[ [#This Row],[Cena hurtowa netto od 01.06.2025] ]/Tabela1[[#This Row],[Cena hurtowa netto od 13.01.2025]]-1</f>
        <v>0</v>
      </c>
      <c r="L373" s="142" t="s">
        <v>3108</v>
      </c>
      <c r="M373" s="142"/>
      <c r="N373" s="64" t="s">
        <v>13675</v>
      </c>
      <c r="O373" s="75">
        <v>0.23</v>
      </c>
      <c r="P373" s="7"/>
      <c r="Q373" s="35">
        <f t="shared" si="10"/>
        <v>0</v>
      </c>
      <c r="R373" s="104"/>
      <c r="S373" s="36" t="s">
        <v>4750</v>
      </c>
      <c r="T373" s="86" t="s">
        <v>4649</v>
      </c>
      <c r="U373" s="39">
        <f>VLOOKUP(Tabela1[[#This Row],[Marka]],Config!$D$2:$E$13,2,FALSE)+Tabela1[[#This Row],[Marka_sort_plus]]</f>
        <v>133060</v>
      </c>
      <c r="V373" s="39">
        <v>33060</v>
      </c>
      <c r="W373" s="49" t="s">
        <v>13675</v>
      </c>
      <c r="X373" s="49"/>
      <c r="Y373" s="49"/>
      <c r="Z373" s="49"/>
    </row>
    <row r="374" spans="2:26" ht="27.75" customHeight="1">
      <c r="B374" s="55" t="s">
        <v>1793</v>
      </c>
      <c r="C374" s="56" t="s">
        <v>12970</v>
      </c>
      <c r="D374" s="113" t="s">
        <v>12971</v>
      </c>
      <c r="E374" s="83" t="s">
        <v>3110</v>
      </c>
      <c r="F374" s="85" t="s">
        <v>12972</v>
      </c>
      <c r="G374" s="58" t="s">
        <v>10</v>
      </c>
      <c r="H374" s="58" t="s">
        <v>8167</v>
      </c>
      <c r="I374" s="134">
        <v>6.49</v>
      </c>
      <c r="J374" s="182">
        <v>6.49</v>
      </c>
      <c r="K374" s="93">
        <f>Tabela1[ [#This Row],[Cena hurtowa netto od 01.06.2025] ]/Tabela1[[#This Row],[Cena hurtowa netto od 13.01.2025]]-1</f>
        <v>0</v>
      </c>
      <c r="L374" s="142" t="s">
        <v>3110</v>
      </c>
      <c r="M374" s="142"/>
      <c r="N374" s="64">
        <v>5902979031670</v>
      </c>
      <c r="O374" s="75">
        <v>0.23</v>
      </c>
      <c r="P374" s="7"/>
      <c r="Q374" s="35">
        <f t="shared" si="10"/>
        <v>0</v>
      </c>
      <c r="R374" s="104"/>
      <c r="S374" s="36" t="s">
        <v>12973</v>
      </c>
      <c r="T374" s="86">
        <v>74101200</v>
      </c>
      <c r="U374" s="39">
        <f>VLOOKUP(Tabela1[[#This Row],[Marka]],Config!$D$2:$E$13,2,FALSE)+Tabela1[[#This Row],[Marka_sort_plus]]</f>
        <v>133065</v>
      </c>
      <c r="V374" s="39">
        <v>33065</v>
      </c>
      <c r="W374" s="49">
        <v>5902979031670</v>
      </c>
      <c r="X374" s="49">
        <v>5902979031687</v>
      </c>
      <c r="Y374" s="49"/>
      <c r="Z374" s="49"/>
    </row>
    <row r="375" spans="2:26" ht="27.75" customHeight="1">
      <c r="B375" s="55" t="s">
        <v>1793</v>
      </c>
      <c r="C375" s="56" t="s">
        <v>4907</v>
      </c>
      <c r="D375" s="113" t="s">
        <v>5379</v>
      </c>
      <c r="E375" s="83" t="s">
        <v>3107</v>
      </c>
      <c r="F375" s="65" t="s">
        <v>4908</v>
      </c>
      <c r="G375" s="58" t="s">
        <v>10</v>
      </c>
      <c r="H375" s="58">
        <v>1</v>
      </c>
      <c r="I375" s="129">
        <v>8.2899999999999991</v>
      </c>
      <c r="J375" s="180">
        <v>8.2899999999999991</v>
      </c>
      <c r="K375" s="93">
        <f>Tabela1[ [#This Row],[Cena hurtowa netto od 01.06.2025] ]/Tabela1[[#This Row],[Cena hurtowa netto od 13.01.2025]]-1</f>
        <v>0</v>
      </c>
      <c r="L375" s="142" t="s">
        <v>13877</v>
      </c>
      <c r="M375" s="142"/>
      <c r="N375" s="64" t="s">
        <v>5595</v>
      </c>
      <c r="O375" s="84">
        <v>0.23</v>
      </c>
      <c r="P375" s="7"/>
      <c r="Q375" s="35">
        <f t="shared" si="10"/>
        <v>0</v>
      </c>
      <c r="R375" s="104">
        <v>143</v>
      </c>
      <c r="S375" s="36" t="s">
        <v>4750</v>
      </c>
      <c r="T375" s="86" t="s">
        <v>4649</v>
      </c>
      <c r="U375" s="39">
        <f>VLOOKUP(Tabela1[[#This Row],[Marka]],Config!$D$2:$E$13,2,FALSE)+Tabela1[[#This Row],[Marka_sort_plus]]</f>
        <v>133091</v>
      </c>
      <c r="V375" s="39">
        <v>33091</v>
      </c>
      <c r="W375" s="49" t="s">
        <v>5595</v>
      </c>
      <c r="X375" s="49" t="s">
        <v>3152</v>
      </c>
      <c r="Y375" s="49" t="s">
        <v>3152</v>
      </c>
      <c r="Z375" s="49" t="s">
        <v>7861</v>
      </c>
    </row>
    <row r="376" spans="2:26" ht="27.75" customHeight="1">
      <c r="B376" s="55" t="s">
        <v>1793</v>
      </c>
      <c r="C376" s="56" t="s">
        <v>4909</v>
      </c>
      <c r="D376" s="113" t="s">
        <v>5380</v>
      </c>
      <c r="E376" s="83" t="s">
        <v>3108</v>
      </c>
      <c r="F376" s="65" t="s">
        <v>4910</v>
      </c>
      <c r="G376" s="58" t="s">
        <v>10</v>
      </c>
      <c r="H376" s="58">
        <v>1</v>
      </c>
      <c r="I376" s="129">
        <v>5.89</v>
      </c>
      <c r="J376" s="180">
        <v>5.89</v>
      </c>
      <c r="K376" s="93">
        <f>Tabela1[ [#This Row],[Cena hurtowa netto od 01.06.2025] ]/Tabela1[[#This Row],[Cena hurtowa netto od 13.01.2025]]-1</f>
        <v>0</v>
      </c>
      <c r="L376" s="142" t="s">
        <v>3108</v>
      </c>
      <c r="M376" s="142"/>
      <c r="N376" s="64" t="s">
        <v>5536</v>
      </c>
      <c r="O376" s="84">
        <v>0.23</v>
      </c>
      <c r="P376" s="7"/>
      <c r="Q376" s="35">
        <f t="shared" si="10"/>
        <v>0</v>
      </c>
      <c r="R376" s="104">
        <v>142</v>
      </c>
      <c r="S376" s="36" t="s">
        <v>4750</v>
      </c>
      <c r="T376" s="86" t="s">
        <v>4649</v>
      </c>
      <c r="U376" s="39">
        <f>VLOOKUP(Tabela1[[#This Row],[Marka]],Config!$D$2:$E$13,2,FALSE)+Tabela1[[#This Row],[Marka_sort_plus]]</f>
        <v>133091</v>
      </c>
      <c r="V376" s="39">
        <v>33091</v>
      </c>
      <c r="W376" s="49" t="s">
        <v>5536</v>
      </c>
      <c r="X376" s="49" t="s">
        <v>3152</v>
      </c>
      <c r="Y376" s="49" t="s">
        <v>3152</v>
      </c>
      <c r="Z376" s="49" t="s">
        <v>7859</v>
      </c>
    </row>
    <row r="377" spans="2:26" ht="27.75" customHeight="1">
      <c r="B377" s="55" t="s">
        <v>1793</v>
      </c>
      <c r="C377" s="56" t="s">
        <v>4911</v>
      </c>
      <c r="D377" s="113" t="s">
        <v>5376</v>
      </c>
      <c r="E377" s="83" t="s">
        <v>3107</v>
      </c>
      <c r="F377" s="65" t="s">
        <v>4912</v>
      </c>
      <c r="G377" s="58" t="s">
        <v>10</v>
      </c>
      <c r="H377" s="58">
        <v>1</v>
      </c>
      <c r="I377" s="129">
        <v>8.2899999999999991</v>
      </c>
      <c r="J377" s="180">
        <v>8.2899999999999991</v>
      </c>
      <c r="K377" s="93">
        <f>Tabela1[ [#This Row],[Cena hurtowa netto od 01.06.2025] ]/Tabela1[[#This Row],[Cena hurtowa netto od 13.01.2025]]-1</f>
        <v>0</v>
      </c>
      <c r="L377" s="142" t="s">
        <v>3107</v>
      </c>
      <c r="M377" s="142"/>
      <c r="N377" s="64" t="s">
        <v>5496</v>
      </c>
      <c r="O377" s="84">
        <v>0.23</v>
      </c>
      <c r="P377" s="7"/>
      <c r="Q377" s="35">
        <f t="shared" si="10"/>
        <v>0</v>
      </c>
      <c r="R377" s="104">
        <v>143</v>
      </c>
      <c r="S377" s="36" t="s">
        <v>4750</v>
      </c>
      <c r="T377" s="86" t="s">
        <v>4649</v>
      </c>
      <c r="U377" s="39">
        <f>VLOOKUP(Tabela1[[#This Row],[Marka]],Config!$D$2:$E$13,2,FALSE)+Tabela1[[#This Row],[Marka_sort_plus]]</f>
        <v>133091</v>
      </c>
      <c r="V377" s="39">
        <v>33091</v>
      </c>
      <c r="W377" s="49" t="s">
        <v>5496</v>
      </c>
      <c r="X377" s="49" t="s">
        <v>3152</v>
      </c>
      <c r="Y377" s="49" t="s">
        <v>3152</v>
      </c>
      <c r="Z377" s="49" t="s">
        <v>7862</v>
      </c>
    </row>
    <row r="378" spans="2:26" ht="27.75" customHeight="1">
      <c r="B378" s="55" t="s">
        <v>1793</v>
      </c>
      <c r="C378" s="56" t="s">
        <v>4749</v>
      </c>
      <c r="D378" s="113" t="s">
        <v>4822</v>
      </c>
      <c r="E378" s="83" t="s">
        <v>3107</v>
      </c>
      <c r="F378" s="65" t="s">
        <v>4751</v>
      </c>
      <c r="G378" s="58" t="s">
        <v>10</v>
      </c>
      <c r="H378" s="58">
        <v>1</v>
      </c>
      <c r="I378" s="129">
        <v>7.49</v>
      </c>
      <c r="J378" s="180">
        <v>7.49</v>
      </c>
      <c r="K378" s="93">
        <f>Tabela1[ [#This Row],[Cena hurtowa netto od 01.06.2025] ]/Tabela1[[#This Row],[Cena hurtowa netto od 13.01.2025]]-1</f>
        <v>0</v>
      </c>
      <c r="L378" s="142" t="s">
        <v>13877</v>
      </c>
      <c r="M378" s="142"/>
      <c r="N378" s="64" t="s">
        <v>4821</v>
      </c>
      <c r="O378" s="84">
        <v>0.23</v>
      </c>
      <c r="P378" s="7"/>
      <c r="Q378" s="35">
        <f t="shared" si="10"/>
        <v>0</v>
      </c>
      <c r="R378" s="104">
        <v>141</v>
      </c>
      <c r="S378" s="36" t="s">
        <v>4750</v>
      </c>
      <c r="T378" s="86" t="s">
        <v>4649</v>
      </c>
      <c r="U378" s="39">
        <f>VLOOKUP(Tabela1[[#This Row],[Marka]],Config!$D$2:$E$13,2,FALSE)+Tabela1[[#This Row],[Marka_sort_plus]]</f>
        <v>133111</v>
      </c>
      <c r="V378" s="39">
        <v>33111</v>
      </c>
      <c r="W378" s="49" t="s">
        <v>4821</v>
      </c>
      <c r="X378" s="49" t="s">
        <v>3152</v>
      </c>
      <c r="Y378" s="49" t="s">
        <v>3152</v>
      </c>
      <c r="Z378" s="49" t="s">
        <v>7856</v>
      </c>
    </row>
    <row r="379" spans="2:26" ht="27.75" customHeight="1">
      <c r="B379" s="55" t="s">
        <v>1793</v>
      </c>
      <c r="C379" s="56" t="s">
        <v>4752</v>
      </c>
      <c r="D379" s="113" t="s">
        <v>4823</v>
      </c>
      <c r="E379" s="83" t="s">
        <v>3107</v>
      </c>
      <c r="F379" s="65" t="s">
        <v>4753</v>
      </c>
      <c r="G379" s="58" t="s">
        <v>10</v>
      </c>
      <c r="H379" s="58">
        <v>1</v>
      </c>
      <c r="I379" s="129">
        <v>7.49</v>
      </c>
      <c r="J379" s="180">
        <v>7.49</v>
      </c>
      <c r="K379" s="93">
        <f>Tabela1[ [#This Row],[Cena hurtowa netto od 01.06.2025] ]/Tabela1[[#This Row],[Cena hurtowa netto od 13.01.2025]]-1</f>
        <v>0</v>
      </c>
      <c r="L379" s="142" t="s">
        <v>3107</v>
      </c>
      <c r="M379" s="142"/>
      <c r="N379" s="64" t="s">
        <v>5533</v>
      </c>
      <c r="O379" s="84">
        <v>0.23</v>
      </c>
      <c r="P379" s="7"/>
      <c r="Q379" s="35">
        <f t="shared" si="10"/>
        <v>0</v>
      </c>
      <c r="R379" s="104">
        <v>141</v>
      </c>
      <c r="S379" s="36" t="s">
        <v>4750</v>
      </c>
      <c r="T379" s="86" t="s">
        <v>4649</v>
      </c>
      <c r="U379" s="39">
        <f>VLOOKUP(Tabela1[[#This Row],[Marka]],Config!$D$2:$E$13,2,FALSE)+Tabela1[[#This Row],[Marka_sort_plus]]</f>
        <v>133111</v>
      </c>
      <c r="V379" s="39">
        <v>33111</v>
      </c>
      <c r="W379" s="49" t="s">
        <v>5533</v>
      </c>
      <c r="X379" s="49" t="s">
        <v>3152</v>
      </c>
      <c r="Y379" s="49" t="s">
        <v>3152</v>
      </c>
      <c r="Z379" s="49" t="s">
        <v>7857</v>
      </c>
    </row>
    <row r="380" spans="2:26" ht="27.75" customHeight="1">
      <c r="B380" s="55" t="s">
        <v>1793</v>
      </c>
      <c r="C380" s="56" t="s">
        <v>4859</v>
      </c>
      <c r="D380" s="113" t="s">
        <v>4863</v>
      </c>
      <c r="E380" s="83" t="s">
        <v>3107</v>
      </c>
      <c r="F380" s="65" t="s">
        <v>4860</v>
      </c>
      <c r="G380" s="58" t="s">
        <v>10</v>
      </c>
      <c r="H380" s="58">
        <v>1</v>
      </c>
      <c r="I380" s="129">
        <v>8.69</v>
      </c>
      <c r="J380" s="180">
        <v>8.69</v>
      </c>
      <c r="K380" s="93">
        <f>Tabela1[ [#This Row],[Cena hurtowa netto od 01.06.2025] ]/Tabela1[[#This Row],[Cena hurtowa netto od 13.01.2025]]-1</f>
        <v>0</v>
      </c>
      <c r="L380" s="142" t="s">
        <v>3107</v>
      </c>
      <c r="M380" s="142"/>
      <c r="N380" s="64" t="s">
        <v>4861</v>
      </c>
      <c r="O380" s="84">
        <v>0.23</v>
      </c>
      <c r="P380" s="7"/>
      <c r="Q380" s="35">
        <f t="shared" si="10"/>
        <v>0</v>
      </c>
      <c r="R380" s="104">
        <v>144</v>
      </c>
      <c r="S380" s="36" t="s">
        <v>4750</v>
      </c>
      <c r="T380" s="86" t="s">
        <v>4649</v>
      </c>
      <c r="U380" s="39">
        <f>VLOOKUP(Tabela1[[#This Row],[Marka]],Config!$D$2:$E$13,2,FALSE)+Tabela1[[#This Row],[Marka_sort_plus]]</f>
        <v>133131</v>
      </c>
      <c r="V380" s="39">
        <v>33131</v>
      </c>
      <c r="W380" s="49" t="s">
        <v>4861</v>
      </c>
      <c r="X380" s="49" t="s">
        <v>3152</v>
      </c>
      <c r="Y380" s="49" t="s">
        <v>3152</v>
      </c>
      <c r="Z380" s="49" t="s">
        <v>6847</v>
      </c>
    </row>
    <row r="381" spans="2:26" ht="27.75" customHeight="1">
      <c r="B381" s="55" t="s">
        <v>1793</v>
      </c>
      <c r="C381" s="56" t="s">
        <v>4856</v>
      </c>
      <c r="D381" s="113" t="s">
        <v>4862</v>
      </c>
      <c r="E381" s="83" t="s">
        <v>3107</v>
      </c>
      <c r="F381" s="65" t="s">
        <v>4857</v>
      </c>
      <c r="G381" s="58" t="s">
        <v>10</v>
      </c>
      <c r="H381" s="58">
        <v>1</v>
      </c>
      <c r="I381" s="129">
        <v>8.69</v>
      </c>
      <c r="J381" s="180">
        <v>8.69</v>
      </c>
      <c r="K381" s="93">
        <f>Tabela1[ [#This Row],[Cena hurtowa netto od 01.06.2025] ]/Tabela1[[#This Row],[Cena hurtowa netto od 13.01.2025]]-1</f>
        <v>0</v>
      </c>
      <c r="L381" s="142" t="s">
        <v>3107</v>
      </c>
      <c r="M381" s="142"/>
      <c r="N381" s="64" t="s">
        <v>4858</v>
      </c>
      <c r="O381" s="84">
        <v>0.23</v>
      </c>
      <c r="P381" s="7"/>
      <c r="Q381" s="35">
        <f t="shared" si="10"/>
        <v>0</v>
      </c>
      <c r="R381" s="104">
        <v>144</v>
      </c>
      <c r="S381" s="36" t="s">
        <v>4750</v>
      </c>
      <c r="T381" s="86" t="s">
        <v>4649</v>
      </c>
      <c r="U381" s="39">
        <f>VLOOKUP(Tabela1[[#This Row],[Marka]],Config!$D$2:$E$13,2,FALSE)+Tabela1[[#This Row],[Marka_sort_plus]]</f>
        <v>133131</v>
      </c>
      <c r="V381" s="39">
        <v>33131</v>
      </c>
      <c r="W381" s="49" t="s">
        <v>4858</v>
      </c>
      <c r="X381" s="49" t="s">
        <v>3152</v>
      </c>
      <c r="Y381" s="49" t="s">
        <v>3152</v>
      </c>
      <c r="Z381" s="49" t="s">
        <v>6845</v>
      </c>
    </row>
    <row r="382" spans="2:26" ht="27.75" customHeight="1">
      <c r="B382" s="55" t="s">
        <v>1793</v>
      </c>
      <c r="C382" s="56" t="s">
        <v>4913</v>
      </c>
      <c r="D382" s="113" t="s">
        <v>5375</v>
      </c>
      <c r="E382" s="83" t="s">
        <v>3107</v>
      </c>
      <c r="F382" s="65" t="s">
        <v>4914</v>
      </c>
      <c r="G382" s="58" t="s">
        <v>10</v>
      </c>
      <c r="H382" s="58">
        <v>1</v>
      </c>
      <c r="I382" s="129">
        <v>8.69</v>
      </c>
      <c r="J382" s="180">
        <v>8.69</v>
      </c>
      <c r="K382" s="93">
        <f>Tabela1[ [#This Row],[Cena hurtowa netto od 01.06.2025] ]/Tabela1[[#This Row],[Cena hurtowa netto od 13.01.2025]]-1</f>
        <v>0</v>
      </c>
      <c r="L382" s="142" t="s">
        <v>13877</v>
      </c>
      <c r="M382" s="142"/>
      <c r="N382" s="64" t="s">
        <v>5534</v>
      </c>
      <c r="O382" s="84">
        <v>0.23</v>
      </c>
      <c r="P382" s="7"/>
      <c r="Q382" s="35">
        <f t="shared" si="10"/>
        <v>0</v>
      </c>
      <c r="R382" s="104">
        <v>142</v>
      </c>
      <c r="S382" s="36" t="s">
        <v>4750</v>
      </c>
      <c r="T382" s="86" t="s">
        <v>4649</v>
      </c>
      <c r="U382" s="39">
        <f>VLOOKUP(Tabela1[[#This Row],[Marka]],Config!$D$2:$E$13,2,FALSE)+Tabela1[[#This Row],[Marka_sort_plus]]</f>
        <v>133131</v>
      </c>
      <c r="V382" s="39">
        <v>33131</v>
      </c>
      <c r="W382" s="49" t="s">
        <v>5534</v>
      </c>
      <c r="X382" s="49" t="s">
        <v>3152</v>
      </c>
      <c r="Y382" s="49" t="s">
        <v>3152</v>
      </c>
      <c r="Z382" s="49" t="s">
        <v>6846</v>
      </c>
    </row>
    <row r="383" spans="2:26" ht="27.75" customHeight="1">
      <c r="B383" s="55" t="s">
        <v>1793</v>
      </c>
      <c r="C383" s="56" t="s">
        <v>12181</v>
      </c>
      <c r="D383" s="113" t="s">
        <v>12182</v>
      </c>
      <c r="E383" s="83" t="s">
        <v>3107</v>
      </c>
      <c r="F383" s="65" t="s">
        <v>12183</v>
      </c>
      <c r="G383" s="58" t="s">
        <v>284</v>
      </c>
      <c r="H383" s="58">
        <v>1</v>
      </c>
      <c r="I383" s="129">
        <v>8.59</v>
      </c>
      <c r="J383" s="180">
        <v>8.59</v>
      </c>
      <c r="K383" s="93">
        <f>Tabela1[ [#This Row],[Cena hurtowa netto od 01.06.2025] ]/Tabela1[[#This Row],[Cena hurtowa netto od 13.01.2025]]-1</f>
        <v>0</v>
      </c>
      <c r="L383" s="142" t="s">
        <v>3107</v>
      </c>
      <c r="M383" s="142"/>
      <c r="N383" s="64" t="s">
        <v>12279</v>
      </c>
      <c r="O383" s="84">
        <v>0.23</v>
      </c>
      <c r="P383" s="7"/>
      <c r="Q383" s="35">
        <f t="shared" si="10"/>
        <v>0</v>
      </c>
      <c r="R383" s="104"/>
      <c r="S383" s="36" t="s">
        <v>12311</v>
      </c>
      <c r="T383" s="86">
        <v>71179000</v>
      </c>
      <c r="U383" s="39">
        <f>VLOOKUP(Tabela1[[#This Row],[Marka]],Config!$D$2:$E$13,2,FALSE)+Tabela1[[#This Row],[Marka_sort_plus]]</f>
        <v>134000</v>
      </c>
      <c r="V383" s="39">
        <v>34000</v>
      </c>
      <c r="W383" s="49" t="s">
        <v>12279</v>
      </c>
      <c r="X383" s="49"/>
      <c r="Y383" s="49"/>
      <c r="Z383" s="49"/>
    </row>
    <row r="384" spans="2:26" ht="27.75" customHeight="1">
      <c r="B384" s="55" t="s">
        <v>1793</v>
      </c>
      <c r="C384" s="56" t="s">
        <v>12175</v>
      </c>
      <c r="D384" s="113" t="s">
        <v>12176</v>
      </c>
      <c r="E384" s="83" t="s">
        <v>3107</v>
      </c>
      <c r="F384" s="65" t="s">
        <v>12177</v>
      </c>
      <c r="G384" s="58" t="s">
        <v>10</v>
      </c>
      <c r="H384" s="58" t="s">
        <v>8508</v>
      </c>
      <c r="I384" s="129">
        <v>3.79</v>
      </c>
      <c r="J384" s="180">
        <v>3.79</v>
      </c>
      <c r="K384" s="93">
        <f>Tabela1[ [#This Row],[Cena hurtowa netto od 01.06.2025] ]/Tabela1[[#This Row],[Cena hurtowa netto od 13.01.2025]]-1</f>
        <v>0</v>
      </c>
      <c r="L384" s="142" t="s">
        <v>3107</v>
      </c>
      <c r="M384" s="142"/>
      <c r="N384" s="64" t="s">
        <v>12277</v>
      </c>
      <c r="O384" s="84">
        <v>0.23</v>
      </c>
      <c r="P384" s="7"/>
      <c r="Q384" s="35">
        <f t="shared" si="10"/>
        <v>0</v>
      </c>
      <c r="R384" s="104"/>
      <c r="S384" s="36" t="s">
        <v>12311</v>
      </c>
      <c r="T384" s="86">
        <v>49119100</v>
      </c>
      <c r="U384" s="39">
        <f>VLOOKUP(Tabela1[[#This Row],[Marka]],Config!$D$2:$E$13,2,FALSE)+Tabela1[[#This Row],[Marka_sort_plus]]</f>
        <v>134000</v>
      </c>
      <c r="V384" s="39">
        <v>34000</v>
      </c>
      <c r="W384" s="49" t="s">
        <v>12277</v>
      </c>
      <c r="X384" s="49"/>
      <c r="Y384" s="49"/>
      <c r="Z384" s="49"/>
    </row>
    <row r="385" spans="2:26" ht="27.75" customHeight="1">
      <c r="B385" s="55" t="s">
        <v>1793</v>
      </c>
      <c r="C385" s="56" t="s">
        <v>12196</v>
      </c>
      <c r="D385" s="113" t="s">
        <v>12197</v>
      </c>
      <c r="E385" s="83" t="s">
        <v>3107</v>
      </c>
      <c r="F385" s="65" t="s">
        <v>12198</v>
      </c>
      <c r="G385" s="58" t="s">
        <v>284</v>
      </c>
      <c r="H385" s="58">
        <v>1</v>
      </c>
      <c r="I385" s="129">
        <v>9.2899999999999991</v>
      </c>
      <c r="J385" s="180">
        <v>9.2899999999999991</v>
      </c>
      <c r="K385" s="93">
        <f>Tabela1[ [#This Row],[Cena hurtowa netto od 01.06.2025] ]/Tabela1[[#This Row],[Cena hurtowa netto od 13.01.2025]]-1</f>
        <v>0</v>
      </c>
      <c r="L385" s="142" t="s">
        <v>3107</v>
      </c>
      <c r="M385" s="142"/>
      <c r="N385" s="64" t="s">
        <v>12284</v>
      </c>
      <c r="O385" s="84">
        <v>0.23</v>
      </c>
      <c r="P385" s="7"/>
      <c r="Q385" s="35">
        <f t="shared" si="10"/>
        <v>0</v>
      </c>
      <c r="R385" s="104"/>
      <c r="S385" s="36" t="s">
        <v>12311</v>
      </c>
      <c r="T385" s="86">
        <v>48201030</v>
      </c>
      <c r="U385" s="39">
        <f>VLOOKUP(Tabela1[[#This Row],[Marka]],Config!$D$2:$E$13,2,FALSE)+Tabela1[[#This Row],[Marka_sort_plus]]</f>
        <v>134000</v>
      </c>
      <c r="V385" s="39">
        <v>34000</v>
      </c>
      <c r="W385" s="49" t="s">
        <v>12284</v>
      </c>
      <c r="X385" s="49"/>
      <c r="Y385" s="49"/>
      <c r="Z385" s="49"/>
    </row>
    <row r="386" spans="2:26" ht="27.75" customHeight="1">
      <c r="B386" s="55" t="s">
        <v>1793</v>
      </c>
      <c r="C386" s="56" t="s">
        <v>12190</v>
      </c>
      <c r="D386" s="113" t="s">
        <v>12191</v>
      </c>
      <c r="E386" s="83" t="s">
        <v>3107</v>
      </c>
      <c r="F386" s="65" t="s">
        <v>12192</v>
      </c>
      <c r="G386" s="58" t="s">
        <v>10</v>
      </c>
      <c r="H386" s="58" t="s">
        <v>8166</v>
      </c>
      <c r="I386" s="129">
        <v>9.2899999999999991</v>
      </c>
      <c r="J386" s="180">
        <v>9.2899999999999991</v>
      </c>
      <c r="K386" s="93">
        <f>Tabela1[ [#This Row],[Cena hurtowa netto od 01.06.2025] ]/Tabela1[[#This Row],[Cena hurtowa netto od 13.01.2025]]-1</f>
        <v>0</v>
      </c>
      <c r="L386" s="142" t="s">
        <v>3107</v>
      </c>
      <c r="M386" s="142"/>
      <c r="N386" s="64" t="s">
        <v>12282</v>
      </c>
      <c r="O386" s="84">
        <v>0.23</v>
      </c>
      <c r="P386" s="7"/>
      <c r="Q386" s="35">
        <f t="shared" si="10"/>
        <v>0</v>
      </c>
      <c r="R386" s="104"/>
      <c r="S386" s="36" t="s">
        <v>12311</v>
      </c>
      <c r="T386" s="86">
        <v>48201030</v>
      </c>
      <c r="U386" s="39">
        <f>VLOOKUP(Tabela1[[#This Row],[Marka]],Config!$D$2:$E$13,2,FALSE)+Tabela1[[#This Row],[Marka_sort_plus]]</f>
        <v>134000</v>
      </c>
      <c r="V386" s="39">
        <v>34000</v>
      </c>
      <c r="W386" s="49" t="s">
        <v>12282</v>
      </c>
      <c r="X386" s="49"/>
      <c r="Y386" s="49"/>
      <c r="Z386" s="49"/>
    </row>
    <row r="387" spans="2:26" ht="27.75" customHeight="1">
      <c r="B387" s="55" t="s">
        <v>1793</v>
      </c>
      <c r="C387" s="56" t="s">
        <v>12193</v>
      </c>
      <c r="D387" s="113" t="s">
        <v>12194</v>
      </c>
      <c r="E387" s="83" t="s">
        <v>3107</v>
      </c>
      <c r="F387" s="65" t="s">
        <v>12195</v>
      </c>
      <c r="G387" s="58" t="s">
        <v>10</v>
      </c>
      <c r="H387" s="58" t="s">
        <v>8166</v>
      </c>
      <c r="I387" s="129">
        <v>11.59</v>
      </c>
      <c r="J387" s="180">
        <v>11.59</v>
      </c>
      <c r="K387" s="93">
        <f>Tabela1[ [#This Row],[Cena hurtowa netto od 01.06.2025] ]/Tabela1[[#This Row],[Cena hurtowa netto od 13.01.2025]]-1</f>
        <v>0</v>
      </c>
      <c r="L387" s="142" t="s">
        <v>3107</v>
      </c>
      <c r="M387" s="142"/>
      <c r="N387" s="64" t="s">
        <v>12283</v>
      </c>
      <c r="O387" s="84">
        <v>0.23</v>
      </c>
      <c r="P387" s="7"/>
      <c r="Q387" s="35">
        <f t="shared" si="10"/>
        <v>0</v>
      </c>
      <c r="R387" s="104"/>
      <c r="S387" s="36" t="s">
        <v>12311</v>
      </c>
      <c r="T387" s="86">
        <v>48201030</v>
      </c>
      <c r="U387" s="39">
        <f>VLOOKUP(Tabela1[[#This Row],[Marka]],Config!$D$2:$E$13,2,FALSE)+Tabela1[[#This Row],[Marka_sort_plus]]</f>
        <v>134000</v>
      </c>
      <c r="V387" s="39">
        <v>34000</v>
      </c>
      <c r="W387" s="49" t="s">
        <v>12283</v>
      </c>
      <c r="X387" s="49"/>
      <c r="Y387" s="49"/>
      <c r="Z387" s="49"/>
    </row>
    <row r="388" spans="2:26" ht="27.75" customHeight="1">
      <c r="B388" s="55" t="s">
        <v>1793</v>
      </c>
      <c r="C388" s="56" t="s">
        <v>12187</v>
      </c>
      <c r="D388" s="113" t="s">
        <v>12188</v>
      </c>
      <c r="E388" s="83" t="s">
        <v>3107</v>
      </c>
      <c r="F388" s="65" t="s">
        <v>12189</v>
      </c>
      <c r="G388" s="58" t="s">
        <v>284</v>
      </c>
      <c r="H388" s="58">
        <v>1</v>
      </c>
      <c r="I388" s="129">
        <v>5.73</v>
      </c>
      <c r="J388" s="180">
        <v>5.73</v>
      </c>
      <c r="K388" s="93">
        <f>Tabela1[ [#This Row],[Cena hurtowa netto od 01.06.2025] ]/Tabela1[[#This Row],[Cena hurtowa netto od 13.01.2025]]-1</f>
        <v>0</v>
      </c>
      <c r="L388" s="142" t="s">
        <v>3107</v>
      </c>
      <c r="M388" s="142"/>
      <c r="N388" s="64" t="s">
        <v>12281</v>
      </c>
      <c r="O388" s="84">
        <v>0.23</v>
      </c>
      <c r="P388" s="7"/>
      <c r="Q388" s="35">
        <f t="shared" si="10"/>
        <v>0</v>
      </c>
      <c r="R388" s="104"/>
      <c r="S388" s="36" t="s">
        <v>12311</v>
      </c>
      <c r="T388" s="86">
        <v>71179000</v>
      </c>
      <c r="U388" s="39">
        <f>VLOOKUP(Tabela1[[#This Row],[Marka]],Config!$D$2:$E$13,2,FALSE)+Tabela1[[#This Row],[Marka_sort_plus]]</f>
        <v>134000</v>
      </c>
      <c r="V388" s="39">
        <v>34000</v>
      </c>
      <c r="W388" s="49" t="s">
        <v>12281</v>
      </c>
      <c r="X388" s="49"/>
      <c r="Y388" s="49"/>
      <c r="Z388" s="49"/>
    </row>
    <row r="389" spans="2:26" ht="27.75" customHeight="1">
      <c r="B389" s="55" t="s">
        <v>1793</v>
      </c>
      <c r="C389" s="56" t="s">
        <v>12184</v>
      </c>
      <c r="D389" s="113" t="s">
        <v>12185</v>
      </c>
      <c r="E389" s="83" t="s">
        <v>3107</v>
      </c>
      <c r="F389" s="65" t="s">
        <v>12186</v>
      </c>
      <c r="G389" s="58" t="s">
        <v>284</v>
      </c>
      <c r="H389" s="58">
        <v>1</v>
      </c>
      <c r="I389" s="129">
        <v>7.99</v>
      </c>
      <c r="J389" s="180">
        <v>7.99</v>
      </c>
      <c r="K389" s="93">
        <f>Tabela1[ [#This Row],[Cena hurtowa netto od 01.06.2025] ]/Tabela1[[#This Row],[Cena hurtowa netto od 13.01.2025]]-1</f>
        <v>0</v>
      </c>
      <c r="L389" s="142" t="s">
        <v>3107</v>
      </c>
      <c r="M389" s="142"/>
      <c r="N389" s="64" t="s">
        <v>12280</v>
      </c>
      <c r="O389" s="84">
        <v>0.23</v>
      </c>
      <c r="P389" s="7"/>
      <c r="Q389" s="35">
        <f t="shared" si="10"/>
        <v>0</v>
      </c>
      <c r="R389" s="104"/>
      <c r="S389" s="36" t="s">
        <v>12311</v>
      </c>
      <c r="T389" s="86">
        <v>71179000</v>
      </c>
      <c r="U389" s="39">
        <f>VLOOKUP(Tabela1[[#This Row],[Marka]],Config!$D$2:$E$13,2,FALSE)+Tabela1[[#This Row],[Marka_sort_plus]]</f>
        <v>134000</v>
      </c>
      <c r="V389" s="39">
        <v>34000</v>
      </c>
      <c r="W389" s="49" t="s">
        <v>12280</v>
      </c>
      <c r="X389" s="49"/>
      <c r="Y389" s="49"/>
      <c r="Z389" s="49"/>
    </row>
    <row r="390" spans="2:26" ht="27.75" customHeight="1">
      <c r="B390" s="55" t="s">
        <v>1793</v>
      </c>
      <c r="C390" s="56" t="s">
        <v>12178</v>
      </c>
      <c r="D390" s="113" t="s">
        <v>12179</v>
      </c>
      <c r="E390" s="83" t="s">
        <v>3107</v>
      </c>
      <c r="F390" s="65" t="s">
        <v>12180</v>
      </c>
      <c r="G390" s="58" t="s">
        <v>284</v>
      </c>
      <c r="H390" s="58">
        <v>1</v>
      </c>
      <c r="I390" s="129">
        <v>7.99</v>
      </c>
      <c r="J390" s="180">
        <v>7.99</v>
      </c>
      <c r="K390" s="93">
        <f>Tabela1[ [#This Row],[Cena hurtowa netto od 01.06.2025] ]/Tabela1[[#This Row],[Cena hurtowa netto od 13.01.2025]]-1</f>
        <v>0</v>
      </c>
      <c r="L390" s="142" t="s">
        <v>3107</v>
      </c>
      <c r="M390" s="142"/>
      <c r="N390" s="64" t="s">
        <v>12278</v>
      </c>
      <c r="O390" s="84">
        <v>0.23</v>
      </c>
      <c r="P390" s="7"/>
      <c r="Q390" s="35">
        <f t="shared" si="10"/>
        <v>0</v>
      </c>
      <c r="R390" s="104"/>
      <c r="S390" s="36" t="s">
        <v>12311</v>
      </c>
      <c r="T390" s="86">
        <v>71179000</v>
      </c>
      <c r="U390" s="39">
        <f>VLOOKUP(Tabela1[[#This Row],[Marka]],Config!$D$2:$E$13,2,FALSE)+Tabela1[[#This Row],[Marka_sort_plus]]</f>
        <v>134000</v>
      </c>
      <c r="V390" s="39">
        <v>34000</v>
      </c>
      <c r="W390" s="49" t="s">
        <v>12278</v>
      </c>
      <c r="X390" s="49"/>
      <c r="Y390" s="49"/>
      <c r="Z390" s="49"/>
    </row>
    <row r="391" spans="2:26" ht="27.75" customHeight="1">
      <c r="B391" s="55" t="s">
        <v>1793</v>
      </c>
      <c r="C391" s="56" t="s">
        <v>12217</v>
      </c>
      <c r="D391" s="113" t="s">
        <v>12218</v>
      </c>
      <c r="E391" s="83" t="s">
        <v>3107</v>
      </c>
      <c r="F391" s="65" t="s">
        <v>12219</v>
      </c>
      <c r="G391" s="58" t="s">
        <v>10</v>
      </c>
      <c r="H391" s="58">
        <v>1</v>
      </c>
      <c r="I391" s="129">
        <v>11.99</v>
      </c>
      <c r="J391" s="180">
        <v>11.99</v>
      </c>
      <c r="K391" s="93">
        <f>Tabela1[ [#This Row],[Cena hurtowa netto od 01.06.2025] ]/Tabela1[[#This Row],[Cena hurtowa netto od 13.01.2025]]-1</f>
        <v>0</v>
      </c>
      <c r="L391" s="142" t="s">
        <v>3107</v>
      </c>
      <c r="M391" s="142"/>
      <c r="N391" s="64" t="s">
        <v>12291</v>
      </c>
      <c r="O391" s="84">
        <v>0.23</v>
      </c>
      <c r="P391" s="7"/>
      <c r="Q391" s="35">
        <f t="shared" si="10"/>
        <v>0</v>
      </c>
      <c r="R391" s="104"/>
      <c r="S391" s="36" t="s">
        <v>12312</v>
      </c>
      <c r="T391" s="86">
        <v>42023900</v>
      </c>
      <c r="U391" s="39">
        <f>VLOOKUP(Tabela1[[#This Row],[Marka]],Config!$D$2:$E$13,2,FALSE)+Tabela1[[#This Row],[Marka_sort_plus]]</f>
        <v>134100</v>
      </c>
      <c r="V391" s="39">
        <v>34100</v>
      </c>
      <c r="W391" s="49" t="s">
        <v>12291</v>
      </c>
      <c r="X391" s="49"/>
      <c r="Y391" s="49"/>
      <c r="Z391" s="49"/>
    </row>
    <row r="392" spans="2:26" ht="27.75" customHeight="1">
      <c r="B392" s="55" t="s">
        <v>1793</v>
      </c>
      <c r="C392" s="56" t="s">
        <v>12220</v>
      </c>
      <c r="D392" s="113" t="s">
        <v>12221</v>
      </c>
      <c r="E392" s="83" t="s">
        <v>3108</v>
      </c>
      <c r="F392" s="65" t="s">
        <v>12222</v>
      </c>
      <c r="G392" s="58" t="s">
        <v>10</v>
      </c>
      <c r="H392" s="58">
        <v>1</v>
      </c>
      <c r="I392" s="129">
        <v>11.99</v>
      </c>
      <c r="J392" s="180">
        <v>11.99</v>
      </c>
      <c r="K392" s="93">
        <f>Tabela1[ [#This Row],[Cena hurtowa netto od 01.06.2025] ]/Tabela1[[#This Row],[Cena hurtowa netto od 13.01.2025]]-1</f>
        <v>0</v>
      </c>
      <c r="L392" s="142" t="s">
        <v>3108</v>
      </c>
      <c r="M392" s="142"/>
      <c r="N392" s="64" t="s">
        <v>12292</v>
      </c>
      <c r="O392" s="84">
        <v>0.23</v>
      </c>
      <c r="P392" s="7"/>
      <c r="Q392" s="35">
        <f t="shared" si="10"/>
        <v>0</v>
      </c>
      <c r="R392" s="104"/>
      <c r="S392" s="36" t="s">
        <v>12312</v>
      </c>
      <c r="T392" s="86">
        <v>42023900</v>
      </c>
      <c r="U392" s="39">
        <f>VLOOKUP(Tabela1[[#This Row],[Marka]],Config!$D$2:$E$13,2,FALSE)+Tabela1[[#This Row],[Marka_sort_plus]]</f>
        <v>134100</v>
      </c>
      <c r="V392" s="39">
        <v>34100</v>
      </c>
      <c r="W392" s="49" t="s">
        <v>12292</v>
      </c>
      <c r="X392" s="49"/>
      <c r="Y392" s="49"/>
      <c r="Z392" s="49"/>
    </row>
    <row r="393" spans="2:26" ht="27.75" customHeight="1">
      <c r="B393" s="55" t="s">
        <v>1793</v>
      </c>
      <c r="C393" s="56" t="s">
        <v>12223</v>
      </c>
      <c r="D393" s="113" t="s">
        <v>12224</v>
      </c>
      <c r="E393" s="83" t="s">
        <v>3107</v>
      </c>
      <c r="F393" s="65" t="s">
        <v>12225</v>
      </c>
      <c r="G393" s="58" t="s">
        <v>10</v>
      </c>
      <c r="H393" s="58">
        <v>1</v>
      </c>
      <c r="I393" s="129">
        <v>12.59</v>
      </c>
      <c r="J393" s="180">
        <v>12.59</v>
      </c>
      <c r="K393" s="93">
        <f>Tabela1[ [#This Row],[Cena hurtowa netto od 01.06.2025] ]/Tabela1[[#This Row],[Cena hurtowa netto od 13.01.2025]]-1</f>
        <v>0</v>
      </c>
      <c r="L393" s="142" t="s">
        <v>3107</v>
      </c>
      <c r="M393" s="142"/>
      <c r="N393" s="64" t="s">
        <v>12293</v>
      </c>
      <c r="O393" s="84">
        <v>0.23</v>
      </c>
      <c r="P393" s="7"/>
      <c r="Q393" s="35">
        <f t="shared" si="10"/>
        <v>0</v>
      </c>
      <c r="R393" s="104"/>
      <c r="S393" s="36" t="s">
        <v>12312</v>
      </c>
      <c r="T393" s="86">
        <v>42029211</v>
      </c>
      <c r="U393" s="39">
        <f>VLOOKUP(Tabela1[[#This Row],[Marka]],Config!$D$2:$E$13,2,FALSE)+Tabela1[[#This Row],[Marka_sort_plus]]</f>
        <v>134100</v>
      </c>
      <c r="V393" s="39">
        <v>34100</v>
      </c>
      <c r="W393" s="49" t="s">
        <v>12293</v>
      </c>
      <c r="X393" s="49"/>
      <c r="Y393" s="49"/>
      <c r="Z393" s="49"/>
    </row>
    <row r="394" spans="2:26" ht="27.75" customHeight="1">
      <c r="B394" s="55" t="s">
        <v>1793</v>
      </c>
      <c r="C394" s="56" t="s">
        <v>12208</v>
      </c>
      <c r="D394" s="113" t="s">
        <v>12209</v>
      </c>
      <c r="E394" s="83" t="s">
        <v>3107</v>
      </c>
      <c r="F394" s="65" t="s">
        <v>12210</v>
      </c>
      <c r="G394" s="58" t="s">
        <v>10</v>
      </c>
      <c r="H394" s="58" t="s">
        <v>8166</v>
      </c>
      <c r="I394" s="129">
        <v>5.49</v>
      </c>
      <c r="J394" s="180">
        <v>5.49</v>
      </c>
      <c r="K394" s="93">
        <f>Tabela1[ [#This Row],[Cena hurtowa netto od 01.06.2025] ]/Tabela1[[#This Row],[Cena hurtowa netto od 13.01.2025]]-1</f>
        <v>0</v>
      </c>
      <c r="L394" s="142" t="s">
        <v>3107</v>
      </c>
      <c r="M394" s="142"/>
      <c r="N394" s="64" t="s">
        <v>12288</v>
      </c>
      <c r="O394" s="84">
        <v>0.23</v>
      </c>
      <c r="P394" s="7"/>
      <c r="Q394" s="35">
        <f t="shared" si="10"/>
        <v>0</v>
      </c>
      <c r="R394" s="104"/>
      <c r="S394" s="36" t="s">
        <v>12312</v>
      </c>
      <c r="T394" s="86">
        <v>48201030</v>
      </c>
      <c r="U394" s="39">
        <f>VLOOKUP(Tabela1[[#This Row],[Marka]],Config!$D$2:$E$13,2,FALSE)+Tabela1[[#This Row],[Marka_sort_plus]]</f>
        <v>134100</v>
      </c>
      <c r="V394" s="39">
        <v>34100</v>
      </c>
      <c r="W394" s="49" t="s">
        <v>12288</v>
      </c>
      <c r="X394" s="49"/>
      <c r="Y394" s="49"/>
      <c r="Z394" s="49"/>
    </row>
    <row r="395" spans="2:26" ht="27.75" customHeight="1">
      <c r="B395" s="55" t="s">
        <v>1793</v>
      </c>
      <c r="C395" s="56" t="s">
        <v>12211</v>
      </c>
      <c r="D395" s="113" t="s">
        <v>12212</v>
      </c>
      <c r="E395" s="83" t="s">
        <v>3107</v>
      </c>
      <c r="F395" s="65" t="s">
        <v>12213</v>
      </c>
      <c r="G395" s="58" t="s">
        <v>10</v>
      </c>
      <c r="H395" s="58" t="s">
        <v>8070</v>
      </c>
      <c r="I395" s="129">
        <v>2.69</v>
      </c>
      <c r="J395" s="180">
        <v>2.69</v>
      </c>
      <c r="K395" s="93">
        <f>Tabela1[ [#This Row],[Cena hurtowa netto od 01.06.2025] ]/Tabela1[[#This Row],[Cena hurtowa netto od 13.01.2025]]-1</f>
        <v>0</v>
      </c>
      <c r="L395" s="142" t="s">
        <v>3107</v>
      </c>
      <c r="M395" s="142"/>
      <c r="N395" s="64" t="s">
        <v>12289</v>
      </c>
      <c r="O395" s="84">
        <v>0.23</v>
      </c>
      <c r="P395" s="7"/>
      <c r="Q395" s="35">
        <f t="shared" si="10"/>
        <v>0</v>
      </c>
      <c r="R395" s="104"/>
      <c r="S395" s="36" t="s">
        <v>12312</v>
      </c>
      <c r="T395" s="86">
        <v>48201030</v>
      </c>
      <c r="U395" s="39">
        <f>VLOOKUP(Tabela1[[#This Row],[Marka]],Config!$D$2:$E$13,2,FALSE)+Tabela1[[#This Row],[Marka_sort_plus]]</f>
        <v>134100</v>
      </c>
      <c r="V395" s="39">
        <v>34100</v>
      </c>
      <c r="W395" s="49" t="s">
        <v>12289</v>
      </c>
      <c r="X395" s="49"/>
      <c r="Y395" s="49"/>
      <c r="Z395" s="49"/>
    </row>
    <row r="396" spans="2:26" ht="27.75" customHeight="1">
      <c r="B396" s="55" t="s">
        <v>1793</v>
      </c>
      <c r="C396" s="56" t="s">
        <v>12214</v>
      </c>
      <c r="D396" s="113" t="s">
        <v>12215</v>
      </c>
      <c r="E396" s="83" t="s">
        <v>3107</v>
      </c>
      <c r="F396" s="65" t="s">
        <v>12216</v>
      </c>
      <c r="G396" s="58" t="s">
        <v>10</v>
      </c>
      <c r="H396" s="58" t="s">
        <v>8070</v>
      </c>
      <c r="I396" s="129">
        <v>2.69</v>
      </c>
      <c r="J396" s="180">
        <v>2.69</v>
      </c>
      <c r="K396" s="93">
        <f>Tabela1[ [#This Row],[Cena hurtowa netto od 01.06.2025] ]/Tabela1[[#This Row],[Cena hurtowa netto od 13.01.2025]]-1</f>
        <v>0</v>
      </c>
      <c r="L396" s="142" t="s">
        <v>3107</v>
      </c>
      <c r="M396" s="142"/>
      <c r="N396" s="64" t="s">
        <v>12290</v>
      </c>
      <c r="O396" s="84">
        <v>0.23</v>
      </c>
      <c r="P396" s="7"/>
      <c r="Q396" s="35">
        <f t="shared" si="10"/>
        <v>0</v>
      </c>
      <c r="R396" s="104"/>
      <c r="S396" s="36" t="s">
        <v>12312</v>
      </c>
      <c r="T396" s="86">
        <v>48201030</v>
      </c>
      <c r="U396" s="39">
        <f>VLOOKUP(Tabela1[[#This Row],[Marka]],Config!$D$2:$E$13,2,FALSE)+Tabela1[[#This Row],[Marka_sort_plus]]</f>
        <v>134100</v>
      </c>
      <c r="V396" s="39">
        <v>34100</v>
      </c>
      <c r="W396" s="49" t="s">
        <v>12290</v>
      </c>
      <c r="X396" s="49"/>
      <c r="Y396" s="49"/>
      <c r="Z396" s="49"/>
    </row>
    <row r="397" spans="2:26" ht="27.75" customHeight="1">
      <c r="B397" s="55" t="s">
        <v>1793</v>
      </c>
      <c r="C397" s="56" t="s">
        <v>12205</v>
      </c>
      <c r="D397" s="113" t="s">
        <v>12206</v>
      </c>
      <c r="E397" s="83" t="s">
        <v>3107</v>
      </c>
      <c r="F397" s="65" t="s">
        <v>12207</v>
      </c>
      <c r="G397" s="58" t="s">
        <v>10</v>
      </c>
      <c r="H397" s="58" t="s">
        <v>8070</v>
      </c>
      <c r="I397" s="129">
        <v>3.89</v>
      </c>
      <c r="J397" s="180">
        <v>3.89</v>
      </c>
      <c r="K397" s="93">
        <f>Tabela1[ [#This Row],[Cena hurtowa netto od 01.06.2025] ]/Tabela1[[#This Row],[Cena hurtowa netto od 13.01.2025]]-1</f>
        <v>0</v>
      </c>
      <c r="L397" s="142" t="s">
        <v>3107</v>
      </c>
      <c r="M397" s="142"/>
      <c r="N397" s="64" t="s">
        <v>12287</v>
      </c>
      <c r="O397" s="84">
        <v>0.23</v>
      </c>
      <c r="P397" s="7"/>
      <c r="Q397" s="35">
        <f t="shared" si="10"/>
        <v>0</v>
      </c>
      <c r="R397" s="104"/>
      <c r="S397" s="36" t="s">
        <v>12312</v>
      </c>
      <c r="T397" s="86">
        <v>39199080</v>
      </c>
      <c r="U397" s="39">
        <f>VLOOKUP(Tabela1[[#This Row],[Marka]],Config!$D$2:$E$13,2,FALSE)+Tabela1[[#This Row],[Marka_sort_plus]]</f>
        <v>134100</v>
      </c>
      <c r="V397" s="39">
        <v>34100</v>
      </c>
      <c r="W397" s="49" t="s">
        <v>12287</v>
      </c>
      <c r="X397" s="49"/>
      <c r="Y397" s="49"/>
      <c r="Z397" s="49"/>
    </row>
    <row r="398" spans="2:26" ht="27.75" customHeight="1">
      <c r="B398" s="55" t="s">
        <v>1793</v>
      </c>
      <c r="C398" s="56" t="s">
        <v>12226</v>
      </c>
      <c r="D398" s="113" t="s">
        <v>12227</v>
      </c>
      <c r="E398" s="83" t="s">
        <v>3107</v>
      </c>
      <c r="F398" s="65" t="s">
        <v>12228</v>
      </c>
      <c r="G398" s="58" t="s">
        <v>10</v>
      </c>
      <c r="H398" s="58" t="s">
        <v>8166</v>
      </c>
      <c r="I398" s="129">
        <v>10.99</v>
      </c>
      <c r="J398" s="180">
        <v>10.99</v>
      </c>
      <c r="K398" s="93">
        <f>Tabela1[ [#This Row],[Cena hurtowa netto od 01.06.2025] ]/Tabela1[[#This Row],[Cena hurtowa netto od 13.01.2025]]-1</f>
        <v>0</v>
      </c>
      <c r="L398" s="142" t="s">
        <v>3107</v>
      </c>
      <c r="M398" s="142"/>
      <c r="N398" s="64" t="s">
        <v>12294</v>
      </c>
      <c r="O398" s="84">
        <v>0.23</v>
      </c>
      <c r="P398" s="7"/>
      <c r="Q398" s="35">
        <f t="shared" si="10"/>
        <v>0</v>
      </c>
      <c r="R398" s="104"/>
      <c r="S398" s="36" t="s">
        <v>12312</v>
      </c>
      <c r="T398" s="86">
        <v>48203000</v>
      </c>
      <c r="U398" s="39">
        <f>VLOOKUP(Tabela1[[#This Row],[Marka]],Config!$D$2:$E$13,2,FALSE)+Tabela1[[#This Row],[Marka_sort_plus]]</f>
        <v>134100</v>
      </c>
      <c r="V398" s="39">
        <v>34100</v>
      </c>
      <c r="W398" s="49" t="s">
        <v>12294</v>
      </c>
      <c r="X398" s="49"/>
      <c r="Y398" s="49"/>
      <c r="Z398" s="49"/>
    </row>
    <row r="399" spans="2:26" ht="27.75" customHeight="1">
      <c r="B399" s="55" t="s">
        <v>1793</v>
      </c>
      <c r="C399" s="56" t="s">
        <v>12229</v>
      </c>
      <c r="D399" s="113" t="s">
        <v>12230</v>
      </c>
      <c r="E399" s="83" t="s">
        <v>3107</v>
      </c>
      <c r="F399" s="65" t="s">
        <v>12231</v>
      </c>
      <c r="G399" s="58" t="s">
        <v>10</v>
      </c>
      <c r="H399" s="58" t="s">
        <v>8166</v>
      </c>
      <c r="I399" s="129">
        <v>10.99</v>
      </c>
      <c r="J399" s="180">
        <v>10.99</v>
      </c>
      <c r="K399" s="93">
        <f>Tabela1[ [#This Row],[Cena hurtowa netto od 01.06.2025] ]/Tabela1[[#This Row],[Cena hurtowa netto od 13.01.2025]]-1</f>
        <v>0</v>
      </c>
      <c r="L399" s="142" t="s">
        <v>3107</v>
      </c>
      <c r="M399" s="142"/>
      <c r="N399" s="64" t="s">
        <v>12295</v>
      </c>
      <c r="O399" s="84">
        <v>0.23</v>
      </c>
      <c r="P399" s="7"/>
      <c r="Q399" s="35">
        <f t="shared" si="10"/>
        <v>0</v>
      </c>
      <c r="R399" s="104"/>
      <c r="S399" s="36" t="s">
        <v>12312</v>
      </c>
      <c r="T399" s="86">
        <v>48203000</v>
      </c>
      <c r="U399" s="39">
        <f>VLOOKUP(Tabela1[[#This Row],[Marka]],Config!$D$2:$E$13,2,FALSE)+Tabela1[[#This Row],[Marka_sort_plus]]</f>
        <v>134100</v>
      </c>
      <c r="V399" s="39">
        <v>34100</v>
      </c>
      <c r="W399" s="49" t="s">
        <v>12295</v>
      </c>
      <c r="X399" s="49"/>
      <c r="Y399" s="49"/>
      <c r="Z399" s="49"/>
    </row>
    <row r="400" spans="2:26" ht="27.75" customHeight="1">
      <c r="B400" s="55" t="s">
        <v>1793</v>
      </c>
      <c r="C400" s="56" t="s">
        <v>12265</v>
      </c>
      <c r="D400" s="113" t="s">
        <v>12266</v>
      </c>
      <c r="E400" s="83" t="s">
        <v>3107</v>
      </c>
      <c r="F400" s="65" t="s">
        <v>12267</v>
      </c>
      <c r="G400" s="58" t="s">
        <v>10</v>
      </c>
      <c r="H400" s="58" t="s">
        <v>8166</v>
      </c>
      <c r="I400" s="129">
        <v>13.49</v>
      </c>
      <c r="J400" s="180">
        <v>13.49</v>
      </c>
      <c r="K400" s="93">
        <f>Tabela1[ [#This Row],[Cena hurtowa netto od 01.06.2025] ]/Tabela1[[#This Row],[Cena hurtowa netto od 13.01.2025]]-1</f>
        <v>0</v>
      </c>
      <c r="L400" s="142" t="s">
        <v>3107</v>
      </c>
      <c r="M400" s="142"/>
      <c r="N400" s="64" t="s">
        <v>12307</v>
      </c>
      <c r="O400" s="84">
        <v>0.23</v>
      </c>
      <c r="P400" s="7"/>
      <c r="Q400" s="35">
        <f t="shared" si="10"/>
        <v>0</v>
      </c>
      <c r="R400" s="104"/>
      <c r="S400" s="36" t="s">
        <v>12312</v>
      </c>
      <c r="T400" s="86">
        <v>48201030</v>
      </c>
      <c r="U400" s="39">
        <f>VLOOKUP(Tabela1[[#This Row],[Marka]],Config!$D$2:$E$13,2,FALSE)+Tabela1[[#This Row],[Marka_sort_plus]]</f>
        <v>134100</v>
      </c>
      <c r="V400" s="39">
        <v>34100</v>
      </c>
      <c r="W400" s="49" t="s">
        <v>12307</v>
      </c>
      <c r="X400" s="49"/>
      <c r="Y400" s="49"/>
      <c r="Z400" s="49"/>
    </row>
    <row r="401" spans="2:26" ht="27.75" customHeight="1">
      <c r="B401" s="55" t="s">
        <v>1793</v>
      </c>
      <c r="C401" s="56" t="s">
        <v>12232</v>
      </c>
      <c r="D401" s="113" t="s">
        <v>12233</v>
      </c>
      <c r="E401" s="83" t="s">
        <v>3107</v>
      </c>
      <c r="F401" s="65" t="s">
        <v>12234</v>
      </c>
      <c r="G401" s="58" t="s">
        <v>10</v>
      </c>
      <c r="H401" s="58" t="s">
        <v>8166</v>
      </c>
      <c r="I401" s="129">
        <v>10.99</v>
      </c>
      <c r="J401" s="180">
        <v>10.99</v>
      </c>
      <c r="K401" s="93">
        <f>Tabela1[ [#This Row],[Cena hurtowa netto od 01.06.2025] ]/Tabela1[[#This Row],[Cena hurtowa netto od 13.01.2025]]-1</f>
        <v>0</v>
      </c>
      <c r="L401" s="142" t="s">
        <v>3107</v>
      </c>
      <c r="M401" s="142"/>
      <c r="N401" s="64" t="s">
        <v>12296</v>
      </c>
      <c r="O401" s="84">
        <v>0.23</v>
      </c>
      <c r="P401" s="7"/>
      <c r="Q401" s="35">
        <f t="shared" si="10"/>
        <v>0</v>
      </c>
      <c r="R401" s="104"/>
      <c r="S401" s="36" t="s">
        <v>12312</v>
      </c>
      <c r="T401" s="86">
        <v>48201030</v>
      </c>
      <c r="U401" s="39">
        <f>VLOOKUP(Tabela1[[#This Row],[Marka]],Config!$D$2:$E$13,2,FALSE)+Tabela1[[#This Row],[Marka_sort_plus]]</f>
        <v>134100</v>
      </c>
      <c r="V401" s="39">
        <v>34100</v>
      </c>
      <c r="W401" s="49" t="s">
        <v>12296</v>
      </c>
      <c r="X401" s="49"/>
      <c r="Y401" s="49"/>
      <c r="Z401" s="49"/>
    </row>
    <row r="402" spans="2:26" ht="27.75" customHeight="1">
      <c r="B402" s="55" t="s">
        <v>1793</v>
      </c>
      <c r="C402" s="56" t="s">
        <v>12250</v>
      </c>
      <c r="D402" s="113" t="s">
        <v>12251</v>
      </c>
      <c r="E402" s="83" t="s">
        <v>3107</v>
      </c>
      <c r="F402" s="65" t="s">
        <v>12252</v>
      </c>
      <c r="G402" s="58" t="s">
        <v>10</v>
      </c>
      <c r="H402" s="58" t="s">
        <v>8166</v>
      </c>
      <c r="I402" s="129">
        <v>2.19</v>
      </c>
      <c r="J402" s="180">
        <v>2.19</v>
      </c>
      <c r="K402" s="93">
        <f>Tabela1[ [#This Row],[Cena hurtowa netto od 01.06.2025] ]/Tabela1[[#This Row],[Cena hurtowa netto od 13.01.2025]]-1</f>
        <v>0</v>
      </c>
      <c r="L402" s="142" t="s">
        <v>3107</v>
      </c>
      <c r="M402" s="142"/>
      <c r="N402" s="64" t="s">
        <v>12302</v>
      </c>
      <c r="O402" s="84">
        <v>0.23</v>
      </c>
      <c r="P402" s="7"/>
      <c r="Q402" s="35">
        <f t="shared" si="10"/>
        <v>0</v>
      </c>
      <c r="R402" s="104"/>
      <c r="S402" s="36" t="s">
        <v>12312</v>
      </c>
      <c r="T402" s="86">
        <v>48201030</v>
      </c>
      <c r="U402" s="39">
        <f>VLOOKUP(Tabela1[[#This Row],[Marka]],Config!$D$2:$E$13,2,FALSE)+Tabela1[[#This Row],[Marka_sort_plus]]</f>
        <v>134100</v>
      </c>
      <c r="V402" s="39">
        <v>34100</v>
      </c>
      <c r="W402" s="49" t="s">
        <v>12302</v>
      </c>
      <c r="X402" s="49"/>
      <c r="Y402" s="49"/>
      <c r="Z402" s="49"/>
    </row>
    <row r="403" spans="2:26" ht="27.75" customHeight="1">
      <c r="B403" s="55" t="s">
        <v>1793</v>
      </c>
      <c r="C403" s="56" t="s">
        <v>12247</v>
      </c>
      <c r="D403" s="113" t="s">
        <v>12248</v>
      </c>
      <c r="E403" s="83" t="s">
        <v>3107</v>
      </c>
      <c r="F403" s="65" t="s">
        <v>12249</v>
      </c>
      <c r="G403" s="58" t="s">
        <v>10</v>
      </c>
      <c r="H403" s="58" t="s">
        <v>8166</v>
      </c>
      <c r="I403" s="129">
        <v>2.19</v>
      </c>
      <c r="J403" s="180">
        <v>2.19</v>
      </c>
      <c r="K403" s="93">
        <f>Tabela1[ [#This Row],[Cena hurtowa netto od 01.06.2025] ]/Tabela1[[#This Row],[Cena hurtowa netto od 13.01.2025]]-1</f>
        <v>0</v>
      </c>
      <c r="L403" s="142" t="s">
        <v>3107</v>
      </c>
      <c r="M403" s="142"/>
      <c r="N403" s="64" t="s">
        <v>12301</v>
      </c>
      <c r="O403" s="84">
        <v>0.23</v>
      </c>
      <c r="P403" s="7"/>
      <c r="Q403" s="35">
        <f t="shared" si="10"/>
        <v>0</v>
      </c>
      <c r="R403" s="104"/>
      <c r="S403" s="36" t="s">
        <v>12312</v>
      </c>
      <c r="T403" s="86">
        <v>48201030</v>
      </c>
      <c r="U403" s="39">
        <f>VLOOKUP(Tabela1[[#This Row],[Marka]],Config!$D$2:$E$13,2,FALSE)+Tabela1[[#This Row],[Marka_sort_plus]]</f>
        <v>134100</v>
      </c>
      <c r="V403" s="39">
        <v>34100</v>
      </c>
      <c r="W403" s="49" t="s">
        <v>12301</v>
      </c>
      <c r="X403" s="49"/>
      <c r="Y403" s="49"/>
      <c r="Z403" s="49"/>
    </row>
    <row r="404" spans="2:26" ht="27.75" customHeight="1">
      <c r="B404" s="55" t="s">
        <v>1793</v>
      </c>
      <c r="C404" s="56" t="s">
        <v>12253</v>
      </c>
      <c r="D404" s="113" t="s">
        <v>12254</v>
      </c>
      <c r="E404" s="83" t="s">
        <v>3107</v>
      </c>
      <c r="F404" s="65" t="s">
        <v>12255</v>
      </c>
      <c r="G404" s="58" t="s">
        <v>10</v>
      </c>
      <c r="H404" s="58" t="s">
        <v>8166</v>
      </c>
      <c r="I404" s="129">
        <v>2.19</v>
      </c>
      <c r="J404" s="180">
        <v>2.19</v>
      </c>
      <c r="K404" s="93">
        <f>Tabela1[ [#This Row],[Cena hurtowa netto od 01.06.2025] ]/Tabela1[[#This Row],[Cena hurtowa netto od 13.01.2025]]-1</f>
        <v>0</v>
      </c>
      <c r="L404" s="142" t="s">
        <v>3107</v>
      </c>
      <c r="M404" s="142"/>
      <c r="N404" s="64" t="s">
        <v>12303</v>
      </c>
      <c r="O404" s="84">
        <v>0.23</v>
      </c>
      <c r="P404" s="7"/>
      <c r="Q404" s="35">
        <f t="shared" si="10"/>
        <v>0</v>
      </c>
      <c r="R404" s="104"/>
      <c r="S404" s="36" t="s">
        <v>12312</v>
      </c>
      <c r="T404" s="86">
        <v>48201030</v>
      </c>
      <c r="U404" s="39">
        <f>VLOOKUP(Tabela1[[#This Row],[Marka]],Config!$D$2:$E$13,2,FALSE)+Tabela1[[#This Row],[Marka_sort_plus]]</f>
        <v>134100</v>
      </c>
      <c r="V404" s="39">
        <v>34100</v>
      </c>
      <c r="W404" s="49" t="s">
        <v>12303</v>
      </c>
      <c r="X404" s="49"/>
      <c r="Y404" s="49"/>
      <c r="Z404" s="49"/>
    </row>
    <row r="405" spans="2:26" ht="27.75" customHeight="1">
      <c r="B405" s="55" t="s">
        <v>1793</v>
      </c>
      <c r="C405" s="56" t="s">
        <v>12268</v>
      </c>
      <c r="D405" s="113" t="s">
        <v>12269</v>
      </c>
      <c r="E405" s="83" t="s">
        <v>3107</v>
      </c>
      <c r="F405" s="65" t="s">
        <v>12270</v>
      </c>
      <c r="G405" s="58" t="s">
        <v>284</v>
      </c>
      <c r="H405" s="58">
        <v>1</v>
      </c>
      <c r="I405" s="129">
        <v>6.59</v>
      </c>
      <c r="J405" s="180">
        <v>6.59</v>
      </c>
      <c r="K405" s="93">
        <f>Tabela1[ [#This Row],[Cena hurtowa netto od 01.06.2025] ]/Tabela1[[#This Row],[Cena hurtowa netto od 13.01.2025]]-1</f>
        <v>0</v>
      </c>
      <c r="L405" s="142" t="s">
        <v>3107</v>
      </c>
      <c r="M405" s="142"/>
      <c r="N405" s="64" t="s">
        <v>12308</v>
      </c>
      <c r="O405" s="84">
        <v>0.23</v>
      </c>
      <c r="P405" s="7"/>
      <c r="Q405" s="35">
        <f t="shared" si="10"/>
        <v>0</v>
      </c>
      <c r="R405" s="104"/>
      <c r="S405" s="36" t="s">
        <v>12312</v>
      </c>
      <c r="T405" s="86">
        <v>48201030</v>
      </c>
      <c r="U405" s="39">
        <f>VLOOKUP(Tabela1[[#This Row],[Marka]],Config!$D$2:$E$13,2,FALSE)+Tabela1[[#This Row],[Marka_sort_plus]]</f>
        <v>134100</v>
      </c>
      <c r="V405" s="39">
        <v>34100</v>
      </c>
      <c r="W405" s="49" t="s">
        <v>12308</v>
      </c>
      <c r="X405" s="49"/>
      <c r="Y405" s="49"/>
      <c r="Z405" s="49"/>
    </row>
    <row r="406" spans="2:26" ht="27.75" customHeight="1">
      <c r="B406" s="55" t="s">
        <v>1793</v>
      </c>
      <c r="C406" s="56" t="s">
        <v>12259</v>
      </c>
      <c r="D406" s="113" t="s">
        <v>12260</v>
      </c>
      <c r="E406" s="83" t="s">
        <v>3107</v>
      </c>
      <c r="F406" s="65" t="s">
        <v>12261</v>
      </c>
      <c r="G406" s="58" t="s">
        <v>10</v>
      </c>
      <c r="H406" s="58" t="s">
        <v>8166</v>
      </c>
      <c r="I406" s="129">
        <v>2.19</v>
      </c>
      <c r="J406" s="180">
        <v>2.19</v>
      </c>
      <c r="K406" s="93">
        <f>Tabela1[ [#This Row],[Cena hurtowa netto od 01.06.2025] ]/Tabela1[[#This Row],[Cena hurtowa netto od 13.01.2025]]-1</f>
        <v>0</v>
      </c>
      <c r="L406" s="142" t="s">
        <v>3107</v>
      </c>
      <c r="M406" s="142"/>
      <c r="N406" s="64" t="s">
        <v>12305</v>
      </c>
      <c r="O406" s="84">
        <v>0.23</v>
      </c>
      <c r="P406" s="7"/>
      <c r="Q406" s="35">
        <f t="shared" si="10"/>
        <v>0</v>
      </c>
      <c r="R406" s="104"/>
      <c r="S406" s="36" t="s">
        <v>12312</v>
      </c>
      <c r="T406" s="86">
        <v>48201030</v>
      </c>
      <c r="U406" s="39">
        <f>VLOOKUP(Tabela1[[#This Row],[Marka]],Config!$D$2:$E$13,2,FALSE)+Tabela1[[#This Row],[Marka_sort_plus]]</f>
        <v>134100</v>
      </c>
      <c r="V406" s="39">
        <v>34100</v>
      </c>
      <c r="W406" s="49" t="s">
        <v>12305</v>
      </c>
      <c r="X406" s="49"/>
      <c r="Y406" s="49"/>
      <c r="Z406" s="49"/>
    </row>
    <row r="407" spans="2:26" ht="27.75" customHeight="1">
      <c r="B407" s="55" t="s">
        <v>1793</v>
      </c>
      <c r="C407" s="56" t="s">
        <v>12256</v>
      </c>
      <c r="D407" s="113" t="s">
        <v>12257</v>
      </c>
      <c r="E407" s="83" t="s">
        <v>3107</v>
      </c>
      <c r="F407" s="65" t="s">
        <v>12258</v>
      </c>
      <c r="G407" s="58" t="s">
        <v>10</v>
      </c>
      <c r="H407" s="58" t="s">
        <v>8166</v>
      </c>
      <c r="I407" s="129">
        <v>2.19</v>
      </c>
      <c r="J407" s="180">
        <v>2.19</v>
      </c>
      <c r="K407" s="93">
        <f>Tabela1[ [#This Row],[Cena hurtowa netto od 01.06.2025] ]/Tabela1[[#This Row],[Cena hurtowa netto od 13.01.2025]]-1</f>
        <v>0</v>
      </c>
      <c r="L407" s="142" t="s">
        <v>3107</v>
      </c>
      <c r="M407" s="142"/>
      <c r="N407" s="64" t="s">
        <v>12304</v>
      </c>
      <c r="O407" s="84">
        <v>0.23</v>
      </c>
      <c r="P407" s="7"/>
      <c r="Q407" s="35">
        <f t="shared" si="10"/>
        <v>0</v>
      </c>
      <c r="R407" s="104"/>
      <c r="S407" s="36" t="s">
        <v>12312</v>
      </c>
      <c r="T407" s="86">
        <v>48201030</v>
      </c>
      <c r="U407" s="39">
        <f>VLOOKUP(Tabela1[[#This Row],[Marka]],Config!$D$2:$E$13,2,FALSE)+Tabela1[[#This Row],[Marka_sort_plus]]</f>
        <v>134100</v>
      </c>
      <c r="V407" s="39">
        <v>34100</v>
      </c>
      <c r="W407" s="49" t="s">
        <v>12304</v>
      </c>
      <c r="X407" s="49"/>
      <c r="Y407" s="49"/>
      <c r="Z407" s="49"/>
    </row>
    <row r="408" spans="2:26" ht="27.75" customHeight="1">
      <c r="B408" s="55" t="s">
        <v>1793</v>
      </c>
      <c r="C408" s="56" t="s">
        <v>12262</v>
      </c>
      <c r="D408" s="113" t="s">
        <v>12263</v>
      </c>
      <c r="E408" s="83" t="s">
        <v>3107</v>
      </c>
      <c r="F408" s="65" t="s">
        <v>12264</v>
      </c>
      <c r="G408" s="58" t="s">
        <v>10</v>
      </c>
      <c r="H408" s="58" t="s">
        <v>8166</v>
      </c>
      <c r="I408" s="129">
        <v>2.19</v>
      </c>
      <c r="J408" s="180">
        <v>2.19</v>
      </c>
      <c r="K408" s="93">
        <f>Tabela1[ [#This Row],[Cena hurtowa netto od 01.06.2025] ]/Tabela1[[#This Row],[Cena hurtowa netto od 13.01.2025]]-1</f>
        <v>0</v>
      </c>
      <c r="L408" s="142" t="s">
        <v>3107</v>
      </c>
      <c r="M408" s="142"/>
      <c r="N408" s="64" t="s">
        <v>12306</v>
      </c>
      <c r="O408" s="84">
        <v>0.23</v>
      </c>
      <c r="P408" s="7"/>
      <c r="Q408" s="35">
        <f t="shared" ref="Q408:Q471" si="11">J408*P408*(1-RABAT)</f>
        <v>0</v>
      </c>
      <c r="R408" s="104"/>
      <c r="S408" s="36" t="s">
        <v>12312</v>
      </c>
      <c r="T408" s="86">
        <v>48201030</v>
      </c>
      <c r="U408" s="39">
        <f>VLOOKUP(Tabela1[[#This Row],[Marka]],Config!$D$2:$E$13,2,FALSE)+Tabela1[[#This Row],[Marka_sort_plus]]</f>
        <v>134100</v>
      </c>
      <c r="V408" s="39">
        <v>34100</v>
      </c>
      <c r="W408" s="49" t="s">
        <v>12306</v>
      </c>
      <c r="X408" s="49"/>
      <c r="Y408" s="49"/>
      <c r="Z408" s="49"/>
    </row>
    <row r="409" spans="2:26" ht="27.75" customHeight="1">
      <c r="B409" s="55" t="s">
        <v>1793</v>
      </c>
      <c r="C409" s="56" t="s">
        <v>12271</v>
      </c>
      <c r="D409" s="113" t="s">
        <v>12272</v>
      </c>
      <c r="E409" s="83" t="s">
        <v>3107</v>
      </c>
      <c r="F409" s="65" t="s">
        <v>12273</v>
      </c>
      <c r="G409" s="58" t="s">
        <v>284</v>
      </c>
      <c r="H409" s="58">
        <v>1</v>
      </c>
      <c r="I409" s="129">
        <v>6.59</v>
      </c>
      <c r="J409" s="180">
        <v>6.59</v>
      </c>
      <c r="K409" s="93">
        <f>Tabela1[ [#This Row],[Cena hurtowa netto od 01.06.2025] ]/Tabela1[[#This Row],[Cena hurtowa netto od 13.01.2025]]-1</f>
        <v>0</v>
      </c>
      <c r="L409" s="142" t="s">
        <v>3107</v>
      </c>
      <c r="M409" s="142"/>
      <c r="N409" s="64" t="s">
        <v>12309</v>
      </c>
      <c r="O409" s="84">
        <v>0.23</v>
      </c>
      <c r="P409" s="7"/>
      <c r="Q409" s="35">
        <f t="shared" si="11"/>
        <v>0</v>
      </c>
      <c r="R409" s="104"/>
      <c r="S409" s="36" t="s">
        <v>12312</v>
      </c>
      <c r="T409" s="86">
        <v>48201030</v>
      </c>
      <c r="U409" s="39">
        <f>VLOOKUP(Tabela1[[#This Row],[Marka]],Config!$D$2:$E$13,2,FALSE)+Tabela1[[#This Row],[Marka_sort_plus]]</f>
        <v>134100</v>
      </c>
      <c r="V409" s="39">
        <v>34100</v>
      </c>
      <c r="W409" s="49" t="s">
        <v>12309</v>
      </c>
      <c r="X409" s="49"/>
      <c r="Y409" s="49"/>
      <c r="Z409" s="49"/>
    </row>
    <row r="410" spans="2:26" ht="27.75" customHeight="1">
      <c r="B410" s="55" t="s">
        <v>1793</v>
      </c>
      <c r="C410" s="56" t="s">
        <v>12238</v>
      </c>
      <c r="D410" s="113" t="s">
        <v>12239</v>
      </c>
      <c r="E410" s="83" t="s">
        <v>3107</v>
      </c>
      <c r="F410" s="65" t="s">
        <v>12240</v>
      </c>
      <c r="G410" s="58" t="s">
        <v>10</v>
      </c>
      <c r="H410" s="58" t="s">
        <v>8508</v>
      </c>
      <c r="I410" s="129">
        <v>2.89</v>
      </c>
      <c r="J410" s="180">
        <v>2.89</v>
      </c>
      <c r="K410" s="93">
        <f>Tabela1[ [#This Row],[Cena hurtowa netto od 01.06.2025] ]/Tabela1[[#This Row],[Cena hurtowa netto od 13.01.2025]]-1</f>
        <v>0</v>
      </c>
      <c r="L410" s="142" t="s">
        <v>3107</v>
      </c>
      <c r="M410" s="142"/>
      <c r="N410" s="64" t="s">
        <v>12298</v>
      </c>
      <c r="O410" s="84">
        <v>0.23</v>
      </c>
      <c r="P410" s="7"/>
      <c r="Q410" s="35">
        <f t="shared" si="11"/>
        <v>0</v>
      </c>
      <c r="R410" s="104"/>
      <c r="S410" s="36" t="s">
        <v>12312</v>
      </c>
      <c r="T410" s="86">
        <v>48201030</v>
      </c>
      <c r="U410" s="39">
        <f>VLOOKUP(Tabela1[[#This Row],[Marka]],Config!$D$2:$E$13,2,FALSE)+Tabela1[[#This Row],[Marka_sort_plus]]</f>
        <v>134100</v>
      </c>
      <c r="V410" s="39">
        <v>34100</v>
      </c>
      <c r="W410" s="49" t="s">
        <v>12298</v>
      </c>
      <c r="X410" s="49"/>
      <c r="Y410" s="49"/>
      <c r="Z410" s="49"/>
    </row>
    <row r="411" spans="2:26" ht="27.75" customHeight="1">
      <c r="B411" s="55" t="s">
        <v>1793</v>
      </c>
      <c r="C411" s="56" t="s">
        <v>12241</v>
      </c>
      <c r="D411" s="113" t="s">
        <v>12242</v>
      </c>
      <c r="E411" s="83" t="s">
        <v>3107</v>
      </c>
      <c r="F411" s="65" t="s">
        <v>12243</v>
      </c>
      <c r="G411" s="58" t="s">
        <v>10</v>
      </c>
      <c r="H411" s="58" t="s">
        <v>8508</v>
      </c>
      <c r="I411" s="129">
        <v>3.89</v>
      </c>
      <c r="J411" s="180">
        <v>3.89</v>
      </c>
      <c r="K411" s="93">
        <f>Tabela1[ [#This Row],[Cena hurtowa netto od 01.06.2025] ]/Tabela1[[#This Row],[Cena hurtowa netto od 13.01.2025]]-1</f>
        <v>0</v>
      </c>
      <c r="L411" s="142" t="s">
        <v>3107</v>
      </c>
      <c r="M411" s="142"/>
      <c r="N411" s="64" t="s">
        <v>12299</v>
      </c>
      <c r="O411" s="84">
        <v>0.23</v>
      </c>
      <c r="P411" s="7"/>
      <c r="Q411" s="35">
        <f t="shared" si="11"/>
        <v>0</v>
      </c>
      <c r="R411" s="104"/>
      <c r="S411" s="36" t="s">
        <v>12312</v>
      </c>
      <c r="T411" s="86">
        <v>48201030</v>
      </c>
      <c r="U411" s="39">
        <f>VLOOKUP(Tabela1[[#This Row],[Marka]],Config!$D$2:$E$13,2,FALSE)+Tabela1[[#This Row],[Marka_sort_plus]]</f>
        <v>134100</v>
      </c>
      <c r="V411" s="39">
        <v>34100</v>
      </c>
      <c r="W411" s="49" t="s">
        <v>12299</v>
      </c>
      <c r="X411" s="49"/>
      <c r="Y411" s="49"/>
      <c r="Z411" s="49"/>
    </row>
    <row r="412" spans="2:26" ht="27.75" customHeight="1">
      <c r="B412" s="55" t="s">
        <v>1793</v>
      </c>
      <c r="C412" s="56" t="s">
        <v>12244</v>
      </c>
      <c r="D412" s="113" t="s">
        <v>12245</v>
      </c>
      <c r="E412" s="83" t="s">
        <v>3107</v>
      </c>
      <c r="F412" s="65" t="s">
        <v>12246</v>
      </c>
      <c r="G412" s="58" t="s">
        <v>10</v>
      </c>
      <c r="H412" s="58" t="s">
        <v>8508</v>
      </c>
      <c r="I412" s="129">
        <v>4.59</v>
      </c>
      <c r="J412" s="180">
        <v>4.59</v>
      </c>
      <c r="K412" s="93">
        <f>Tabela1[ [#This Row],[Cena hurtowa netto od 01.06.2025] ]/Tabela1[[#This Row],[Cena hurtowa netto od 13.01.2025]]-1</f>
        <v>0</v>
      </c>
      <c r="L412" s="142" t="s">
        <v>3107</v>
      </c>
      <c r="M412" s="142"/>
      <c r="N412" s="64" t="s">
        <v>12300</v>
      </c>
      <c r="O412" s="84">
        <v>0.23</v>
      </c>
      <c r="P412" s="7"/>
      <c r="Q412" s="35">
        <f t="shared" si="11"/>
        <v>0</v>
      </c>
      <c r="R412" s="104"/>
      <c r="S412" s="36" t="s">
        <v>12312</v>
      </c>
      <c r="T412" s="86">
        <v>48201030</v>
      </c>
      <c r="U412" s="39">
        <f>VLOOKUP(Tabela1[[#This Row],[Marka]],Config!$D$2:$E$13,2,FALSE)+Tabela1[[#This Row],[Marka_sort_plus]]</f>
        <v>134100</v>
      </c>
      <c r="V412" s="39">
        <v>34100</v>
      </c>
      <c r="W412" s="49" t="s">
        <v>12300</v>
      </c>
      <c r="X412" s="49"/>
      <c r="Y412" s="49"/>
      <c r="Z412" s="49"/>
    </row>
    <row r="413" spans="2:26" ht="27.75" customHeight="1">
      <c r="B413" s="55" t="s">
        <v>1793</v>
      </c>
      <c r="C413" s="56" t="s">
        <v>12274</v>
      </c>
      <c r="D413" s="113" t="s">
        <v>12275</v>
      </c>
      <c r="E413" s="83" t="s">
        <v>3107</v>
      </c>
      <c r="F413" s="65" t="s">
        <v>12276</v>
      </c>
      <c r="G413" s="58" t="s">
        <v>284</v>
      </c>
      <c r="H413" s="58">
        <v>1</v>
      </c>
      <c r="I413" s="129">
        <v>9.99</v>
      </c>
      <c r="J413" s="180">
        <v>9.99</v>
      </c>
      <c r="K413" s="93">
        <f>Tabela1[ [#This Row],[Cena hurtowa netto od 01.06.2025] ]/Tabela1[[#This Row],[Cena hurtowa netto od 13.01.2025]]-1</f>
        <v>0</v>
      </c>
      <c r="L413" s="142" t="s">
        <v>3107</v>
      </c>
      <c r="M413" s="142"/>
      <c r="N413" s="64" t="s">
        <v>12310</v>
      </c>
      <c r="O413" s="84">
        <v>0.23</v>
      </c>
      <c r="P413" s="7"/>
      <c r="Q413" s="35">
        <f t="shared" si="11"/>
        <v>0</v>
      </c>
      <c r="R413" s="104"/>
      <c r="S413" s="36" t="s">
        <v>12312</v>
      </c>
      <c r="T413" s="86">
        <v>48201030</v>
      </c>
      <c r="U413" s="39">
        <f>VLOOKUP(Tabela1[[#This Row],[Marka]],Config!$D$2:$E$13,2,FALSE)+Tabela1[[#This Row],[Marka_sort_plus]]</f>
        <v>134100</v>
      </c>
      <c r="V413" s="39">
        <v>34100</v>
      </c>
      <c r="W413" s="49" t="s">
        <v>12310</v>
      </c>
      <c r="X413" s="49"/>
      <c r="Y413" s="49"/>
      <c r="Z413" s="49"/>
    </row>
    <row r="414" spans="2:26" ht="27.75" customHeight="1">
      <c r="B414" s="55" t="s">
        <v>1793</v>
      </c>
      <c r="C414" s="56" t="s">
        <v>12235</v>
      </c>
      <c r="D414" s="113" t="s">
        <v>12236</v>
      </c>
      <c r="E414" s="83" t="s">
        <v>3107</v>
      </c>
      <c r="F414" s="65" t="s">
        <v>12237</v>
      </c>
      <c r="G414" s="58" t="s">
        <v>10</v>
      </c>
      <c r="H414" s="58" t="s">
        <v>8166</v>
      </c>
      <c r="I414" s="129">
        <v>8.2899999999999991</v>
      </c>
      <c r="J414" s="180">
        <v>8.2899999999999991</v>
      </c>
      <c r="K414" s="93">
        <f>Tabela1[ [#This Row],[Cena hurtowa netto od 01.06.2025] ]/Tabela1[[#This Row],[Cena hurtowa netto od 13.01.2025]]-1</f>
        <v>0</v>
      </c>
      <c r="L414" s="142" t="s">
        <v>3107</v>
      </c>
      <c r="M414" s="142"/>
      <c r="N414" s="64" t="s">
        <v>12297</v>
      </c>
      <c r="O414" s="84">
        <v>0.23</v>
      </c>
      <c r="P414" s="7"/>
      <c r="Q414" s="35">
        <f t="shared" si="11"/>
        <v>0</v>
      </c>
      <c r="R414" s="104"/>
      <c r="S414" s="36" t="s">
        <v>12312</v>
      </c>
      <c r="T414" s="86">
        <v>48201030</v>
      </c>
      <c r="U414" s="39">
        <f>VLOOKUP(Tabela1[[#This Row],[Marka]],Config!$D$2:$E$13,2,FALSE)+Tabela1[[#This Row],[Marka_sort_plus]]</f>
        <v>134100</v>
      </c>
      <c r="V414" s="39">
        <v>34100</v>
      </c>
      <c r="W414" s="49" t="s">
        <v>12297</v>
      </c>
      <c r="X414" s="49"/>
      <c r="Y414" s="49"/>
      <c r="Z414" s="49"/>
    </row>
    <row r="415" spans="2:26" ht="27.75" customHeight="1">
      <c r="B415" s="55" t="s">
        <v>1793</v>
      </c>
      <c r="C415" s="56" t="s">
        <v>12199</v>
      </c>
      <c r="D415" s="113" t="s">
        <v>12200</v>
      </c>
      <c r="E415" s="83" t="s">
        <v>3107</v>
      </c>
      <c r="F415" s="65" t="s">
        <v>12201</v>
      </c>
      <c r="G415" s="58" t="s">
        <v>10</v>
      </c>
      <c r="H415" s="58" t="s">
        <v>8166</v>
      </c>
      <c r="I415" s="129">
        <v>8.49</v>
      </c>
      <c r="J415" s="180">
        <v>8.49</v>
      </c>
      <c r="K415" s="93">
        <f>Tabela1[ [#This Row],[Cena hurtowa netto od 01.06.2025] ]/Tabela1[[#This Row],[Cena hurtowa netto od 13.01.2025]]-1</f>
        <v>0</v>
      </c>
      <c r="L415" s="142" t="s">
        <v>3107</v>
      </c>
      <c r="M415" s="142"/>
      <c r="N415" s="64" t="s">
        <v>12285</v>
      </c>
      <c r="O415" s="84">
        <v>0.23</v>
      </c>
      <c r="P415" s="7"/>
      <c r="Q415" s="35">
        <f t="shared" si="11"/>
        <v>0</v>
      </c>
      <c r="R415" s="104"/>
      <c r="S415" s="36" t="s">
        <v>12312</v>
      </c>
      <c r="T415" s="86">
        <v>71179000</v>
      </c>
      <c r="U415" s="39">
        <f>VLOOKUP(Tabela1[[#This Row],[Marka]],Config!$D$2:$E$13,2,FALSE)+Tabela1[[#This Row],[Marka_sort_plus]]</f>
        <v>134100</v>
      </c>
      <c r="V415" s="39">
        <v>34100</v>
      </c>
      <c r="W415" s="49" t="s">
        <v>12285</v>
      </c>
      <c r="X415" s="49"/>
      <c r="Y415" s="49"/>
      <c r="Z415" s="49"/>
    </row>
    <row r="416" spans="2:26" ht="27.75" customHeight="1">
      <c r="B416" s="55" t="s">
        <v>1793</v>
      </c>
      <c r="C416" s="56" t="s">
        <v>12202</v>
      </c>
      <c r="D416" s="113" t="s">
        <v>12203</v>
      </c>
      <c r="E416" s="83" t="s">
        <v>3107</v>
      </c>
      <c r="F416" s="65" t="s">
        <v>12204</v>
      </c>
      <c r="G416" s="58" t="s">
        <v>10</v>
      </c>
      <c r="H416" s="58" t="s">
        <v>8166</v>
      </c>
      <c r="I416" s="129">
        <v>8.49</v>
      </c>
      <c r="J416" s="180">
        <v>8.49</v>
      </c>
      <c r="K416" s="93">
        <f>Tabela1[ [#This Row],[Cena hurtowa netto od 01.06.2025] ]/Tabela1[[#This Row],[Cena hurtowa netto od 13.01.2025]]-1</f>
        <v>0</v>
      </c>
      <c r="L416" s="142" t="s">
        <v>3107</v>
      </c>
      <c r="M416" s="142"/>
      <c r="N416" s="64" t="s">
        <v>12286</v>
      </c>
      <c r="O416" s="84">
        <v>0.23</v>
      </c>
      <c r="P416" s="7"/>
      <c r="Q416" s="35">
        <f t="shared" si="11"/>
        <v>0</v>
      </c>
      <c r="R416" s="104"/>
      <c r="S416" s="36" t="s">
        <v>12312</v>
      </c>
      <c r="T416" s="86">
        <v>71179000</v>
      </c>
      <c r="U416" s="39">
        <f>VLOOKUP(Tabela1[[#This Row],[Marka]],Config!$D$2:$E$13,2,FALSE)+Tabela1[[#This Row],[Marka_sort_plus]]</f>
        <v>134100</v>
      </c>
      <c r="V416" s="39">
        <v>34100</v>
      </c>
      <c r="W416" s="49" t="s">
        <v>12286</v>
      </c>
      <c r="X416" s="49"/>
      <c r="Y416" s="49"/>
      <c r="Z416" s="49"/>
    </row>
    <row r="417" spans="2:26" ht="27.75" customHeight="1">
      <c r="B417" s="55" t="s">
        <v>1793</v>
      </c>
      <c r="C417" s="56" t="s">
        <v>2466</v>
      </c>
      <c r="D417" s="113" t="s">
        <v>3886</v>
      </c>
      <c r="E417" s="83" t="s">
        <v>3107</v>
      </c>
      <c r="F417" s="65" t="s">
        <v>11080</v>
      </c>
      <c r="G417" s="58" t="s">
        <v>284</v>
      </c>
      <c r="H417" s="58">
        <v>1</v>
      </c>
      <c r="I417" s="129">
        <v>6.49</v>
      </c>
      <c r="J417" s="180">
        <v>6.49</v>
      </c>
      <c r="K417" s="93">
        <f>Tabela1[ [#This Row],[Cena hurtowa netto od 01.06.2025] ]/Tabela1[[#This Row],[Cena hurtowa netto od 13.01.2025]]-1</f>
        <v>0</v>
      </c>
      <c r="L417" s="142" t="s">
        <v>3107</v>
      </c>
      <c r="M417" s="142"/>
      <c r="N417" s="64" t="s">
        <v>2066</v>
      </c>
      <c r="O417" s="84">
        <v>0.23</v>
      </c>
      <c r="P417" s="7"/>
      <c r="Q417" s="35">
        <f t="shared" si="11"/>
        <v>0</v>
      </c>
      <c r="R417" s="104">
        <v>151</v>
      </c>
      <c r="S417" s="36" t="s">
        <v>3145</v>
      </c>
      <c r="T417" s="86" t="s">
        <v>4568</v>
      </c>
      <c r="U417" s="39">
        <f>VLOOKUP(Tabela1[[#This Row],[Marka]],Config!$D$2:$E$13,2,FALSE)+Tabela1[[#This Row],[Marka_sort_plus]]</f>
        <v>135031</v>
      </c>
      <c r="V417" s="39">
        <v>35031</v>
      </c>
      <c r="W417" s="49" t="s">
        <v>3152</v>
      </c>
      <c r="X417" s="49" t="s">
        <v>2066</v>
      </c>
      <c r="Y417" s="49" t="s">
        <v>3152</v>
      </c>
      <c r="Z417" s="49" t="s">
        <v>9092</v>
      </c>
    </row>
    <row r="418" spans="2:26" ht="27.75" customHeight="1">
      <c r="B418" s="55" t="s">
        <v>1793</v>
      </c>
      <c r="C418" s="56" t="s">
        <v>11948</v>
      </c>
      <c r="D418" s="113" t="s">
        <v>11949</v>
      </c>
      <c r="E418" s="83" t="s">
        <v>3107</v>
      </c>
      <c r="F418" s="65" t="s">
        <v>12487</v>
      </c>
      <c r="G418" s="58" t="s">
        <v>284</v>
      </c>
      <c r="H418" s="58" t="s">
        <v>8167</v>
      </c>
      <c r="I418" s="129">
        <v>7.29</v>
      </c>
      <c r="J418" s="180">
        <v>7.29</v>
      </c>
      <c r="K418" s="93">
        <f>Tabela1[ [#This Row],[Cena hurtowa netto od 01.06.2025] ]/Tabela1[[#This Row],[Cena hurtowa netto od 13.01.2025]]-1</f>
        <v>0</v>
      </c>
      <c r="L418" s="142" t="s">
        <v>3107</v>
      </c>
      <c r="M418" s="142"/>
      <c r="N418" s="64">
        <v>5902979021695</v>
      </c>
      <c r="O418" s="84">
        <v>0.23</v>
      </c>
      <c r="P418" s="7"/>
      <c r="Q418" s="35">
        <f t="shared" si="11"/>
        <v>0</v>
      </c>
      <c r="R418" s="104" t="s">
        <v>12061</v>
      </c>
      <c r="S418" s="36" t="s">
        <v>3145</v>
      </c>
      <c r="T418" s="86">
        <v>48059100</v>
      </c>
      <c r="U418" s="39">
        <f>VLOOKUP(Tabela1[[#This Row],[Marka]],Config!$D$2:$E$13,2,FALSE)+Tabela1[[#This Row],[Marka_sort_plus]]</f>
        <v>135031</v>
      </c>
      <c r="V418" s="39">
        <v>35031</v>
      </c>
      <c r="W418" s="49"/>
      <c r="X418" s="49">
        <v>5902979021695</v>
      </c>
      <c r="Y418" s="49"/>
      <c r="Z418" s="49"/>
    </row>
    <row r="419" spans="2:26" ht="27.75" customHeight="1">
      <c r="B419" s="55" t="s">
        <v>1793</v>
      </c>
      <c r="C419" s="56" t="s">
        <v>13096</v>
      </c>
      <c r="D419" s="113" t="s">
        <v>13097</v>
      </c>
      <c r="E419" s="83" t="s">
        <v>3107</v>
      </c>
      <c r="F419" s="65" t="s">
        <v>13098</v>
      </c>
      <c r="G419" s="58" t="s">
        <v>284</v>
      </c>
      <c r="H419" s="58">
        <v>1</v>
      </c>
      <c r="I419" s="129">
        <v>6.49</v>
      </c>
      <c r="J419" s="180">
        <v>6.49</v>
      </c>
      <c r="K419" s="93">
        <f>Tabela1[ [#This Row],[Cena hurtowa netto od 01.06.2025] ]/Tabela1[[#This Row],[Cena hurtowa netto od 13.01.2025]]-1</f>
        <v>0</v>
      </c>
      <c r="L419" s="142" t="s">
        <v>3107</v>
      </c>
      <c r="M419" s="142"/>
      <c r="N419" s="64">
        <v>5902979019265</v>
      </c>
      <c r="O419" s="84">
        <v>0.23</v>
      </c>
      <c r="P419" s="7"/>
      <c r="Q419" s="35">
        <f t="shared" si="11"/>
        <v>0</v>
      </c>
      <c r="R419" s="104"/>
      <c r="S419" s="36" t="s">
        <v>3145</v>
      </c>
      <c r="T419" s="86" t="s">
        <v>4568</v>
      </c>
      <c r="U419" s="39">
        <f>VLOOKUP(Tabela1[[#This Row],[Marka]],Config!$D$2:$E$13,2,FALSE)+Tabela1[[#This Row],[Marka_sort_plus]]</f>
        <v>135031</v>
      </c>
      <c r="V419" s="39">
        <v>35031</v>
      </c>
      <c r="W419" s="49"/>
      <c r="X419" s="49">
        <v>5902979019265</v>
      </c>
      <c r="Y419" s="49"/>
      <c r="Z419" s="49"/>
    </row>
    <row r="420" spans="2:26" ht="27.75" customHeight="1">
      <c r="B420" s="55" t="s">
        <v>1793</v>
      </c>
      <c r="C420" s="56" t="s">
        <v>2473</v>
      </c>
      <c r="D420" s="113" t="s">
        <v>3539</v>
      </c>
      <c r="E420" s="83" t="s">
        <v>3107</v>
      </c>
      <c r="F420" s="65" t="s">
        <v>2474</v>
      </c>
      <c r="G420" s="58" t="s">
        <v>284</v>
      </c>
      <c r="H420" s="58">
        <v>1</v>
      </c>
      <c r="I420" s="129">
        <v>7.29</v>
      </c>
      <c r="J420" s="180">
        <v>7.29</v>
      </c>
      <c r="K420" s="93">
        <f>Tabela1[ [#This Row],[Cena hurtowa netto od 01.06.2025] ]/Tabela1[[#This Row],[Cena hurtowa netto od 13.01.2025]]-1</f>
        <v>0</v>
      </c>
      <c r="L420" s="142" t="s">
        <v>3107</v>
      </c>
      <c r="M420" s="142"/>
      <c r="N420" s="64" t="s">
        <v>2070</v>
      </c>
      <c r="O420" s="84">
        <v>0.23</v>
      </c>
      <c r="P420" s="7"/>
      <c r="Q420" s="35">
        <f t="shared" si="11"/>
        <v>0</v>
      </c>
      <c r="R420" s="104">
        <v>152</v>
      </c>
      <c r="S420" s="36" t="s">
        <v>3145</v>
      </c>
      <c r="T420" s="86" t="s">
        <v>4568</v>
      </c>
      <c r="U420" s="39">
        <f>VLOOKUP(Tabela1[[#This Row],[Marka]],Config!$D$2:$E$13,2,FALSE)+Tabela1[[#This Row],[Marka_sort_plus]]</f>
        <v>135031</v>
      </c>
      <c r="V420" s="39">
        <v>35031</v>
      </c>
      <c r="W420" s="49" t="s">
        <v>3152</v>
      </c>
      <c r="X420" s="49" t="s">
        <v>2070</v>
      </c>
      <c r="Y420" s="49" t="s">
        <v>3152</v>
      </c>
      <c r="Z420" s="49" t="s">
        <v>5666</v>
      </c>
    </row>
    <row r="421" spans="2:26" ht="27.75" customHeight="1">
      <c r="B421" s="55" t="s">
        <v>1793</v>
      </c>
      <c r="C421" s="56" t="s">
        <v>11077</v>
      </c>
      <c r="D421" s="113" t="s">
        <v>11078</v>
      </c>
      <c r="E421" s="83" t="s">
        <v>3107</v>
      </c>
      <c r="F421" s="65" t="s">
        <v>11079</v>
      </c>
      <c r="G421" s="58" t="s">
        <v>284</v>
      </c>
      <c r="H421" s="58" t="s">
        <v>8167</v>
      </c>
      <c r="I421" s="129">
        <v>6.49</v>
      </c>
      <c r="J421" s="180">
        <v>6.49</v>
      </c>
      <c r="K421" s="93">
        <f>Tabela1[ [#This Row],[Cena hurtowa netto od 01.06.2025] ]/Tabela1[[#This Row],[Cena hurtowa netto od 13.01.2025]]-1</f>
        <v>0</v>
      </c>
      <c r="L421" s="142" t="s">
        <v>3107</v>
      </c>
      <c r="M421" s="142"/>
      <c r="N421" s="64">
        <v>5902979015182</v>
      </c>
      <c r="O421" s="84">
        <v>0.23</v>
      </c>
      <c r="P421" s="7"/>
      <c r="Q421" s="35">
        <f t="shared" si="11"/>
        <v>0</v>
      </c>
      <c r="R421" s="104"/>
      <c r="S421" s="36" t="s">
        <v>3145</v>
      </c>
      <c r="T421" s="86">
        <v>48059100</v>
      </c>
      <c r="U421" s="39">
        <f>VLOOKUP(Tabela1[[#This Row],[Marka]],Config!$D$2:$E$13,2,FALSE)+Tabela1[[#This Row],[Marka_sort_plus]]</f>
        <v>135031</v>
      </c>
      <c r="V421" s="39">
        <v>35031</v>
      </c>
      <c r="W421" s="49"/>
      <c r="X421" s="49">
        <v>5902979015182</v>
      </c>
      <c r="Y421" s="49"/>
      <c r="Z421" s="49"/>
    </row>
    <row r="422" spans="2:26" ht="27.75" customHeight="1">
      <c r="B422" s="55" t="s">
        <v>1793</v>
      </c>
      <c r="C422" s="56" t="s">
        <v>2458</v>
      </c>
      <c r="D422" s="113" t="s">
        <v>3792</v>
      </c>
      <c r="E422" s="83" t="s">
        <v>3107</v>
      </c>
      <c r="F422" s="65" t="s">
        <v>2459</v>
      </c>
      <c r="G422" s="58" t="s">
        <v>284</v>
      </c>
      <c r="H422" s="58">
        <v>1</v>
      </c>
      <c r="I422" s="129">
        <v>7.29</v>
      </c>
      <c r="J422" s="180">
        <v>7.29</v>
      </c>
      <c r="K422" s="93">
        <f>Tabela1[ [#This Row],[Cena hurtowa netto od 01.06.2025] ]/Tabela1[[#This Row],[Cena hurtowa netto od 13.01.2025]]-1</f>
        <v>0</v>
      </c>
      <c r="L422" s="142" t="s">
        <v>3107</v>
      </c>
      <c r="M422" s="142"/>
      <c r="N422" s="64" t="s">
        <v>2064</v>
      </c>
      <c r="O422" s="84">
        <v>0.23</v>
      </c>
      <c r="P422" s="7"/>
      <c r="Q422" s="35">
        <f t="shared" si="11"/>
        <v>0</v>
      </c>
      <c r="R422" s="104">
        <v>152</v>
      </c>
      <c r="S422" s="36" t="s">
        <v>3145</v>
      </c>
      <c r="T422" s="86" t="s">
        <v>4568</v>
      </c>
      <c r="U422" s="39">
        <f>VLOOKUP(Tabela1[[#This Row],[Marka]],Config!$D$2:$E$13,2,FALSE)+Tabela1[[#This Row],[Marka_sort_plus]]</f>
        <v>135031</v>
      </c>
      <c r="V422" s="39">
        <v>35031</v>
      </c>
      <c r="W422" s="49" t="s">
        <v>3152</v>
      </c>
      <c r="X422" s="49" t="s">
        <v>2064</v>
      </c>
      <c r="Y422" s="49" t="s">
        <v>3152</v>
      </c>
      <c r="Z422" s="49" t="s">
        <v>5673</v>
      </c>
    </row>
    <row r="423" spans="2:26" ht="27.75" customHeight="1">
      <c r="B423" s="55" t="s">
        <v>1793</v>
      </c>
      <c r="C423" s="56" t="s">
        <v>2460</v>
      </c>
      <c r="D423" s="113" t="s">
        <v>3791</v>
      </c>
      <c r="E423" s="83" t="s">
        <v>3107</v>
      </c>
      <c r="F423" s="65" t="s">
        <v>2461</v>
      </c>
      <c r="G423" s="58" t="s">
        <v>284</v>
      </c>
      <c r="H423" s="58">
        <v>1</v>
      </c>
      <c r="I423" s="129">
        <v>7.29</v>
      </c>
      <c r="J423" s="180">
        <v>7.29</v>
      </c>
      <c r="K423" s="93">
        <f>Tabela1[ [#This Row],[Cena hurtowa netto od 01.06.2025] ]/Tabela1[[#This Row],[Cena hurtowa netto od 13.01.2025]]-1</f>
        <v>0</v>
      </c>
      <c r="L423" s="142" t="s">
        <v>3107</v>
      </c>
      <c r="M423" s="142"/>
      <c r="N423" s="64" t="s">
        <v>2065</v>
      </c>
      <c r="O423" s="84">
        <v>0.23</v>
      </c>
      <c r="P423" s="7"/>
      <c r="Q423" s="35">
        <f t="shared" si="11"/>
        <v>0</v>
      </c>
      <c r="R423" s="104">
        <v>152</v>
      </c>
      <c r="S423" s="36" t="s">
        <v>3145</v>
      </c>
      <c r="T423" s="86" t="s">
        <v>4568</v>
      </c>
      <c r="U423" s="39">
        <f>VLOOKUP(Tabela1[[#This Row],[Marka]],Config!$D$2:$E$13,2,FALSE)+Tabela1[[#This Row],[Marka_sort_plus]]</f>
        <v>135031</v>
      </c>
      <c r="V423" s="39">
        <v>35031</v>
      </c>
      <c r="W423" s="49" t="s">
        <v>3152</v>
      </c>
      <c r="X423" s="49" t="s">
        <v>2065</v>
      </c>
      <c r="Y423" s="49" t="s">
        <v>3152</v>
      </c>
      <c r="Z423" s="49" t="s">
        <v>5674</v>
      </c>
    </row>
    <row r="424" spans="2:26" ht="27.75" customHeight="1">
      <c r="B424" s="55" t="s">
        <v>1793</v>
      </c>
      <c r="C424" s="56" t="s">
        <v>2475</v>
      </c>
      <c r="D424" s="113" t="s">
        <v>3554</v>
      </c>
      <c r="E424" s="83" t="s">
        <v>3107</v>
      </c>
      <c r="F424" s="65" t="s">
        <v>2476</v>
      </c>
      <c r="G424" s="58" t="s">
        <v>284</v>
      </c>
      <c r="H424" s="58">
        <v>1</v>
      </c>
      <c r="I424" s="129">
        <v>7.29</v>
      </c>
      <c r="J424" s="180">
        <v>7.29</v>
      </c>
      <c r="K424" s="93">
        <f>Tabela1[ [#This Row],[Cena hurtowa netto od 01.06.2025] ]/Tabela1[[#This Row],[Cena hurtowa netto od 13.01.2025]]-1</f>
        <v>0</v>
      </c>
      <c r="L424" s="142" t="s">
        <v>3107</v>
      </c>
      <c r="M424" s="142"/>
      <c r="N424" s="64" t="s">
        <v>2071</v>
      </c>
      <c r="O424" s="84">
        <v>0.23</v>
      </c>
      <c r="P424" s="7"/>
      <c r="Q424" s="35">
        <f t="shared" si="11"/>
        <v>0</v>
      </c>
      <c r="R424" s="104">
        <v>152</v>
      </c>
      <c r="S424" s="36" t="s">
        <v>3145</v>
      </c>
      <c r="T424" s="86" t="s">
        <v>4568</v>
      </c>
      <c r="U424" s="39">
        <f>VLOOKUP(Tabela1[[#This Row],[Marka]],Config!$D$2:$E$13,2,FALSE)+Tabela1[[#This Row],[Marka_sort_plus]]</f>
        <v>135031</v>
      </c>
      <c r="V424" s="39">
        <v>35031</v>
      </c>
      <c r="W424" s="49" t="s">
        <v>3152</v>
      </c>
      <c r="X424" s="49" t="s">
        <v>2071</v>
      </c>
      <c r="Y424" s="49" t="s">
        <v>3152</v>
      </c>
      <c r="Z424" s="49" t="s">
        <v>5670</v>
      </c>
    </row>
    <row r="425" spans="2:26" ht="27.75" customHeight="1">
      <c r="B425" s="55" t="s">
        <v>1793</v>
      </c>
      <c r="C425" s="56" t="s">
        <v>2462</v>
      </c>
      <c r="D425" s="113" t="s">
        <v>3724</v>
      </c>
      <c r="E425" s="83" t="s">
        <v>3107</v>
      </c>
      <c r="F425" s="65" t="s">
        <v>2463</v>
      </c>
      <c r="G425" s="58" t="s">
        <v>284</v>
      </c>
      <c r="H425" s="58">
        <v>1</v>
      </c>
      <c r="I425" s="129">
        <v>15.99</v>
      </c>
      <c r="J425" s="180">
        <v>15.99</v>
      </c>
      <c r="K425" s="93">
        <f>Tabela1[ [#This Row],[Cena hurtowa netto od 01.06.2025] ]/Tabela1[[#This Row],[Cena hurtowa netto od 13.01.2025]]-1</f>
        <v>0</v>
      </c>
      <c r="L425" s="142" t="s">
        <v>3107</v>
      </c>
      <c r="M425" s="142"/>
      <c r="N425" s="64" t="s">
        <v>4368</v>
      </c>
      <c r="O425" s="84">
        <v>0.23</v>
      </c>
      <c r="P425" s="7"/>
      <c r="Q425" s="35">
        <f t="shared" si="11"/>
        <v>0</v>
      </c>
      <c r="R425" s="104">
        <v>152</v>
      </c>
      <c r="S425" s="36" t="s">
        <v>3145</v>
      </c>
      <c r="T425" s="86" t="s">
        <v>4568</v>
      </c>
      <c r="U425" s="39">
        <f>VLOOKUP(Tabela1[[#This Row],[Marka]],Config!$D$2:$E$13,2,FALSE)+Tabela1[[#This Row],[Marka_sort_plus]]</f>
        <v>135031</v>
      </c>
      <c r="V425" s="39">
        <v>35031</v>
      </c>
      <c r="W425" s="49" t="s">
        <v>3152</v>
      </c>
      <c r="X425" s="49" t="s">
        <v>4368</v>
      </c>
      <c r="Y425" s="49" t="s">
        <v>3152</v>
      </c>
      <c r="Z425" s="49" t="s">
        <v>5679</v>
      </c>
    </row>
    <row r="426" spans="2:26" ht="27.75" customHeight="1">
      <c r="B426" s="55" t="s">
        <v>1793</v>
      </c>
      <c r="C426" s="56" t="s">
        <v>2479</v>
      </c>
      <c r="D426" s="113" t="s">
        <v>3728</v>
      </c>
      <c r="E426" s="83" t="s">
        <v>3107</v>
      </c>
      <c r="F426" s="65" t="s">
        <v>2480</v>
      </c>
      <c r="G426" s="58" t="s">
        <v>284</v>
      </c>
      <c r="H426" s="58">
        <v>1</v>
      </c>
      <c r="I426" s="129">
        <v>7.29</v>
      </c>
      <c r="J426" s="180">
        <v>7.29</v>
      </c>
      <c r="K426" s="93">
        <f>Tabela1[ [#This Row],[Cena hurtowa netto od 01.06.2025] ]/Tabela1[[#This Row],[Cena hurtowa netto od 13.01.2025]]-1</f>
        <v>0</v>
      </c>
      <c r="L426" s="142" t="s">
        <v>3107</v>
      </c>
      <c r="M426" s="142"/>
      <c r="N426" s="64" t="s">
        <v>4364</v>
      </c>
      <c r="O426" s="84">
        <v>0.23</v>
      </c>
      <c r="P426" s="7"/>
      <c r="Q426" s="35">
        <f t="shared" si="11"/>
        <v>0</v>
      </c>
      <c r="R426" s="104">
        <v>152</v>
      </c>
      <c r="S426" s="36" t="s">
        <v>3145</v>
      </c>
      <c r="T426" s="86" t="s">
        <v>4568</v>
      </c>
      <c r="U426" s="39">
        <f>VLOOKUP(Tabela1[[#This Row],[Marka]],Config!$D$2:$E$13,2,FALSE)+Tabela1[[#This Row],[Marka_sort_plus]]</f>
        <v>135031</v>
      </c>
      <c r="V426" s="39">
        <v>35031</v>
      </c>
      <c r="W426" s="49" t="s">
        <v>3152</v>
      </c>
      <c r="X426" s="49" t="s">
        <v>4364</v>
      </c>
      <c r="Y426" s="49" t="s">
        <v>3152</v>
      </c>
      <c r="Z426" s="49" t="s">
        <v>5675</v>
      </c>
    </row>
    <row r="427" spans="2:26" ht="27.75" customHeight="1">
      <c r="B427" s="55" t="s">
        <v>1793</v>
      </c>
      <c r="C427" s="56" t="s">
        <v>2483</v>
      </c>
      <c r="D427" s="113" t="s">
        <v>3725</v>
      </c>
      <c r="E427" s="83" t="s">
        <v>3107</v>
      </c>
      <c r="F427" s="65" t="s">
        <v>2484</v>
      </c>
      <c r="G427" s="58" t="s">
        <v>284</v>
      </c>
      <c r="H427" s="58">
        <v>1</v>
      </c>
      <c r="I427" s="129">
        <v>7.29</v>
      </c>
      <c r="J427" s="180">
        <v>7.29</v>
      </c>
      <c r="K427" s="93">
        <f>Tabela1[ [#This Row],[Cena hurtowa netto od 01.06.2025] ]/Tabela1[[#This Row],[Cena hurtowa netto od 13.01.2025]]-1</f>
        <v>0</v>
      </c>
      <c r="L427" s="142" t="s">
        <v>3107</v>
      </c>
      <c r="M427" s="142"/>
      <c r="N427" s="64" t="s">
        <v>4367</v>
      </c>
      <c r="O427" s="84">
        <v>0.23</v>
      </c>
      <c r="P427" s="7"/>
      <c r="Q427" s="35">
        <f t="shared" si="11"/>
        <v>0</v>
      </c>
      <c r="R427" s="104">
        <v>152</v>
      </c>
      <c r="S427" s="36" t="s">
        <v>3145</v>
      </c>
      <c r="T427" s="86" t="s">
        <v>4568</v>
      </c>
      <c r="U427" s="39">
        <f>VLOOKUP(Tabela1[[#This Row],[Marka]],Config!$D$2:$E$13,2,FALSE)+Tabela1[[#This Row],[Marka_sort_plus]]</f>
        <v>135031</v>
      </c>
      <c r="V427" s="39">
        <v>35031</v>
      </c>
      <c r="W427" s="49" t="s">
        <v>3152</v>
      </c>
      <c r="X427" s="49" t="s">
        <v>4367</v>
      </c>
      <c r="Y427" s="49" t="s">
        <v>3152</v>
      </c>
      <c r="Z427" s="49" t="s">
        <v>5677</v>
      </c>
    </row>
    <row r="428" spans="2:26" ht="27.75" customHeight="1">
      <c r="B428" s="55" t="s">
        <v>1793</v>
      </c>
      <c r="C428" s="56" t="s">
        <v>2481</v>
      </c>
      <c r="D428" s="113" t="s">
        <v>3727</v>
      </c>
      <c r="E428" s="83" t="s">
        <v>3107</v>
      </c>
      <c r="F428" s="65" t="s">
        <v>2482</v>
      </c>
      <c r="G428" s="58" t="s">
        <v>284</v>
      </c>
      <c r="H428" s="58">
        <v>1</v>
      </c>
      <c r="I428" s="129">
        <v>7.29</v>
      </c>
      <c r="J428" s="180">
        <v>7.29</v>
      </c>
      <c r="K428" s="93">
        <f>Tabela1[ [#This Row],[Cena hurtowa netto od 01.06.2025] ]/Tabela1[[#This Row],[Cena hurtowa netto od 13.01.2025]]-1</f>
        <v>0</v>
      </c>
      <c r="L428" s="142" t="s">
        <v>3107</v>
      </c>
      <c r="M428" s="142"/>
      <c r="N428" s="64" t="s">
        <v>4365</v>
      </c>
      <c r="O428" s="84">
        <v>0.23</v>
      </c>
      <c r="P428" s="7"/>
      <c r="Q428" s="35">
        <f t="shared" si="11"/>
        <v>0</v>
      </c>
      <c r="R428" s="104">
        <v>152</v>
      </c>
      <c r="S428" s="36" t="s">
        <v>3145</v>
      </c>
      <c r="T428" s="86" t="s">
        <v>4568</v>
      </c>
      <c r="U428" s="39">
        <f>VLOOKUP(Tabela1[[#This Row],[Marka]],Config!$D$2:$E$13,2,FALSE)+Tabela1[[#This Row],[Marka_sort_plus]]</f>
        <v>135031</v>
      </c>
      <c r="V428" s="39">
        <v>35031</v>
      </c>
      <c r="W428" s="49" t="s">
        <v>3152</v>
      </c>
      <c r="X428" s="49" t="s">
        <v>4365</v>
      </c>
      <c r="Y428" s="49" t="s">
        <v>3152</v>
      </c>
      <c r="Z428" s="49" t="s">
        <v>5676</v>
      </c>
    </row>
    <row r="429" spans="2:26" ht="27.75" customHeight="1">
      <c r="B429" s="55" t="s">
        <v>1793</v>
      </c>
      <c r="C429" s="56" t="s">
        <v>2477</v>
      </c>
      <c r="D429" s="113" t="s">
        <v>3726</v>
      </c>
      <c r="E429" s="83" t="s">
        <v>3107</v>
      </c>
      <c r="F429" s="65" t="s">
        <v>2478</v>
      </c>
      <c r="G429" s="58" t="s">
        <v>284</v>
      </c>
      <c r="H429" s="58">
        <v>1</v>
      </c>
      <c r="I429" s="129">
        <v>7.29</v>
      </c>
      <c r="J429" s="180">
        <v>7.29</v>
      </c>
      <c r="K429" s="93">
        <f>Tabela1[ [#This Row],[Cena hurtowa netto od 01.06.2025] ]/Tabela1[[#This Row],[Cena hurtowa netto od 13.01.2025]]-1</f>
        <v>0</v>
      </c>
      <c r="L429" s="142" t="s">
        <v>3107</v>
      </c>
      <c r="M429" s="142"/>
      <c r="N429" s="64" t="s">
        <v>4366</v>
      </c>
      <c r="O429" s="84">
        <v>0.23</v>
      </c>
      <c r="P429" s="7"/>
      <c r="Q429" s="35">
        <f t="shared" si="11"/>
        <v>0</v>
      </c>
      <c r="R429" s="104">
        <v>152</v>
      </c>
      <c r="S429" s="36" t="s">
        <v>3145</v>
      </c>
      <c r="T429" s="86" t="s">
        <v>4568</v>
      </c>
      <c r="U429" s="39">
        <f>VLOOKUP(Tabela1[[#This Row],[Marka]],Config!$D$2:$E$13,2,FALSE)+Tabela1[[#This Row],[Marka_sort_plus]]</f>
        <v>135031</v>
      </c>
      <c r="V429" s="39">
        <v>35031</v>
      </c>
      <c r="W429" s="49" t="s">
        <v>3152</v>
      </c>
      <c r="X429" s="49" t="s">
        <v>4366</v>
      </c>
      <c r="Y429" s="49" t="s">
        <v>3152</v>
      </c>
      <c r="Z429" s="49" t="s">
        <v>5678</v>
      </c>
    </row>
    <row r="430" spans="2:26" ht="27.75" customHeight="1">
      <c r="B430" s="55" t="s">
        <v>1793</v>
      </c>
      <c r="C430" s="56" t="s">
        <v>2469</v>
      </c>
      <c r="D430" s="113" t="s">
        <v>3264</v>
      </c>
      <c r="E430" s="83" t="s">
        <v>3107</v>
      </c>
      <c r="F430" s="65" t="s">
        <v>2470</v>
      </c>
      <c r="G430" s="58" t="s">
        <v>284</v>
      </c>
      <c r="H430" s="58">
        <v>1</v>
      </c>
      <c r="I430" s="129">
        <v>7.29</v>
      </c>
      <c r="J430" s="180">
        <v>7.29</v>
      </c>
      <c r="K430" s="93">
        <f>Tabela1[ [#This Row],[Cena hurtowa netto od 01.06.2025] ]/Tabela1[[#This Row],[Cena hurtowa netto od 13.01.2025]]-1</f>
        <v>0</v>
      </c>
      <c r="L430" s="142" t="s">
        <v>13877</v>
      </c>
      <c r="M430" s="142"/>
      <c r="N430" s="64" t="s">
        <v>2068</v>
      </c>
      <c r="O430" s="84">
        <v>0.23</v>
      </c>
      <c r="P430" s="7"/>
      <c r="Q430" s="35">
        <f t="shared" si="11"/>
        <v>0</v>
      </c>
      <c r="R430" s="104">
        <v>152</v>
      </c>
      <c r="S430" s="36" t="s">
        <v>3145</v>
      </c>
      <c r="T430" s="86" t="s">
        <v>4568</v>
      </c>
      <c r="U430" s="39">
        <f>VLOOKUP(Tabela1[[#This Row],[Marka]],Config!$D$2:$E$13,2,FALSE)+Tabela1[[#This Row],[Marka_sort_plus]]</f>
        <v>135031</v>
      </c>
      <c r="V430" s="39">
        <v>35031</v>
      </c>
      <c r="W430" s="49" t="s">
        <v>3152</v>
      </c>
      <c r="X430" s="49" t="s">
        <v>2068</v>
      </c>
      <c r="Y430" s="49" t="s">
        <v>3152</v>
      </c>
      <c r="Z430" s="49" t="s">
        <v>5667</v>
      </c>
    </row>
    <row r="431" spans="2:26" ht="27.75" customHeight="1">
      <c r="B431" s="55" t="s">
        <v>1793</v>
      </c>
      <c r="C431" s="56" t="s">
        <v>13099</v>
      </c>
      <c r="D431" s="113" t="s">
        <v>13100</v>
      </c>
      <c r="E431" s="83" t="s">
        <v>3107</v>
      </c>
      <c r="F431" s="65" t="s">
        <v>13101</v>
      </c>
      <c r="G431" s="58" t="s">
        <v>284</v>
      </c>
      <c r="H431" s="58">
        <v>1</v>
      </c>
      <c r="I431" s="129">
        <v>6.49</v>
      </c>
      <c r="J431" s="180">
        <v>6.49</v>
      </c>
      <c r="K431" s="93">
        <f>Tabela1[ [#This Row],[Cena hurtowa netto od 01.06.2025] ]/Tabela1[[#This Row],[Cena hurtowa netto od 13.01.2025]]-1</f>
        <v>0</v>
      </c>
      <c r="L431" s="142" t="s">
        <v>13877</v>
      </c>
      <c r="M431" s="142"/>
      <c r="N431" s="64">
        <v>5902979019272</v>
      </c>
      <c r="O431" s="84">
        <v>0.23</v>
      </c>
      <c r="P431" s="7"/>
      <c r="Q431" s="35">
        <f t="shared" si="11"/>
        <v>0</v>
      </c>
      <c r="R431" s="104"/>
      <c r="S431" s="36" t="s">
        <v>3145</v>
      </c>
      <c r="T431" s="86" t="s">
        <v>4568</v>
      </c>
      <c r="U431" s="39">
        <f>VLOOKUP(Tabela1[[#This Row],[Marka]],Config!$D$2:$E$13,2,FALSE)+Tabela1[[#This Row],[Marka_sort_plus]]</f>
        <v>135031</v>
      </c>
      <c r="V431" s="39">
        <v>35031</v>
      </c>
      <c r="W431" s="49"/>
      <c r="X431" s="49">
        <v>5902979019272</v>
      </c>
      <c r="Y431" s="49"/>
      <c r="Z431" s="49"/>
    </row>
    <row r="432" spans="2:26" ht="27.75" customHeight="1">
      <c r="B432" s="55" t="s">
        <v>1793</v>
      </c>
      <c r="C432" s="56" t="s">
        <v>2467</v>
      </c>
      <c r="D432" s="113" t="s">
        <v>3537</v>
      </c>
      <c r="E432" s="83" t="s">
        <v>3107</v>
      </c>
      <c r="F432" s="65" t="s">
        <v>2468</v>
      </c>
      <c r="G432" s="58" t="s">
        <v>284</v>
      </c>
      <c r="H432" s="58">
        <v>1</v>
      </c>
      <c r="I432" s="129">
        <v>7.29</v>
      </c>
      <c r="J432" s="180">
        <v>7.29</v>
      </c>
      <c r="K432" s="93">
        <f>Tabela1[ [#This Row],[Cena hurtowa netto od 01.06.2025] ]/Tabela1[[#This Row],[Cena hurtowa netto od 13.01.2025]]-1</f>
        <v>0</v>
      </c>
      <c r="L432" s="142" t="s">
        <v>3107</v>
      </c>
      <c r="M432" s="142"/>
      <c r="N432" s="64" t="s">
        <v>2067</v>
      </c>
      <c r="O432" s="84">
        <v>0.23</v>
      </c>
      <c r="P432" s="7"/>
      <c r="Q432" s="35">
        <f t="shared" si="11"/>
        <v>0</v>
      </c>
      <c r="R432" s="104">
        <v>152</v>
      </c>
      <c r="S432" s="36" t="s">
        <v>3145</v>
      </c>
      <c r="T432" s="86" t="s">
        <v>4568</v>
      </c>
      <c r="U432" s="39">
        <f>VLOOKUP(Tabela1[[#This Row],[Marka]],Config!$D$2:$E$13,2,FALSE)+Tabela1[[#This Row],[Marka_sort_plus]]</f>
        <v>135031</v>
      </c>
      <c r="V432" s="39">
        <v>35031</v>
      </c>
      <c r="W432" s="49" t="s">
        <v>3152</v>
      </c>
      <c r="X432" s="49" t="s">
        <v>2067</v>
      </c>
      <c r="Y432" s="49" t="s">
        <v>3152</v>
      </c>
      <c r="Z432" s="49" t="s">
        <v>5668</v>
      </c>
    </row>
    <row r="433" spans="2:26" ht="27.75" customHeight="1">
      <c r="B433" s="55" t="s">
        <v>1793</v>
      </c>
      <c r="C433" s="56" t="s">
        <v>2471</v>
      </c>
      <c r="D433" s="113" t="s">
        <v>3538</v>
      </c>
      <c r="E433" s="83" t="s">
        <v>3107</v>
      </c>
      <c r="F433" s="65" t="s">
        <v>2472</v>
      </c>
      <c r="G433" s="58" t="s">
        <v>284</v>
      </c>
      <c r="H433" s="58">
        <v>1</v>
      </c>
      <c r="I433" s="129">
        <v>7.29</v>
      </c>
      <c r="J433" s="180">
        <v>7.29</v>
      </c>
      <c r="K433" s="93">
        <f>Tabela1[ [#This Row],[Cena hurtowa netto od 01.06.2025] ]/Tabela1[[#This Row],[Cena hurtowa netto od 13.01.2025]]-1</f>
        <v>0</v>
      </c>
      <c r="L433" s="142" t="s">
        <v>3107</v>
      </c>
      <c r="M433" s="142"/>
      <c r="N433" s="64" t="s">
        <v>2069</v>
      </c>
      <c r="O433" s="84">
        <v>0.23</v>
      </c>
      <c r="P433" s="7"/>
      <c r="Q433" s="35">
        <f t="shared" si="11"/>
        <v>0</v>
      </c>
      <c r="R433" s="104">
        <v>152</v>
      </c>
      <c r="S433" s="36" t="s">
        <v>3145</v>
      </c>
      <c r="T433" s="86" t="s">
        <v>4568</v>
      </c>
      <c r="U433" s="39">
        <f>VLOOKUP(Tabela1[[#This Row],[Marka]],Config!$D$2:$E$13,2,FALSE)+Tabela1[[#This Row],[Marka_sort_plus]]</f>
        <v>135031</v>
      </c>
      <c r="V433" s="39">
        <v>35031</v>
      </c>
      <c r="W433" s="49" t="s">
        <v>3152</v>
      </c>
      <c r="X433" s="49" t="s">
        <v>2069</v>
      </c>
      <c r="Y433" s="49" t="s">
        <v>3152</v>
      </c>
      <c r="Z433" s="49" t="s">
        <v>5669</v>
      </c>
    </row>
    <row r="434" spans="2:26" ht="27.75" customHeight="1">
      <c r="B434" s="55" t="s">
        <v>1793</v>
      </c>
      <c r="C434" s="56" t="s">
        <v>13102</v>
      </c>
      <c r="D434" s="113" t="s">
        <v>13103</v>
      </c>
      <c r="E434" s="83" t="s">
        <v>3111</v>
      </c>
      <c r="F434" s="65" t="s">
        <v>13104</v>
      </c>
      <c r="G434" s="58" t="s">
        <v>284</v>
      </c>
      <c r="H434" s="58">
        <v>1</v>
      </c>
      <c r="I434" s="129">
        <v>6.49</v>
      </c>
      <c r="J434" s="180">
        <v>6.49</v>
      </c>
      <c r="K434" s="93">
        <f>Tabela1[ [#This Row],[Cena hurtowa netto od 01.06.2025] ]/Tabela1[[#This Row],[Cena hurtowa netto od 13.01.2025]]-1</f>
        <v>0</v>
      </c>
      <c r="L434" s="142" t="s">
        <v>3111</v>
      </c>
      <c r="M434" s="142"/>
      <c r="N434" s="64">
        <v>5902979031960</v>
      </c>
      <c r="O434" s="84">
        <v>0.23</v>
      </c>
      <c r="P434" s="7"/>
      <c r="Q434" s="35">
        <f t="shared" si="11"/>
        <v>0</v>
      </c>
      <c r="R434" s="104"/>
      <c r="S434" s="36" t="s">
        <v>3145</v>
      </c>
      <c r="T434" s="86" t="s">
        <v>4568</v>
      </c>
      <c r="U434" s="39">
        <f>VLOOKUP(Tabela1[[#This Row],[Marka]],Config!$D$2:$E$13,2,FALSE)+Tabela1[[#This Row],[Marka_sort_plus]]</f>
        <v>135031</v>
      </c>
      <c r="V434" s="39">
        <v>35031</v>
      </c>
      <c r="W434" s="49"/>
      <c r="X434" s="49">
        <v>5902979031960</v>
      </c>
      <c r="Y434" s="49"/>
      <c r="Z434" s="49"/>
    </row>
    <row r="435" spans="2:26" ht="27.75" customHeight="1">
      <c r="B435" s="55" t="s">
        <v>1793</v>
      </c>
      <c r="C435" s="56" t="s">
        <v>9668</v>
      </c>
      <c r="D435" s="113" t="s">
        <v>3695</v>
      </c>
      <c r="E435" s="83" t="s">
        <v>3107</v>
      </c>
      <c r="F435" s="65" t="s">
        <v>2465</v>
      </c>
      <c r="G435" s="58" t="s">
        <v>284</v>
      </c>
      <c r="H435" s="58">
        <v>1</v>
      </c>
      <c r="I435" s="129">
        <v>8.99</v>
      </c>
      <c r="J435" s="180">
        <v>8.99</v>
      </c>
      <c r="K435" s="93">
        <f>Tabela1[ [#This Row],[Cena hurtowa netto od 01.06.2025] ]/Tabela1[[#This Row],[Cena hurtowa netto od 13.01.2025]]-1</f>
        <v>0</v>
      </c>
      <c r="L435" s="142" t="s">
        <v>13877</v>
      </c>
      <c r="M435" s="142"/>
      <c r="N435" s="64" t="s">
        <v>4376</v>
      </c>
      <c r="O435" s="84">
        <v>0.23</v>
      </c>
      <c r="P435" s="7"/>
      <c r="Q435" s="35">
        <f t="shared" si="11"/>
        <v>0</v>
      </c>
      <c r="R435" s="104">
        <v>153</v>
      </c>
      <c r="S435" s="36" t="s">
        <v>3145</v>
      </c>
      <c r="T435" s="86" t="s">
        <v>4568</v>
      </c>
      <c r="U435" s="39">
        <f>VLOOKUP(Tabela1[[#This Row],[Marka]],Config!$D$2:$E$13,2,FALSE)+Tabela1[[#This Row],[Marka_sort_plus]]</f>
        <v>135051</v>
      </c>
      <c r="V435" s="39">
        <v>35051</v>
      </c>
      <c r="W435" s="49" t="s">
        <v>3152</v>
      </c>
      <c r="X435" s="49" t="s">
        <v>4376</v>
      </c>
      <c r="Y435" s="49" t="s">
        <v>3152</v>
      </c>
      <c r="Z435" s="49" t="s">
        <v>5680</v>
      </c>
    </row>
    <row r="436" spans="2:26" ht="27.75" customHeight="1">
      <c r="B436" s="55" t="s">
        <v>1793</v>
      </c>
      <c r="C436" s="56" t="s">
        <v>9669</v>
      </c>
      <c r="D436" s="113" t="s">
        <v>3696</v>
      </c>
      <c r="E436" s="83" t="s">
        <v>3107</v>
      </c>
      <c r="F436" s="65" t="s">
        <v>2464</v>
      </c>
      <c r="G436" s="58" t="s">
        <v>284</v>
      </c>
      <c r="H436" s="58">
        <v>1</v>
      </c>
      <c r="I436" s="129">
        <v>8.99</v>
      </c>
      <c r="J436" s="180">
        <v>8.99</v>
      </c>
      <c r="K436" s="93">
        <f>Tabela1[ [#This Row],[Cena hurtowa netto od 01.06.2025] ]/Tabela1[[#This Row],[Cena hurtowa netto od 13.01.2025]]-1</f>
        <v>0</v>
      </c>
      <c r="L436" s="142" t="s">
        <v>3107</v>
      </c>
      <c r="M436" s="142"/>
      <c r="N436" s="64" t="s">
        <v>4375</v>
      </c>
      <c r="O436" s="84">
        <v>0.23</v>
      </c>
      <c r="P436" s="7"/>
      <c r="Q436" s="35">
        <f t="shared" si="11"/>
        <v>0</v>
      </c>
      <c r="R436" s="104">
        <v>153</v>
      </c>
      <c r="S436" s="36" t="s">
        <v>3145</v>
      </c>
      <c r="T436" s="86" t="s">
        <v>4568</v>
      </c>
      <c r="U436" s="39">
        <f>VLOOKUP(Tabela1[[#This Row],[Marka]],Config!$D$2:$E$13,2,FALSE)+Tabela1[[#This Row],[Marka_sort_plus]]</f>
        <v>135051</v>
      </c>
      <c r="V436" s="39">
        <v>35051</v>
      </c>
      <c r="W436" s="49" t="s">
        <v>3152</v>
      </c>
      <c r="X436" s="49" t="s">
        <v>4375</v>
      </c>
      <c r="Y436" s="49" t="s">
        <v>3152</v>
      </c>
      <c r="Z436" s="49" t="s">
        <v>5681</v>
      </c>
    </row>
    <row r="437" spans="2:26" ht="27.75" customHeight="1">
      <c r="B437" s="55" t="s">
        <v>1793</v>
      </c>
      <c r="C437" s="56" t="s">
        <v>2541</v>
      </c>
      <c r="D437" s="113" t="s">
        <v>8372</v>
      </c>
      <c r="E437" s="83" t="s">
        <v>3107</v>
      </c>
      <c r="F437" s="65" t="s">
        <v>2542</v>
      </c>
      <c r="G437" s="58" t="s">
        <v>284</v>
      </c>
      <c r="H437" s="58">
        <v>1</v>
      </c>
      <c r="I437" s="129">
        <v>10.49</v>
      </c>
      <c r="J437" s="180">
        <v>10.49</v>
      </c>
      <c r="K437" s="93">
        <f>Tabela1[ [#This Row],[Cena hurtowa netto od 01.06.2025] ]/Tabela1[[#This Row],[Cena hurtowa netto od 13.01.2025]]-1</f>
        <v>0</v>
      </c>
      <c r="L437" s="142" t="s">
        <v>3107</v>
      </c>
      <c r="M437" s="142"/>
      <c r="N437" s="64" t="s">
        <v>2072</v>
      </c>
      <c r="O437" s="84">
        <v>0.23</v>
      </c>
      <c r="P437" s="7"/>
      <c r="Q437" s="35">
        <f t="shared" si="11"/>
        <v>0</v>
      </c>
      <c r="R437" s="104">
        <v>151</v>
      </c>
      <c r="S437" s="36" t="s">
        <v>3145</v>
      </c>
      <c r="T437" s="86" t="s">
        <v>4568</v>
      </c>
      <c r="U437" s="39">
        <f>VLOOKUP(Tabela1[[#This Row],[Marka]],Config!$D$2:$E$13,2,FALSE)+Tabela1[[#This Row],[Marka_sort_plus]]</f>
        <v>135071</v>
      </c>
      <c r="V437" s="39">
        <v>35071</v>
      </c>
      <c r="W437" s="49" t="s">
        <v>3152</v>
      </c>
      <c r="X437" s="49" t="s">
        <v>2072</v>
      </c>
      <c r="Y437" s="49" t="s">
        <v>3152</v>
      </c>
      <c r="Z437" s="49" t="s">
        <v>5718</v>
      </c>
    </row>
    <row r="438" spans="2:26" ht="27.75" customHeight="1">
      <c r="B438" s="55" t="s">
        <v>1793</v>
      </c>
      <c r="C438" s="56" t="s">
        <v>2543</v>
      </c>
      <c r="D438" s="113" t="s">
        <v>8373</v>
      </c>
      <c r="E438" s="83" t="s">
        <v>3107</v>
      </c>
      <c r="F438" s="65" t="s">
        <v>2544</v>
      </c>
      <c r="G438" s="58" t="s">
        <v>284</v>
      </c>
      <c r="H438" s="58">
        <v>1</v>
      </c>
      <c r="I438" s="129">
        <v>10.49</v>
      </c>
      <c r="J438" s="180">
        <v>10.49</v>
      </c>
      <c r="K438" s="93">
        <f>Tabela1[ [#This Row],[Cena hurtowa netto od 01.06.2025] ]/Tabela1[[#This Row],[Cena hurtowa netto od 13.01.2025]]-1</f>
        <v>0</v>
      </c>
      <c r="L438" s="142" t="s">
        <v>3107</v>
      </c>
      <c r="M438" s="142"/>
      <c r="N438" s="64" t="s">
        <v>2073</v>
      </c>
      <c r="O438" s="84">
        <v>0.23</v>
      </c>
      <c r="P438" s="7"/>
      <c r="Q438" s="35">
        <f t="shared" si="11"/>
        <v>0</v>
      </c>
      <c r="R438" s="104">
        <v>151</v>
      </c>
      <c r="S438" s="36" t="s">
        <v>3145</v>
      </c>
      <c r="T438" s="86" t="s">
        <v>4568</v>
      </c>
      <c r="U438" s="39">
        <f>VLOOKUP(Tabela1[[#This Row],[Marka]],Config!$D$2:$E$13,2,FALSE)+Tabela1[[#This Row],[Marka_sort_plus]]</f>
        <v>135071</v>
      </c>
      <c r="V438" s="39">
        <v>35071</v>
      </c>
      <c r="W438" s="49" t="s">
        <v>3152</v>
      </c>
      <c r="X438" s="49" t="s">
        <v>2073</v>
      </c>
      <c r="Y438" s="49" t="s">
        <v>3152</v>
      </c>
      <c r="Z438" s="49" t="s">
        <v>5719</v>
      </c>
    </row>
    <row r="439" spans="2:26" ht="27.75" customHeight="1">
      <c r="B439" s="55" t="s">
        <v>1793</v>
      </c>
      <c r="C439" s="56" t="s">
        <v>2545</v>
      </c>
      <c r="D439" s="113" t="s">
        <v>3536</v>
      </c>
      <c r="E439" s="83" t="s">
        <v>3107</v>
      </c>
      <c r="F439" s="65" t="s">
        <v>2546</v>
      </c>
      <c r="G439" s="58" t="s">
        <v>284</v>
      </c>
      <c r="H439" s="58">
        <v>1</v>
      </c>
      <c r="I439" s="129">
        <v>10.49</v>
      </c>
      <c r="J439" s="180">
        <v>10.49</v>
      </c>
      <c r="K439" s="93">
        <f>Tabela1[ [#This Row],[Cena hurtowa netto od 01.06.2025] ]/Tabela1[[#This Row],[Cena hurtowa netto od 13.01.2025]]-1</f>
        <v>0</v>
      </c>
      <c r="L439" s="142" t="s">
        <v>3107</v>
      </c>
      <c r="M439" s="142"/>
      <c r="N439" s="64" t="s">
        <v>2074</v>
      </c>
      <c r="O439" s="84">
        <v>0.23</v>
      </c>
      <c r="P439" s="7"/>
      <c r="Q439" s="35">
        <f t="shared" si="11"/>
        <v>0</v>
      </c>
      <c r="R439" s="104">
        <v>151</v>
      </c>
      <c r="S439" s="36" t="s">
        <v>3145</v>
      </c>
      <c r="T439" s="86" t="s">
        <v>4568</v>
      </c>
      <c r="U439" s="39">
        <f>VLOOKUP(Tabela1[[#This Row],[Marka]],Config!$D$2:$E$13,2,FALSE)+Tabela1[[#This Row],[Marka_sort_plus]]</f>
        <v>135071</v>
      </c>
      <c r="V439" s="39">
        <v>35071</v>
      </c>
      <c r="W439" s="49" t="s">
        <v>3152</v>
      </c>
      <c r="X439" s="49" t="s">
        <v>2074</v>
      </c>
      <c r="Y439" s="49" t="s">
        <v>3152</v>
      </c>
      <c r="Z439" s="49" t="s">
        <v>5671</v>
      </c>
    </row>
    <row r="440" spans="2:26" ht="27.75" customHeight="1">
      <c r="B440" s="55" t="s">
        <v>1793</v>
      </c>
      <c r="C440" s="56" t="s">
        <v>2485</v>
      </c>
      <c r="D440" s="113" t="s">
        <v>3826</v>
      </c>
      <c r="E440" s="83" t="s">
        <v>3107</v>
      </c>
      <c r="F440" s="65" t="s">
        <v>2486</v>
      </c>
      <c r="G440" s="58" t="s">
        <v>284</v>
      </c>
      <c r="H440" s="58">
        <v>1</v>
      </c>
      <c r="I440" s="129">
        <v>9.99</v>
      </c>
      <c r="J440" s="180">
        <v>9.99</v>
      </c>
      <c r="K440" s="93">
        <f>Tabela1[ [#This Row],[Cena hurtowa netto od 01.06.2025] ]/Tabela1[[#This Row],[Cena hurtowa netto od 13.01.2025]]-1</f>
        <v>0</v>
      </c>
      <c r="L440" s="142" t="s">
        <v>3107</v>
      </c>
      <c r="M440" s="142"/>
      <c r="N440" s="64" t="s">
        <v>4652</v>
      </c>
      <c r="O440" s="84">
        <v>0.23</v>
      </c>
      <c r="P440" s="7"/>
      <c r="Q440" s="35">
        <f t="shared" si="11"/>
        <v>0</v>
      </c>
      <c r="R440" s="104">
        <v>150</v>
      </c>
      <c r="S440" s="36" t="s">
        <v>3145</v>
      </c>
      <c r="T440" s="86" t="s">
        <v>4568</v>
      </c>
      <c r="U440" s="39">
        <f>VLOOKUP(Tabela1[[#This Row],[Marka]],Config!$D$2:$E$13,2,FALSE)+Tabela1[[#This Row],[Marka_sort_plus]]</f>
        <v>135091</v>
      </c>
      <c r="V440" s="39">
        <v>35091</v>
      </c>
      <c r="W440" s="49" t="s">
        <v>5686</v>
      </c>
      <c r="X440" s="49" t="s">
        <v>4652</v>
      </c>
      <c r="Y440" s="49" t="s">
        <v>3152</v>
      </c>
      <c r="Z440" s="49" t="s">
        <v>5687</v>
      </c>
    </row>
    <row r="441" spans="2:26" ht="27.75" customHeight="1">
      <c r="B441" s="55" t="s">
        <v>1793</v>
      </c>
      <c r="C441" s="56" t="s">
        <v>2487</v>
      </c>
      <c r="D441" s="113" t="s">
        <v>3825</v>
      </c>
      <c r="E441" s="83" t="s">
        <v>3107</v>
      </c>
      <c r="F441" s="65" t="s">
        <v>2488</v>
      </c>
      <c r="G441" s="58" t="s">
        <v>284</v>
      </c>
      <c r="H441" s="58">
        <v>1</v>
      </c>
      <c r="I441" s="129">
        <v>9.99</v>
      </c>
      <c r="J441" s="180">
        <v>9.99</v>
      </c>
      <c r="K441" s="93">
        <f>Tabela1[ [#This Row],[Cena hurtowa netto od 01.06.2025] ]/Tabela1[[#This Row],[Cena hurtowa netto od 13.01.2025]]-1</f>
        <v>0</v>
      </c>
      <c r="L441" s="142" t="s">
        <v>3107</v>
      </c>
      <c r="M441" s="142"/>
      <c r="N441" s="64" t="s">
        <v>4653</v>
      </c>
      <c r="O441" s="84">
        <v>0.23</v>
      </c>
      <c r="P441" s="7"/>
      <c r="Q441" s="35">
        <f t="shared" si="11"/>
        <v>0</v>
      </c>
      <c r="R441" s="104">
        <v>150</v>
      </c>
      <c r="S441" s="36" t="s">
        <v>3145</v>
      </c>
      <c r="T441" s="86" t="s">
        <v>4568</v>
      </c>
      <c r="U441" s="39">
        <f>VLOOKUP(Tabela1[[#This Row],[Marka]],Config!$D$2:$E$13,2,FALSE)+Tabela1[[#This Row],[Marka_sort_plus]]</f>
        <v>135091</v>
      </c>
      <c r="V441" s="39">
        <v>35091</v>
      </c>
      <c r="W441" s="49" t="s">
        <v>5732</v>
      </c>
      <c r="X441" s="49" t="s">
        <v>4653</v>
      </c>
      <c r="Y441" s="49" t="s">
        <v>3152</v>
      </c>
      <c r="Z441" s="49" t="s">
        <v>5733</v>
      </c>
    </row>
    <row r="442" spans="2:26" ht="27.75" customHeight="1">
      <c r="B442" s="55" t="s">
        <v>1793</v>
      </c>
      <c r="C442" s="56" t="s">
        <v>2489</v>
      </c>
      <c r="D442" s="113" t="s">
        <v>3824</v>
      </c>
      <c r="E442" s="83" t="s">
        <v>3107</v>
      </c>
      <c r="F442" s="65" t="s">
        <v>2490</v>
      </c>
      <c r="G442" s="58" t="s">
        <v>284</v>
      </c>
      <c r="H442" s="58">
        <v>1</v>
      </c>
      <c r="I442" s="129">
        <v>9.99</v>
      </c>
      <c r="J442" s="180">
        <v>9.99</v>
      </c>
      <c r="K442" s="93">
        <f>Tabela1[ [#This Row],[Cena hurtowa netto od 01.06.2025] ]/Tabela1[[#This Row],[Cena hurtowa netto od 13.01.2025]]-1</f>
        <v>0</v>
      </c>
      <c r="L442" s="142" t="s">
        <v>3107</v>
      </c>
      <c r="M442" s="142"/>
      <c r="N442" s="64" t="s">
        <v>4654</v>
      </c>
      <c r="O442" s="84">
        <v>0.23</v>
      </c>
      <c r="P442" s="7"/>
      <c r="Q442" s="35">
        <f t="shared" si="11"/>
        <v>0</v>
      </c>
      <c r="R442" s="104">
        <v>150</v>
      </c>
      <c r="S442" s="36" t="s">
        <v>3145</v>
      </c>
      <c r="T442" s="86" t="s">
        <v>4568</v>
      </c>
      <c r="U442" s="39">
        <f>VLOOKUP(Tabela1[[#This Row],[Marka]],Config!$D$2:$E$13,2,FALSE)+Tabela1[[#This Row],[Marka_sort_plus]]</f>
        <v>135091</v>
      </c>
      <c r="V442" s="39">
        <v>35091</v>
      </c>
      <c r="W442" s="49" t="s">
        <v>5738</v>
      </c>
      <c r="X442" s="49" t="s">
        <v>4654</v>
      </c>
      <c r="Y442" s="49" t="s">
        <v>3152</v>
      </c>
      <c r="Z442" s="49" t="s">
        <v>5739</v>
      </c>
    </row>
    <row r="443" spans="2:26" ht="27.75" customHeight="1">
      <c r="B443" s="55" t="s">
        <v>1793</v>
      </c>
      <c r="C443" s="56" t="s">
        <v>2539</v>
      </c>
      <c r="D443" s="113" t="s">
        <v>3823</v>
      </c>
      <c r="E443" s="83" t="s">
        <v>3107</v>
      </c>
      <c r="F443" s="65" t="s">
        <v>2540</v>
      </c>
      <c r="G443" s="58" t="s">
        <v>284</v>
      </c>
      <c r="H443" s="58">
        <v>1</v>
      </c>
      <c r="I443" s="129">
        <v>20.99</v>
      </c>
      <c r="J443" s="180">
        <v>20.99</v>
      </c>
      <c r="K443" s="93">
        <f>Tabela1[ [#This Row],[Cena hurtowa netto od 01.06.2025] ]/Tabela1[[#This Row],[Cena hurtowa netto od 13.01.2025]]-1</f>
        <v>0</v>
      </c>
      <c r="L443" s="142" t="s">
        <v>3107</v>
      </c>
      <c r="M443" s="142"/>
      <c r="N443" s="64" t="s">
        <v>4655</v>
      </c>
      <c r="O443" s="84">
        <v>0.23</v>
      </c>
      <c r="P443" s="7"/>
      <c r="Q443" s="35">
        <f t="shared" si="11"/>
        <v>0</v>
      </c>
      <c r="R443" s="104">
        <v>150</v>
      </c>
      <c r="S443" s="36" t="s">
        <v>3145</v>
      </c>
      <c r="T443" s="86" t="s">
        <v>4568</v>
      </c>
      <c r="U443" s="39">
        <f>VLOOKUP(Tabela1[[#This Row],[Marka]],Config!$D$2:$E$13,2,FALSE)+Tabela1[[#This Row],[Marka_sort_plus]]</f>
        <v>135091</v>
      </c>
      <c r="V443" s="39">
        <v>35091</v>
      </c>
      <c r="W443" s="49" t="s">
        <v>5736</v>
      </c>
      <c r="X443" s="49" t="s">
        <v>4655</v>
      </c>
      <c r="Y443" s="49" t="s">
        <v>3152</v>
      </c>
      <c r="Z443" s="49" t="s">
        <v>5737</v>
      </c>
    </row>
    <row r="444" spans="2:26" ht="27.75" customHeight="1">
      <c r="B444" s="55" t="s">
        <v>1793</v>
      </c>
      <c r="C444" s="56" t="s">
        <v>2491</v>
      </c>
      <c r="D444" s="113" t="s">
        <v>3822</v>
      </c>
      <c r="E444" s="83" t="s">
        <v>3107</v>
      </c>
      <c r="F444" s="65" t="s">
        <v>2492</v>
      </c>
      <c r="G444" s="58" t="s">
        <v>284</v>
      </c>
      <c r="H444" s="58">
        <v>1</v>
      </c>
      <c r="I444" s="129">
        <v>9.99</v>
      </c>
      <c r="J444" s="180">
        <v>9.99</v>
      </c>
      <c r="K444" s="93">
        <f>Tabela1[ [#This Row],[Cena hurtowa netto od 01.06.2025] ]/Tabela1[[#This Row],[Cena hurtowa netto od 13.01.2025]]-1</f>
        <v>0</v>
      </c>
      <c r="L444" s="142" t="s">
        <v>3107</v>
      </c>
      <c r="M444" s="142"/>
      <c r="N444" s="64" t="s">
        <v>4656</v>
      </c>
      <c r="O444" s="84">
        <v>0.23</v>
      </c>
      <c r="P444" s="7"/>
      <c r="Q444" s="35">
        <f t="shared" si="11"/>
        <v>0</v>
      </c>
      <c r="R444" s="104">
        <v>150</v>
      </c>
      <c r="S444" s="36" t="s">
        <v>3145</v>
      </c>
      <c r="T444" s="86" t="s">
        <v>4568</v>
      </c>
      <c r="U444" s="39">
        <f>VLOOKUP(Tabela1[[#This Row],[Marka]],Config!$D$2:$E$13,2,FALSE)+Tabela1[[#This Row],[Marka_sort_plus]]</f>
        <v>135091</v>
      </c>
      <c r="V444" s="39">
        <v>35091</v>
      </c>
      <c r="W444" s="49" t="s">
        <v>5692</v>
      </c>
      <c r="X444" s="49" t="s">
        <v>4656</v>
      </c>
      <c r="Y444" s="49" t="s">
        <v>3152</v>
      </c>
      <c r="Z444" s="49" t="s">
        <v>5693</v>
      </c>
    </row>
    <row r="445" spans="2:26" ht="27.75" customHeight="1">
      <c r="B445" s="55" t="s">
        <v>1793</v>
      </c>
      <c r="C445" s="56" t="s">
        <v>2493</v>
      </c>
      <c r="D445" s="113" t="s">
        <v>3821</v>
      </c>
      <c r="E445" s="83" t="s">
        <v>3107</v>
      </c>
      <c r="F445" s="65" t="s">
        <v>2494</v>
      </c>
      <c r="G445" s="58" t="s">
        <v>284</v>
      </c>
      <c r="H445" s="58">
        <v>1</v>
      </c>
      <c r="I445" s="129">
        <v>9.99</v>
      </c>
      <c r="J445" s="180">
        <v>9.99</v>
      </c>
      <c r="K445" s="93">
        <f>Tabela1[ [#This Row],[Cena hurtowa netto od 01.06.2025] ]/Tabela1[[#This Row],[Cena hurtowa netto od 13.01.2025]]-1</f>
        <v>0</v>
      </c>
      <c r="L445" s="142" t="s">
        <v>3107</v>
      </c>
      <c r="M445" s="142"/>
      <c r="N445" s="64" t="s">
        <v>4657</v>
      </c>
      <c r="O445" s="84">
        <v>0.23</v>
      </c>
      <c r="P445" s="7"/>
      <c r="Q445" s="35">
        <f t="shared" si="11"/>
        <v>0</v>
      </c>
      <c r="R445" s="104">
        <v>150</v>
      </c>
      <c r="S445" s="36" t="s">
        <v>3145</v>
      </c>
      <c r="T445" s="86" t="s">
        <v>4568</v>
      </c>
      <c r="U445" s="39">
        <f>VLOOKUP(Tabela1[[#This Row],[Marka]],Config!$D$2:$E$13,2,FALSE)+Tabela1[[#This Row],[Marka_sort_plus]]</f>
        <v>135091</v>
      </c>
      <c r="V445" s="39">
        <v>35091</v>
      </c>
      <c r="W445" s="49" t="s">
        <v>5698</v>
      </c>
      <c r="X445" s="49" t="s">
        <v>4657</v>
      </c>
      <c r="Y445" s="49" t="s">
        <v>3152</v>
      </c>
      <c r="Z445" s="49" t="s">
        <v>5699</v>
      </c>
    </row>
    <row r="446" spans="2:26" ht="27.75" customHeight="1">
      <c r="B446" s="55" t="s">
        <v>1793</v>
      </c>
      <c r="C446" s="56" t="s">
        <v>2495</v>
      </c>
      <c r="D446" s="113" t="s">
        <v>3820</v>
      </c>
      <c r="E446" s="83" t="s">
        <v>3107</v>
      </c>
      <c r="F446" s="65" t="s">
        <v>2496</v>
      </c>
      <c r="G446" s="58" t="s">
        <v>284</v>
      </c>
      <c r="H446" s="58">
        <v>1</v>
      </c>
      <c r="I446" s="129">
        <v>9.99</v>
      </c>
      <c r="J446" s="180">
        <v>9.99</v>
      </c>
      <c r="K446" s="93">
        <f>Tabela1[ [#This Row],[Cena hurtowa netto od 01.06.2025] ]/Tabela1[[#This Row],[Cena hurtowa netto od 13.01.2025]]-1</f>
        <v>0</v>
      </c>
      <c r="L446" s="142" t="s">
        <v>3107</v>
      </c>
      <c r="M446" s="142"/>
      <c r="N446" s="64" t="s">
        <v>4658</v>
      </c>
      <c r="O446" s="84">
        <v>0.23</v>
      </c>
      <c r="P446" s="7"/>
      <c r="Q446" s="35">
        <f t="shared" si="11"/>
        <v>0</v>
      </c>
      <c r="R446" s="104">
        <v>150</v>
      </c>
      <c r="S446" s="36" t="s">
        <v>3145</v>
      </c>
      <c r="T446" s="86" t="s">
        <v>4568</v>
      </c>
      <c r="U446" s="39">
        <f>VLOOKUP(Tabela1[[#This Row],[Marka]],Config!$D$2:$E$13,2,FALSE)+Tabela1[[#This Row],[Marka_sort_plus]]</f>
        <v>135091</v>
      </c>
      <c r="V446" s="39">
        <v>35091</v>
      </c>
      <c r="W446" s="49" t="s">
        <v>5724</v>
      </c>
      <c r="X446" s="49" t="s">
        <v>4658</v>
      </c>
      <c r="Y446" s="49" t="s">
        <v>3152</v>
      </c>
      <c r="Z446" s="49" t="s">
        <v>5725</v>
      </c>
    </row>
    <row r="447" spans="2:26" ht="27.75" customHeight="1">
      <c r="B447" s="55" t="s">
        <v>1793</v>
      </c>
      <c r="C447" s="56" t="s">
        <v>2497</v>
      </c>
      <c r="D447" s="113" t="s">
        <v>3819</v>
      </c>
      <c r="E447" s="83" t="s">
        <v>3107</v>
      </c>
      <c r="F447" s="65" t="s">
        <v>2498</v>
      </c>
      <c r="G447" s="58" t="s">
        <v>284</v>
      </c>
      <c r="H447" s="58">
        <v>1</v>
      </c>
      <c r="I447" s="129">
        <v>9.99</v>
      </c>
      <c r="J447" s="180">
        <v>9.99</v>
      </c>
      <c r="K447" s="93">
        <f>Tabela1[ [#This Row],[Cena hurtowa netto od 01.06.2025] ]/Tabela1[[#This Row],[Cena hurtowa netto od 13.01.2025]]-1</f>
        <v>0</v>
      </c>
      <c r="L447" s="142" t="s">
        <v>3107</v>
      </c>
      <c r="M447" s="142"/>
      <c r="N447" s="64" t="s">
        <v>4659</v>
      </c>
      <c r="O447" s="84">
        <v>0.23</v>
      </c>
      <c r="P447" s="7"/>
      <c r="Q447" s="35">
        <f t="shared" si="11"/>
        <v>0</v>
      </c>
      <c r="R447" s="104">
        <v>150</v>
      </c>
      <c r="S447" s="36" t="s">
        <v>3145</v>
      </c>
      <c r="T447" s="86" t="s">
        <v>4568</v>
      </c>
      <c r="U447" s="39">
        <f>VLOOKUP(Tabela1[[#This Row],[Marka]],Config!$D$2:$E$13,2,FALSE)+Tabela1[[#This Row],[Marka_sort_plus]]</f>
        <v>135091</v>
      </c>
      <c r="V447" s="39">
        <v>35091</v>
      </c>
      <c r="W447" s="49" t="s">
        <v>5682</v>
      </c>
      <c r="X447" s="49" t="s">
        <v>4659</v>
      </c>
      <c r="Y447" s="49" t="s">
        <v>3152</v>
      </c>
      <c r="Z447" s="49" t="s">
        <v>5683</v>
      </c>
    </row>
    <row r="448" spans="2:26" ht="27.75" customHeight="1">
      <c r="B448" s="55" t="s">
        <v>1793</v>
      </c>
      <c r="C448" s="56" t="s">
        <v>2499</v>
      </c>
      <c r="D448" s="113" t="s">
        <v>3818</v>
      </c>
      <c r="E448" s="83" t="s">
        <v>3107</v>
      </c>
      <c r="F448" s="65" t="s">
        <v>2500</v>
      </c>
      <c r="G448" s="58" t="s">
        <v>284</v>
      </c>
      <c r="H448" s="58">
        <v>1</v>
      </c>
      <c r="I448" s="129">
        <v>9.99</v>
      </c>
      <c r="J448" s="180">
        <v>9.99</v>
      </c>
      <c r="K448" s="93">
        <f>Tabela1[ [#This Row],[Cena hurtowa netto od 01.06.2025] ]/Tabela1[[#This Row],[Cena hurtowa netto od 13.01.2025]]-1</f>
        <v>0</v>
      </c>
      <c r="L448" s="142" t="s">
        <v>3107</v>
      </c>
      <c r="M448" s="142"/>
      <c r="N448" s="64" t="s">
        <v>4660</v>
      </c>
      <c r="O448" s="84">
        <v>0.23</v>
      </c>
      <c r="P448" s="7"/>
      <c r="Q448" s="35">
        <f t="shared" si="11"/>
        <v>0</v>
      </c>
      <c r="R448" s="104">
        <v>150</v>
      </c>
      <c r="S448" s="36" t="s">
        <v>3145</v>
      </c>
      <c r="T448" s="86" t="s">
        <v>4568</v>
      </c>
      <c r="U448" s="39">
        <f>VLOOKUP(Tabela1[[#This Row],[Marka]],Config!$D$2:$E$13,2,FALSE)+Tabela1[[#This Row],[Marka_sort_plus]]</f>
        <v>135091</v>
      </c>
      <c r="V448" s="39">
        <v>35091</v>
      </c>
      <c r="W448" s="49" t="s">
        <v>5706</v>
      </c>
      <c r="X448" s="49" t="s">
        <v>4660</v>
      </c>
      <c r="Y448" s="49" t="s">
        <v>3152</v>
      </c>
      <c r="Z448" s="49" t="s">
        <v>5707</v>
      </c>
    </row>
    <row r="449" spans="2:26" ht="27.75" customHeight="1">
      <c r="B449" s="55" t="s">
        <v>1793</v>
      </c>
      <c r="C449" s="56" t="s">
        <v>2501</v>
      </c>
      <c r="D449" s="113" t="s">
        <v>3817</v>
      </c>
      <c r="E449" s="83" t="s">
        <v>3107</v>
      </c>
      <c r="F449" s="65" t="s">
        <v>2502</v>
      </c>
      <c r="G449" s="58" t="s">
        <v>284</v>
      </c>
      <c r="H449" s="58">
        <v>1</v>
      </c>
      <c r="I449" s="129">
        <v>9.99</v>
      </c>
      <c r="J449" s="180">
        <v>9.99</v>
      </c>
      <c r="K449" s="93">
        <f>Tabela1[ [#This Row],[Cena hurtowa netto od 01.06.2025] ]/Tabela1[[#This Row],[Cena hurtowa netto od 13.01.2025]]-1</f>
        <v>0</v>
      </c>
      <c r="L449" s="142" t="s">
        <v>3107</v>
      </c>
      <c r="M449" s="142"/>
      <c r="N449" s="64" t="s">
        <v>4661</v>
      </c>
      <c r="O449" s="84">
        <v>0.23</v>
      </c>
      <c r="P449" s="7"/>
      <c r="Q449" s="35">
        <f t="shared" si="11"/>
        <v>0</v>
      </c>
      <c r="R449" s="104">
        <v>150</v>
      </c>
      <c r="S449" s="36" t="s">
        <v>3145</v>
      </c>
      <c r="T449" s="86" t="s">
        <v>4568</v>
      </c>
      <c r="U449" s="39">
        <f>VLOOKUP(Tabela1[[#This Row],[Marka]],Config!$D$2:$E$13,2,FALSE)+Tabela1[[#This Row],[Marka_sort_plus]]</f>
        <v>135091</v>
      </c>
      <c r="V449" s="39">
        <v>35091</v>
      </c>
      <c r="W449" s="49" t="s">
        <v>5702</v>
      </c>
      <c r="X449" s="49" t="s">
        <v>4661</v>
      </c>
      <c r="Y449" s="49" t="s">
        <v>3152</v>
      </c>
      <c r="Z449" s="49" t="s">
        <v>5703</v>
      </c>
    </row>
    <row r="450" spans="2:26" ht="27.75" customHeight="1">
      <c r="B450" s="55" t="s">
        <v>1793</v>
      </c>
      <c r="C450" s="56" t="s">
        <v>2503</v>
      </c>
      <c r="D450" s="113" t="s">
        <v>3816</v>
      </c>
      <c r="E450" s="83" t="s">
        <v>3107</v>
      </c>
      <c r="F450" s="65" t="s">
        <v>2504</v>
      </c>
      <c r="G450" s="58" t="s">
        <v>284</v>
      </c>
      <c r="H450" s="58">
        <v>1</v>
      </c>
      <c r="I450" s="129">
        <v>9.99</v>
      </c>
      <c r="J450" s="180">
        <v>9.99</v>
      </c>
      <c r="K450" s="93">
        <f>Tabela1[ [#This Row],[Cena hurtowa netto od 01.06.2025] ]/Tabela1[[#This Row],[Cena hurtowa netto od 13.01.2025]]-1</f>
        <v>0</v>
      </c>
      <c r="L450" s="142" t="s">
        <v>3107</v>
      </c>
      <c r="M450" s="142"/>
      <c r="N450" s="64" t="s">
        <v>4662</v>
      </c>
      <c r="O450" s="84">
        <v>0.23</v>
      </c>
      <c r="P450" s="7"/>
      <c r="Q450" s="35">
        <f t="shared" si="11"/>
        <v>0</v>
      </c>
      <c r="R450" s="104">
        <v>150</v>
      </c>
      <c r="S450" s="36" t="s">
        <v>3145</v>
      </c>
      <c r="T450" s="86" t="s">
        <v>4568</v>
      </c>
      <c r="U450" s="39">
        <f>VLOOKUP(Tabela1[[#This Row],[Marka]],Config!$D$2:$E$13,2,FALSE)+Tabela1[[#This Row],[Marka_sort_plus]]</f>
        <v>135091</v>
      </c>
      <c r="V450" s="39">
        <v>35091</v>
      </c>
      <c r="W450" s="49" t="s">
        <v>5720</v>
      </c>
      <c r="X450" s="49" t="s">
        <v>4662</v>
      </c>
      <c r="Y450" s="49" t="s">
        <v>3152</v>
      </c>
      <c r="Z450" s="49" t="s">
        <v>5721</v>
      </c>
    </row>
    <row r="451" spans="2:26" ht="27.75" customHeight="1">
      <c r="B451" s="55" t="s">
        <v>1793</v>
      </c>
      <c r="C451" s="56" t="s">
        <v>2505</v>
      </c>
      <c r="D451" s="113" t="s">
        <v>3815</v>
      </c>
      <c r="E451" s="83" t="s">
        <v>3107</v>
      </c>
      <c r="F451" s="65" t="s">
        <v>2506</v>
      </c>
      <c r="G451" s="58" t="s">
        <v>284</v>
      </c>
      <c r="H451" s="58">
        <v>1</v>
      </c>
      <c r="I451" s="129">
        <v>9.99</v>
      </c>
      <c r="J451" s="180">
        <v>9.99</v>
      </c>
      <c r="K451" s="93">
        <f>Tabela1[ [#This Row],[Cena hurtowa netto od 01.06.2025] ]/Tabela1[[#This Row],[Cena hurtowa netto od 13.01.2025]]-1</f>
        <v>0</v>
      </c>
      <c r="L451" s="142" t="s">
        <v>3107</v>
      </c>
      <c r="M451" s="142"/>
      <c r="N451" s="64" t="s">
        <v>4663</v>
      </c>
      <c r="O451" s="84">
        <v>0.23</v>
      </c>
      <c r="P451" s="7"/>
      <c r="Q451" s="35">
        <f t="shared" si="11"/>
        <v>0</v>
      </c>
      <c r="R451" s="104">
        <v>150</v>
      </c>
      <c r="S451" s="36" t="s">
        <v>3145</v>
      </c>
      <c r="T451" s="86" t="s">
        <v>4568</v>
      </c>
      <c r="U451" s="39">
        <f>VLOOKUP(Tabela1[[#This Row],[Marka]],Config!$D$2:$E$13,2,FALSE)+Tabela1[[#This Row],[Marka_sort_plus]]</f>
        <v>135091</v>
      </c>
      <c r="V451" s="39">
        <v>35091</v>
      </c>
      <c r="W451" s="49" t="s">
        <v>5712</v>
      </c>
      <c r="X451" s="49" t="s">
        <v>4663</v>
      </c>
      <c r="Y451" s="49" t="s">
        <v>3152</v>
      </c>
      <c r="Z451" s="49" t="s">
        <v>5713</v>
      </c>
    </row>
    <row r="452" spans="2:26" ht="27.75" customHeight="1">
      <c r="B452" s="55" t="s">
        <v>1793</v>
      </c>
      <c r="C452" s="56" t="s">
        <v>2507</v>
      </c>
      <c r="D452" s="113" t="s">
        <v>3814</v>
      </c>
      <c r="E452" s="83" t="s">
        <v>3107</v>
      </c>
      <c r="F452" s="65" t="s">
        <v>2508</v>
      </c>
      <c r="G452" s="58" t="s">
        <v>284</v>
      </c>
      <c r="H452" s="58">
        <v>1</v>
      </c>
      <c r="I452" s="129">
        <v>9.99</v>
      </c>
      <c r="J452" s="180">
        <v>9.99</v>
      </c>
      <c r="K452" s="93">
        <f>Tabela1[ [#This Row],[Cena hurtowa netto od 01.06.2025] ]/Tabela1[[#This Row],[Cena hurtowa netto od 13.01.2025]]-1</f>
        <v>0</v>
      </c>
      <c r="L452" s="142" t="s">
        <v>3107</v>
      </c>
      <c r="M452" s="142"/>
      <c r="N452" s="64" t="s">
        <v>4664</v>
      </c>
      <c r="O452" s="84">
        <v>0.23</v>
      </c>
      <c r="P452" s="7"/>
      <c r="Q452" s="35">
        <f t="shared" si="11"/>
        <v>0</v>
      </c>
      <c r="R452" s="104">
        <v>150</v>
      </c>
      <c r="S452" s="36" t="s">
        <v>3145</v>
      </c>
      <c r="T452" s="86" t="s">
        <v>4568</v>
      </c>
      <c r="U452" s="39">
        <f>VLOOKUP(Tabela1[[#This Row],[Marka]],Config!$D$2:$E$13,2,FALSE)+Tabela1[[#This Row],[Marka_sort_plus]]</f>
        <v>135091</v>
      </c>
      <c r="V452" s="39">
        <v>35091</v>
      </c>
      <c r="W452" s="49" t="s">
        <v>5730</v>
      </c>
      <c r="X452" s="49" t="s">
        <v>4664</v>
      </c>
      <c r="Y452" s="49" t="s">
        <v>3152</v>
      </c>
      <c r="Z452" s="49" t="s">
        <v>5731</v>
      </c>
    </row>
    <row r="453" spans="2:26" ht="27.75" customHeight="1">
      <c r="B453" s="55" t="s">
        <v>1793</v>
      </c>
      <c r="C453" s="56" t="s">
        <v>2509</v>
      </c>
      <c r="D453" s="113" t="s">
        <v>3813</v>
      </c>
      <c r="E453" s="83" t="s">
        <v>3107</v>
      </c>
      <c r="F453" s="65" t="s">
        <v>2510</v>
      </c>
      <c r="G453" s="58" t="s">
        <v>284</v>
      </c>
      <c r="H453" s="58">
        <v>1</v>
      </c>
      <c r="I453" s="129">
        <v>9.99</v>
      </c>
      <c r="J453" s="180">
        <v>9.99</v>
      </c>
      <c r="K453" s="93">
        <f>Tabela1[ [#This Row],[Cena hurtowa netto od 01.06.2025] ]/Tabela1[[#This Row],[Cena hurtowa netto od 13.01.2025]]-1</f>
        <v>0</v>
      </c>
      <c r="L453" s="142" t="s">
        <v>3107</v>
      </c>
      <c r="M453" s="142"/>
      <c r="N453" s="64" t="s">
        <v>4665</v>
      </c>
      <c r="O453" s="84">
        <v>0.23</v>
      </c>
      <c r="P453" s="7"/>
      <c r="Q453" s="35">
        <f t="shared" si="11"/>
        <v>0</v>
      </c>
      <c r="R453" s="104">
        <v>150</v>
      </c>
      <c r="S453" s="36" t="s">
        <v>3145</v>
      </c>
      <c r="T453" s="86" t="s">
        <v>4568</v>
      </c>
      <c r="U453" s="39">
        <f>VLOOKUP(Tabela1[[#This Row],[Marka]],Config!$D$2:$E$13,2,FALSE)+Tabela1[[#This Row],[Marka_sort_plus]]</f>
        <v>135091</v>
      </c>
      <c r="V453" s="39">
        <v>35091</v>
      </c>
      <c r="W453" s="49" t="s">
        <v>5710</v>
      </c>
      <c r="X453" s="49" t="s">
        <v>4665</v>
      </c>
      <c r="Y453" s="49" t="s">
        <v>3152</v>
      </c>
      <c r="Z453" s="49" t="s">
        <v>5711</v>
      </c>
    </row>
    <row r="454" spans="2:26" ht="27.75" customHeight="1">
      <c r="B454" s="55" t="s">
        <v>1793</v>
      </c>
      <c r="C454" s="56" t="s">
        <v>2511</v>
      </c>
      <c r="D454" s="113" t="s">
        <v>3812</v>
      </c>
      <c r="E454" s="83" t="s">
        <v>3107</v>
      </c>
      <c r="F454" s="65" t="s">
        <v>2512</v>
      </c>
      <c r="G454" s="58" t="s">
        <v>284</v>
      </c>
      <c r="H454" s="58">
        <v>1</v>
      </c>
      <c r="I454" s="129">
        <v>9.99</v>
      </c>
      <c r="J454" s="180">
        <v>9.99</v>
      </c>
      <c r="K454" s="93">
        <f>Tabela1[ [#This Row],[Cena hurtowa netto od 01.06.2025] ]/Tabela1[[#This Row],[Cena hurtowa netto od 13.01.2025]]-1</f>
        <v>0</v>
      </c>
      <c r="L454" s="142" t="s">
        <v>3107</v>
      </c>
      <c r="M454" s="142"/>
      <c r="N454" s="64" t="s">
        <v>4666</v>
      </c>
      <c r="O454" s="84">
        <v>0.23</v>
      </c>
      <c r="P454" s="7"/>
      <c r="Q454" s="35">
        <f t="shared" si="11"/>
        <v>0</v>
      </c>
      <c r="R454" s="104">
        <v>150</v>
      </c>
      <c r="S454" s="36" t="s">
        <v>3145</v>
      </c>
      <c r="T454" s="86" t="s">
        <v>4568</v>
      </c>
      <c r="U454" s="39">
        <f>VLOOKUP(Tabela1[[#This Row],[Marka]],Config!$D$2:$E$13,2,FALSE)+Tabela1[[#This Row],[Marka_sort_plus]]</f>
        <v>135091</v>
      </c>
      <c r="V454" s="39">
        <v>35091</v>
      </c>
      <c r="W454" s="49" t="s">
        <v>5684</v>
      </c>
      <c r="X454" s="49" t="s">
        <v>4666</v>
      </c>
      <c r="Y454" s="49" t="s">
        <v>3152</v>
      </c>
      <c r="Z454" s="49" t="s">
        <v>5685</v>
      </c>
    </row>
    <row r="455" spans="2:26" ht="27.75" customHeight="1">
      <c r="B455" s="55" t="s">
        <v>1793</v>
      </c>
      <c r="C455" s="56" t="s">
        <v>2513</v>
      </c>
      <c r="D455" s="113" t="s">
        <v>3811</v>
      </c>
      <c r="E455" s="83" t="s">
        <v>3107</v>
      </c>
      <c r="F455" s="65" t="s">
        <v>2514</v>
      </c>
      <c r="G455" s="58" t="s">
        <v>284</v>
      </c>
      <c r="H455" s="58">
        <v>1</v>
      </c>
      <c r="I455" s="129">
        <v>9.99</v>
      </c>
      <c r="J455" s="180">
        <v>9.99</v>
      </c>
      <c r="K455" s="93">
        <f>Tabela1[ [#This Row],[Cena hurtowa netto od 01.06.2025] ]/Tabela1[[#This Row],[Cena hurtowa netto od 13.01.2025]]-1</f>
        <v>0</v>
      </c>
      <c r="L455" s="142" t="s">
        <v>3107</v>
      </c>
      <c r="M455" s="142"/>
      <c r="N455" s="64" t="s">
        <v>4667</v>
      </c>
      <c r="O455" s="84">
        <v>0.23</v>
      </c>
      <c r="P455" s="7"/>
      <c r="Q455" s="35">
        <f t="shared" si="11"/>
        <v>0</v>
      </c>
      <c r="R455" s="104">
        <v>150</v>
      </c>
      <c r="S455" s="36" t="s">
        <v>3145</v>
      </c>
      <c r="T455" s="86" t="s">
        <v>4568</v>
      </c>
      <c r="U455" s="39">
        <f>VLOOKUP(Tabela1[[#This Row],[Marka]],Config!$D$2:$E$13,2,FALSE)+Tabela1[[#This Row],[Marka_sort_plus]]</f>
        <v>135091</v>
      </c>
      <c r="V455" s="39">
        <v>35091</v>
      </c>
      <c r="W455" s="49" t="s">
        <v>5716</v>
      </c>
      <c r="X455" s="49" t="s">
        <v>4667</v>
      </c>
      <c r="Y455" s="49" t="s">
        <v>3152</v>
      </c>
      <c r="Z455" s="49" t="s">
        <v>5717</v>
      </c>
    </row>
    <row r="456" spans="2:26" ht="27.75" customHeight="1">
      <c r="B456" s="55" t="s">
        <v>1793</v>
      </c>
      <c r="C456" s="56" t="s">
        <v>2515</v>
      </c>
      <c r="D456" s="113" t="s">
        <v>3810</v>
      </c>
      <c r="E456" s="83" t="s">
        <v>3107</v>
      </c>
      <c r="F456" s="65" t="s">
        <v>2516</v>
      </c>
      <c r="G456" s="58" t="s">
        <v>284</v>
      </c>
      <c r="H456" s="58">
        <v>1</v>
      </c>
      <c r="I456" s="129">
        <v>9.99</v>
      </c>
      <c r="J456" s="180">
        <v>9.99</v>
      </c>
      <c r="K456" s="93">
        <f>Tabela1[ [#This Row],[Cena hurtowa netto od 01.06.2025] ]/Tabela1[[#This Row],[Cena hurtowa netto od 13.01.2025]]-1</f>
        <v>0</v>
      </c>
      <c r="L456" s="142" t="s">
        <v>3107</v>
      </c>
      <c r="M456" s="142"/>
      <c r="N456" s="64" t="s">
        <v>4668</v>
      </c>
      <c r="O456" s="84">
        <v>0.23</v>
      </c>
      <c r="P456" s="7"/>
      <c r="Q456" s="35">
        <f t="shared" si="11"/>
        <v>0</v>
      </c>
      <c r="R456" s="104">
        <v>150</v>
      </c>
      <c r="S456" s="36" t="s">
        <v>3145</v>
      </c>
      <c r="T456" s="86" t="s">
        <v>4568</v>
      </c>
      <c r="U456" s="39">
        <f>VLOOKUP(Tabela1[[#This Row],[Marka]],Config!$D$2:$E$13,2,FALSE)+Tabela1[[#This Row],[Marka_sort_plus]]</f>
        <v>135091</v>
      </c>
      <c r="V456" s="39">
        <v>35091</v>
      </c>
      <c r="W456" s="49" t="s">
        <v>5722</v>
      </c>
      <c r="X456" s="49" t="s">
        <v>4668</v>
      </c>
      <c r="Y456" s="49" t="s">
        <v>3152</v>
      </c>
      <c r="Z456" s="49" t="s">
        <v>5723</v>
      </c>
    </row>
    <row r="457" spans="2:26" ht="27.75" customHeight="1">
      <c r="B457" s="55" t="s">
        <v>1793</v>
      </c>
      <c r="C457" s="56" t="s">
        <v>2517</v>
      </c>
      <c r="D457" s="113" t="s">
        <v>3809</v>
      </c>
      <c r="E457" s="83" t="s">
        <v>3107</v>
      </c>
      <c r="F457" s="65" t="s">
        <v>2518</v>
      </c>
      <c r="G457" s="58" t="s">
        <v>284</v>
      </c>
      <c r="H457" s="58">
        <v>1</v>
      </c>
      <c r="I457" s="129">
        <v>9.99</v>
      </c>
      <c r="J457" s="180">
        <v>9.99</v>
      </c>
      <c r="K457" s="93">
        <f>Tabela1[ [#This Row],[Cena hurtowa netto od 01.06.2025] ]/Tabela1[[#This Row],[Cena hurtowa netto od 13.01.2025]]-1</f>
        <v>0</v>
      </c>
      <c r="L457" s="142" t="s">
        <v>3107</v>
      </c>
      <c r="M457" s="142"/>
      <c r="N457" s="64" t="s">
        <v>4669</v>
      </c>
      <c r="O457" s="84">
        <v>0.23</v>
      </c>
      <c r="P457" s="7"/>
      <c r="Q457" s="35">
        <f t="shared" si="11"/>
        <v>0</v>
      </c>
      <c r="R457" s="104">
        <v>150</v>
      </c>
      <c r="S457" s="36" t="s">
        <v>3145</v>
      </c>
      <c r="T457" s="86" t="s">
        <v>4568</v>
      </c>
      <c r="U457" s="39">
        <f>VLOOKUP(Tabela1[[#This Row],[Marka]],Config!$D$2:$E$13,2,FALSE)+Tabela1[[#This Row],[Marka_sort_plus]]</f>
        <v>135091</v>
      </c>
      <c r="V457" s="39">
        <v>35091</v>
      </c>
      <c r="W457" s="49" t="s">
        <v>5714</v>
      </c>
      <c r="X457" s="49" t="s">
        <v>4669</v>
      </c>
      <c r="Y457" s="49" t="s">
        <v>3152</v>
      </c>
      <c r="Z457" s="49" t="s">
        <v>5715</v>
      </c>
    </row>
    <row r="458" spans="2:26" ht="27.75" customHeight="1">
      <c r="B458" s="55" t="s">
        <v>1793</v>
      </c>
      <c r="C458" s="56" t="s">
        <v>2519</v>
      </c>
      <c r="D458" s="113" t="s">
        <v>3808</v>
      </c>
      <c r="E458" s="83" t="s">
        <v>3107</v>
      </c>
      <c r="F458" s="65" t="s">
        <v>2520</v>
      </c>
      <c r="G458" s="58" t="s">
        <v>284</v>
      </c>
      <c r="H458" s="58">
        <v>1</v>
      </c>
      <c r="I458" s="129">
        <v>9.99</v>
      </c>
      <c r="J458" s="180">
        <v>9.99</v>
      </c>
      <c r="K458" s="93">
        <f>Tabela1[ [#This Row],[Cena hurtowa netto od 01.06.2025] ]/Tabela1[[#This Row],[Cena hurtowa netto od 13.01.2025]]-1</f>
        <v>0</v>
      </c>
      <c r="L458" s="142" t="s">
        <v>3107</v>
      </c>
      <c r="M458" s="142"/>
      <c r="N458" s="64" t="s">
        <v>4670</v>
      </c>
      <c r="O458" s="84">
        <v>0.23</v>
      </c>
      <c r="P458" s="7"/>
      <c r="Q458" s="35">
        <f t="shared" si="11"/>
        <v>0</v>
      </c>
      <c r="R458" s="104">
        <v>150</v>
      </c>
      <c r="S458" s="36" t="s">
        <v>3145</v>
      </c>
      <c r="T458" s="86" t="s">
        <v>4568</v>
      </c>
      <c r="U458" s="39">
        <f>VLOOKUP(Tabela1[[#This Row],[Marka]],Config!$D$2:$E$13,2,FALSE)+Tabela1[[#This Row],[Marka_sort_plus]]</f>
        <v>135091</v>
      </c>
      <c r="V458" s="39">
        <v>35091</v>
      </c>
      <c r="W458" s="49" t="s">
        <v>5734</v>
      </c>
      <c r="X458" s="49" t="s">
        <v>4670</v>
      </c>
      <c r="Y458" s="49" t="s">
        <v>3152</v>
      </c>
      <c r="Z458" s="49" t="s">
        <v>5735</v>
      </c>
    </row>
    <row r="459" spans="2:26" ht="27.75" customHeight="1">
      <c r="B459" s="55" t="s">
        <v>1793</v>
      </c>
      <c r="C459" s="56" t="s">
        <v>2521</v>
      </c>
      <c r="D459" s="113" t="s">
        <v>3807</v>
      </c>
      <c r="E459" s="83" t="s">
        <v>3107</v>
      </c>
      <c r="F459" s="65" t="s">
        <v>2522</v>
      </c>
      <c r="G459" s="58" t="s">
        <v>284</v>
      </c>
      <c r="H459" s="58">
        <v>1</v>
      </c>
      <c r="I459" s="129">
        <v>9.99</v>
      </c>
      <c r="J459" s="180">
        <v>9.99</v>
      </c>
      <c r="K459" s="93">
        <f>Tabela1[ [#This Row],[Cena hurtowa netto od 01.06.2025] ]/Tabela1[[#This Row],[Cena hurtowa netto od 13.01.2025]]-1</f>
        <v>0</v>
      </c>
      <c r="L459" s="142" t="s">
        <v>3107</v>
      </c>
      <c r="M459" s="142"/>
      <c r="N459" s="64" t="s">
        <v>4671</v>
      </c>
      <c r="O459" s="84">
        <v>0.23</v>
      </c>
      <c r="P459" s="7"/>
      <c r="Q459" s="35">
        <f t="shared" si="11"/>
        <v>0</v>
      </c>
      <c r="R459" s="104">
        <v>150</v>
      </c>
      <c r="S459" s="36" t="s">
        <v>3145</v>
      </c>
      <c r="T459" s="86" t="s">
        <v>4568</v>
      </c>
      <c r="U459" s="39">
        <f>VLOOKUP(Tabela1[[#This Row],[Marka]],Config!$D$2:$E$13,2,FALSE)+Tabela1[[#This Row],[Marka_sort_plus]]</f>
        <v>135091</v>
      </c>
      <c r="V459" s="39">
        <v>35091</v>
      </c>
      <c r="W459" s="49" t="s">
        <v>5726</v>
      </c>
      <c r="X459" s="49" t="s">
        <v>4671</v>
      </c>
      <c r="Y459" s="49" t="s">
        <v>3152</v>
      </c>
      <c r="Z459" s="49" t="s">
        <v>5727</v>
      </c>
    </row>
    <row r="460" spans="2:26" ht="27.75" customHeight="1">
      <c r="B460" s="55" t="s">
        <v>1793</v>
      </c>
      <c r="C460" s="56" t="s">
        <v>2523</v>
      </c>
      <c r="D460" s="113" t="s">
        <v>3806</v>
      </c>
      <c r="E460" s="83" t="s">
        <v>3107</v>
      </c>
      <c r="F460" s="65" t="s">
        <v>2524</v>
      </c>
      <c r="G460" s="58" t="s">
        <v>284</v>
      </c>
      <c r="H460" s="58">
        <v>1</v>
      </c>
      <c r="I460" s="129">
        <v>9.99</v>
      </c>
      <c r="J460" s="180">
        <v>9.99</v>
      </c>
      <c r="K460" s="93">
        <f>Tabela1[ [#This Row],[Cena hurtowa netto od 01.06.2025] ]/Tabela1[[#This Row],[Cena hurtowa netto od 13.01.2025]]-1</f>
        <v>0</v>
      </c>
      <c r="L460" s="142" t="s">
        <v>3107</v>
      </c>
      <c r="M460" s="142"/>
      <c r="N460" s="64" t="s">
        <v>4672</v>
      </c>
      <c r="O460" s="84">
        <v>0.23</v>
      </c>
      <c r="P460" s="7"/>
      <c r="Q460" s="35">
        <f t="shared" si="11"/>
        <v>0</v>
      </c>
      <c r="R460" s="104">
        <v>150</v>
      </c>
      <c r="S460" s="36" t="s">
        <v>3145</v>
      </c>
      <c r="T460" s="86" t="s">
        <v>4568</v>
      </c>
      <c r="U460" s="39">
        <f>VLOOKUP(Tabela1[[#This Row],[Marka]],Config!$D$2:$E$13,2,FALSE)+Tabela1[[#This Row],[Marka_sort_plus]]</f>
        <v>135091</v>
      </c>
      <c r="V460" s="39">
        <v>35091</v>
      </c>
      <c r="W460" s="49" t="s">
        <v>5708</v>
      </c>
      <c r="X460" s="49" t="s">
        <v>4672</v>
      </c>
      <c r="Y460" s="49" t="s">
        <v>3152</v>
      </c>
      <c r="Z460" s="49" t="s">
        <v>5709</v>
      </c>
    </row>
    <row r="461" spans="2:26" ht="27.75" customHeight="1">
      <c r="B461" s="55" t="s">
        <v>1793</v>
      </c>
      <c r="C461" s="56" t="s">
        <v>2525</v>
      </c>
      <c r="D461" s="113" t="s">
        <v>3805</v>
      </c>
      <c r="E461" s="83" t="s">
        <v>3107</v>
      </c>
      <c r="F461" s="65" t="s">
        <v>2526</v>
      </c>
      <c r="G461" s="58" t="s">
        <v>284</v>
      </c>
      <c r="H461" s="58">
        <v>1</v>
      </c>
      <c r="I461" s="129">
        <v>9.99</v>
      </c>
      <c r="J461" s="180">
        <v>9.99</v>
      </c>
      <c r="K461" s="93">
        <f>Tabela1[ [#This Row],[Cena hurtowa netto od 01.06.2025] ]/Tabela1[[#This Row],[Cena hurtowa netto od 13.01.2025]]-1</f>
        <v>0</v>
      </c>
      <c r="L461" s="142" t="s">
        <v>3107</v>
      </c>
      <c r="M461" s="142"/>
      <c r="N461" s="64" t="s">
        <v>4673</v>
      </c>
      <c r="O461" s="84">
        <v>0.23</v>
      </c>
      <c r="P461" s="7"/>
      <c r="Q461" s="35">
        <f t="shared" si="11"/>
        <v>0</v>
      </c>
      <c r="R461" s="104">
        <v>151</v>
      </c>
      <c r="S461" s="36" t="s">
        <v>3145</v>
      </c>
      <c r="T461" s="86" t="s">
        <v>4568</v>
      </c>
      <c r="U461" s="39">
        <f>VLOOKUP(Tabela1[[#This Row],[Marka]],Config!$D$2:$E$13,2,FALSE)+Tabela1[[#This Row],[Marka_sort_plus]]</f>
        <v>135091</v>
      </c>
      <c r="V461" s="39">
        <v>35091</v>
      </c>
      <c r="W461" s="49" t="s">
        <v>5690</v>
      </c>
      <c r="X461" s="49" t="s">
        <v>4673</v>
      </c>
      <c r="Y461" s="49" t="s">
        <v>3152</v>
      </c>
      <c r="Z461" s="49" t="s">
        <v>5691</v>
      </c>
    </row>
    <row r="462" spans="2:26" ht="27.75" customHeight="1">
      <c r="B462" s="55" t="s">
        <v>1793</v>
      </c>
      <c r="C462" s="56" t="s">
        <v>2527</v>
      </c>
      <c r="D462" s="113" t="s">
        <v>3804</v>
      </c>
      <c r="E462" s="83" t="s">
        <v>3107</v>
      </c>
      <c r="F462" s="65" t="s">
        <v>2528</v>
      </c>
      <c r="G462" s="58" t="s">
        <v>284</v>
      </c>
      <c r="H462" s="58">
        <v>1</v>
      </c>
      <c r="I462" s="129">
        <v>9.99</v>
      </c>
      <c r="J462" s="180">
        <v>9.99</v>
      </c>
      <c r="K462" s="93">
        <f>Tabela1[ [#This Row],[Cena hurtowa netto od 01.06.2025] ]/Tabela1[[#This Row],[Cena hurtowa netto od 13.01.2025]]-1</f>
        <v>0</v>
      </c>
      <c r="L462" s="142" t="s">
        <v>3107</v>
      </c>
      <c r="M462" s="142"/>
      <c r="N462" s="64" t="s">
        <v>4674</v>
      </c>
      <c r="O462" s="84">
        <v>0.23</v>
      </c>
      <c r="P462" s="7"/>
      <c r="Q462" s="35">
        <f t="shared" si="11"/>
        <v>0</v>
      </c>
      <c r="R462" s="104">
        <v>151</v>
      </c>
      <c r="S462" s="36" t="s">
        <v>3145</v>
      </c>
      <c r="T462" s="86" t="s">
        <v>4568</v>
      </c>
      <c r="U462" s="39">
        <f>VLOOKUP(Tabela1[[#This Row],[Marka]],Config!$D$2:$E$13,2,FALSE)+Tabela1[[#This Row],[Marka_sort_plus]]</f>
        <v>135091</v>
      </c>
      <c r="V462" s="39">
        <v>35091</v>
      </c>
      <c r="W462" s="49" t="s">
        <v>5700</v>
      </c>
      <c r="X462" s="49" t="s">
        <v>4674</v>
      </c>
      <c r="Y462" s="49" t="s">
        <v>3152</v>
      </c>
      <c r="Z462" s="49" t="s">
        <v>5701</v>
      </c>
    </row>
    <row r="463" spans="2:26" ht="27.75" customHeight="1">
      <c r="B463" s="55" t="s">
        <v>1793</v>
      </c>
      <c r="C463" s="56" t="s">
        <v>2529</v>
      </c>
      <c r="D463" s="113" t="s">
        <v>3803</v>
      </c>
      <c r="E463" s="83" t="s">
        <v>3107</v>
      </c>
      <c r="F463" s="65" t="s">
        <v>2530</v>
      </c>
      <c r="G463" s="58" t="s">
        <v>284</v>
      </c>
      <c r="H463" s="58">
        <v>1</v>
      </c>
      <c r="I463" s="129">
        <v>9.99</v>
      </c>
      <c r="J463" s="180">
        <v>9.99</v>
      </c>
      <c r="K463" s="93">
        <f>Tabela1[ [#This Row],[Cena hurtowa netto od 01.06.2025] ]/Tabela1[[#This Row],[Cena hurtowa netto od 13.01.2025]]-1</f>
        <v>0</v>
      </c>
      <c r="L463" s="142" t="s">
        <v>3107</v>
      </c>
      <c r="M463" s="142"/>
      <c r="N463" s="64" t="s">
        <v>4675</v>
      </c>
      <c r="O463" s="84">
        <v>0.23</v>
      </c>
      <c r="P463" s="7"/>
      <c r="Q463" s="35">
        <f t="shared" si="11"/>
        <v>0</v>
      </c>
      <c r="R463" s="104">
        <v>151</v>
      </c>
      <c r="S463" s="36" t="s">
        <v>3145</v>
      </c>
      <c r="T463" s="86" t="s">
        <v>4568</v>
      </c>
      <c r="U463" s="39">
        <f>VLOOKUP(Tabela1[[#This Row],[Marka]],Config!$D$2:$E$13,2,FALSE)+Tabela1[[#This Row],[Marka_sort_plus]]</f>
        <v>135091</v>
      </c>
      <c r="V463" s="39">
        <v>35091</v>
      </c>
      <c r="W463" s="49" t="s">
        <v>5704</v>
      </c>
      <c r="X463" s="49" t="s">
        <v>4675</v>
      </c>
      <c r="Y463" s="49" t="s">
        <v>3152</v>
      </c>
      <c r="Z463" s="49" t="s">
        <v>5705</v>
      </c>
    </row>
    <row r="464" spans="2:26" ht="27.75" customHeight="1">
      <c r="B464" s="55" t="s">
        <v>1793</v>
      </c>
      <c r="C464" s="56" t="s">
        <v>2531</v>
      </c>
      <c r="D464" s="113" t="s">
        <v>3802</v>
      </c>
      <c r="E464" s="83" t="s">
        <v>3107</v>
      </c>
      <c r="F464" s="65" t="s">
        <v>2532</v>
      </c>
      <c r="G464" s="58" t="s">
        <v>284</v>
      </c>
      <c r="H464" s="58">
        <v>1</v>
      </c>
      <c r="I464" s="129">
        <v>9.99</v>
      </c>
      <c r="J464" s="180">
        <v>9.99</v>
      </c>
      <c r="K464" s="93">
        <f>Tabela1[ [#This Row],[Cena hurtowa netto od 01.06.2025] ]/Tabela1[[#This Row],[Cena hurtowa netto od 13.01.2025]]-1</f>
        <v>0</v>
      </c>
      <c r="L464" s="142" t="s">
        <v>3107</v>
      </c>
      <c r="M464" s="142"/>
      <c r="N464" s="64" t="s">
        <v>4676</v>
      </c>
      <c r="O464" s="84">
        <v>0.23</v>
      </c>
      <c r="P464" s="7"/>
      <c r="Q464" s="35">
        <f t="shared" si="11"/>
        <v>0</v>
      </c>
      <c r="R464" s="104">
        <v>151</v>
      </c>
      <c r="S464" s="36" t="s">
        <v>3145</v>
      </c>
      <c r="T464" s="86" t="s">
        <v>4568</v>
      </c>
      <c r="U464" s="39">
        <f>VLOOKUP(Tabela1[[#This Row],[Marka]],Config!$D$2:$E$13,2,FALSE)+Tabela1[[#This Row],[Marka_sort_plus]]</f>
        <v>135091</v>
      </c>
      <c r="V464" s="39">
        <v>35091</v>
      </c>
      <c r="W464" s="49" t="s">
        <v>5688</v>
      </c>
      <c r="X464" s="49" t="s">
        <v>4676</v>
      </c>
      <c r="Y464" s="49" t="s">
        <v>3152</v>
      </c>
      <c r="Z464" s="49" t="s">
        <v>5689</v>
      </c>
    </row>
    <row r="465" spans="2:26" ht="27.75" customHeight="1">
      <c r="B465" s="55" t="s">
        <v>1793</v>
      </c>
      <c r="C465" s="56" t="s">
        <v>2533</v>
      </c>
      <c r="D465" s="113" t="s">
        <v>3801</v>
      </c>
      <c r="E465" s="83" t="s">
        <v>3107</v>
      </c>
      <c r="F465" s="65" t="s">
        <v>2534</v>
      </c>
      <c r="G465" s="58" t="s">
        <v>284</v>
      </c>
      <c r="H465" s="58">
        <v>1</v>
      </c>
      <c r="I465" s="129">
        <v>9.99</v>
      </c>
      <c r="J465" s="180">
        <v>9.99</v>
      </c>
      <c r="K465" s="93">
        <f>Tabela1[ [#This Row],[Cena hurtowa netto od 01.06.2025] ]/Tabela1[[#This Row],[Cena hurtowa netto od 13.01.2025]]-1</f>
        <v>0</v>
      </c>
      <c r="L465" s="142" t="s">
        <v>3107</v>
      </c>
      <c r="M465" s="142"/>
      <c r="N465" s="64" t="s">
        <v>4677</v>
      </c>
      <c r="O465" s="84">
        <v>0.23</v>
      </c>
      <c r="P465" s="7"/>
      <c r="Q465" s="35">
        <f t="shared" si="11"/>
        <v>0</v>
      </c>
      <c r="R465" s="104">
        <v>151</v>
      </c>
      <c r="S465" s="36" t="s">
        <v>3145</v>
      </c>
      <c r="T465" s="86" t="s">
        <v>4568</v>
      </c>
      <c r="U465" s="39">
        <f>VLOOKUP(Tabela1[[#This Row],[Marka]],Config!$D$2:$E$13,2,FALSE)+Tabela1[[#This Row],[Marka_sort_plus]]</f>
        <v>135091</v>
      </c>
      <c r="V465" s="39">
        <v>35091</v>
      </c>
      <c r="W465" s="49" t="s">
        <v>5696</v>
      </c>
      <c r="X465" s="49" t="s">
        <v>4677</v>
      </c>
      <c r="Y465" s="49" t="s">
        <v>3152</v>
      </c>
      <c r="Z465" s="49" t="s">
        <v>5697</v>
      </c>
    </row>
    <row r="466" spans="2:26" ht="27.75" customHeight="1">
      <c r="B466" s="55" t="s">
        <v>1793</v>
      </c>
      <c r="C466" s="56" t="s">
        <v>2537</v>
      </c>
      <c r="D466" s="113" t="s">
        <v>3800</v>
      </c>
      <c r="E466" s="83" t="s">
        <v>3107</v>
      </c>
      <c r="F466" s="65" t="s">
        <v>2538</v>
      </c>
      <c r="G466" s="58" t="s">
        <v>284</v>
      </c>
      <c r="H466" s="58">
        <v>1</v>
      </c>
      <c r="I466" s="129">
        <v>20.99</v>
      </c>
      <c r="J466" s="180">
        <v>20.99</v>
      </c>
      <c r="K466" s="93">
        <f>Tabela1[ [#This Row],[Cena hurtowa netto od 01.06.2025] ]/Tabela1[[#This Row],[Cena hurtowa netto od 13.01.2025]]-1</f>
        <v>0</v>
      </c>
      <c r="L466" s="142" t="s">
        <v>3107</v>
      </c>
      <c r="M466" s="142"/>
      <c r="N466" s="64" t="s">
        <v>4678</v>
      </c>
      <c r="O466" s="84">
        <v>0.23</v>
      </c>
      <c r="P466" s="7"/>
      <c r="Q466" s="35">
        <f t="shared" si="11"/>
        <v>0</v>
      </c>
      <c r="R466" s="104">
        <v>151</v>
      </c>
      <c r="S466" s="36" t="s">
        <v>3145</v>
      </c>
      <c r="T466" s="86" t="s">
        <v>4568</v>
      </c>
      <c r="U466" s="39">
        <f>VLOOKUP(Tabela1[[#This Row],[Marka]],Config!$D$2:$E$13,2,FALSE)+Tabela1[[#This Row],[Marka_sort_plus]]</f>
        <v>135091</v>
      </c>
      <c r="V466" s="39">
        <v>35091</v>
      </c>
      <c r="W466" s="49" t="s">
        <v>5728</v>
      </c>
      <c r="X466" s="49" t="s">
        <v>4678</v>
      </c>
      <c r="Y466" s="49" t="s">
        <v>3152</v>
      </c>
      <c r="Z466" s="49" t="s">
        <v>5729</v>
      </c>
    </row>
    <row r="467" spans="2:26" ht="27.75" customHeight="1">
      <c r="B467" s="55" t="s">
        <v>1793</v>
      </c>
      <c r="C467" s="56" t="s">
        <v>2535</v>
      </c>
      <c r="D467" s="113" t="s">
        <v>3799</v>
      </c>
      <c r="E467" s="83" t="s">
        <v>3107</v>
      </c>
      <c r="F467" s="65" t="s">
        <v>2536</v>
      </c>
      <c r="G467" s="58" t="s">
        <v>284</v>
      </c>
      <c r="H467" s="58">
        <v>1</v>
      </c>
      <c r="I467" s="129">
        <v>9.99</v>
      </c>
      <c r="J467" s="180">
        <v>9.99</v>
      </c>
      <c r="K467" s="93">
        <f>Tabela1[ [#This Row],[Cena hurtowa netto od 01.06.2025] ]/Tabela1[[#This Row],[Cena hurtowa netto od 13.01.2025]]-1</f>
        <v>0</v>
      </c>
      <c r="L467" s="142" t="s">
        <v>3107</v>
      </c>
      <c r="M467" s="142"/>
      <c r="N467" s="64" t="s">
        <v>4679</v>
      </c>
      <c r="O467" s="84">
        <v>0.23</v>
      </c>
      <c r="P467" s="7"/>
      <c r="Q467" s="35">
        <f t="shared" si="11"/>
        <v>0</v>
      </c>
      <c r="R467" s="104">
        <v>151</v>
      </c>
      <c r="S467" s="36" t="s">
        <v>3145</v>
      </c>
      <c r="T467" s="86" t="s">
        <v>4568</v>
      </c>
      <c r="U467" s="39">
        <f>VLOOKUP(Tabela1[[#This Row],[Marka]],Config!$D$2:$E$13,2,FALSE)+Tabela1[[#This Row],[Marka_sort_plus]]</f>
        <v>135091</v>
      </c>
      <c r="V467" s="39">
        <v>35091</v>
      </c>
      <c r="W467" s="49" t="s">
        <v>5694</v>
      </c>
      <c r="X467" s="49" t="s">
        <v>4679</v>
      </c>
      <c r="Y467" s="49" t="s">
        <v>3152</v>
      </c>
      <c r="Z467" s="49" t="s">
        <v>5695</v>
      </c>
    </row>
    <row r="468" spans="2:26" ht="27.75" customHeight="1">
      <c r="B468" s="55" t="s">
        <v>1793</v>
      </c>
      <c r="C468" s="56" t="s">
        <v>11950</v>
      </c>
      <c r="D468" s="113" t="s">
        <v>11951</v>
      </c>
      <c r="E468" s="83" t="s">
        <v>3107</v>
      </c>
      <c r="F468" s="65" t="s">
        <v>11958</v>
      </c>
      <c r="G468" s="58" t="s">
        <v>284</v>
      </c>
      <c r="H468" s="58">
        <v>1</v>
      </c>
      <c r="I468" s="129">
        <v>8.99</v>
      </c>
      <c r="J468" s="180">
        <v>8.99</v>
      </c>
      <c r="K468" s="93">
        <f>Tabela1[ [#This Row],[Cena hurtowa netto od 01.06.2025] ]/Tabela1[[#This Row],[Cena hurtowa netto od 13.01.2025]]-1</f>
        <v>0</v>
      </c>
      <c r="L468" s="142" t="s">
        <v>3107</v>
      </c>
      <c r="M468" s="142"/>
      <c r="N468" s="64">
        <v>5902979021244</v>
      </c>
      <c r="O468" s="84">
        <v>0.23</v>
      </c>
      <c r="P468" s="7"/>
      <c r="Q468" s="35">
        <f t="shared" si="11"/>
        <v>0</v>
      </c>
      <c r="R468" s="104" t="s">
        <v>12061</v>
      </c>
      <c r="S468" s="36" t="s">
        <v>11962</v>
      </c>
      <c r="T468" s="86">
        <v>48059100</v>
      </c>
      <c r="U468" s="39">
        <f>VLOOKUP(Tabela1[[#This Row],[Marka]],Config!$D$2:$E$13,2,FALSE)+Tabela1[[#This Row],[Marka_sort_plus]]</f>
        <v>136000</v>
      </c>
      <c r="V468" s="39">
        <v>36000</v>
      </c>
      <c r="W468" s="49">
        <v>5902979021244</v>
      </c>
      <c r="X468" s="49"/>
      <c r="Y468" s="49"/>
      <c r="Z468" s="49"/>
    </row>
    <row r="469" spans="2:26" ht="27.75" customHeight="1">
      <c r="B469" s="55" t="s">
        <v>1793</v>
      </c>
      <c r="C469" s="56" t="s">
        <v>11952</v>
      </c>
      <c r="D469" s="113" t="s">
        <v>11953</v>
      </c>
      <c r="E469" s="83" t="s">
        <v>3107</v>
      </c>
      <c r="F469" s="65" t="s">
        <v>11959</v>
      </c>
      <c r="G469" s="58" t="s">
        <v>284</v>
      </c>
      <c r="H469" s="58">
        <v>1</v>
      </c>
      <c r="I469" s="129">
        <v>8.99</v>
      </c>
      <c r="J469" s="180">
        <v>8.99</v>
      </c>
      <c r="K469" s="93">
        <f>Tabela1[ [#This Row],[Cena hurtowa netto od 01.06.2025] ]/Tabela1[[#This Row],[Cena hurtowa netto od 13.01.2025]]-1</f>
        <v>0</v>
      </c>
      <c r="L469" s="142" t="s">
        <v>3107</v>
      </c>
      <c r="M469" s="142"/>
      <c r="N469" s="64">
        <v>5902979021220</v>
      </c>
      <c r="O469" s="84">
        <v>0.23</v>
      </c>
      <c r="P469" s="7"/>
      <c r="Q469" s="35">
        <f t="shared" si="11"/>
        <v>0</v>
      </c>
      <c r="R469" s="104" t="s">
        <v>12061</v>
      </c>
      <c r="S469" s="36" t="s">
        <v>11962</v>
      </c>
      <c r="T469" s="86">
        <v>48059100</v>
      </c>
      <c r="U469" s="39">
        <f>VLOOKUP(Tabela1[[#This Row],[Marka]],Config!$D$2:$E$13,2,FALSE)+Tabela1[[#This Row],[Marka_sort_plus]]</f>
        <v>136001</v>
      </c>
      <c r="V469" s="39">
        <v>36001</v>
      </c>
      <c r="W469" s="49">
        <v>5902979021220</v>
      </c>
      <c r="X469" s="49"/>
      <c r="Y469" s="49"/>
      <c r="Z469" s="49"/>
    </row>
    <row r="470" spans="2:26" ht="27.75" customHeight="1">
      <c r="B470" s="55" t="s">
        <v>1793</v>
      </c>
      <c r="C470" s="56" t="s">
        <v>11954</v>
      </c>
      <c r="D470" s="113" t="s">
        <v>11955</v>
      </c>
      <c r="E470" s="83" t="s">
        <v>3107</v>
      </c>
      <c r="F470" s="65" t="s">
        <v>11960</v>
      </c>
      <c r="G470" s="58" t="s">
        <v>284</v>
      </c>
      <c r="H470" s="58">
        <v>1</v>
      </c>
      <c r="I470" s="129">
        <v>8.99</v>
      </c>
      <c r="J470" s="180">
        <v>8.99</v>
      </c>
      <c r="K470" s="93">
        <f>Tabela1[ [#This Row],[Cena hurtowa netto od 01.06.2025] ]/Tabela1[[#This Row],[Cena hurtowa netto od 13.01.2025]]-1</f>
        <v>0</v>
      </c>
      <c r="L470" s="142" t="s">
        <v>3107</v>
      </c>
      <c r="M470" s="142"/>
      <c r="N470" s="64">
        <v>5902979021251</v>
      </c>
      <c r="O470" s="84">
        <v>0.23</v>
      </c>
      <c r="P470" s="7"/>
      <c r="Q470" s="35">
        <f t="shared" si="11"/>
        <v>0</v>
      </c>
      <c r="R470" s="104" t="s">
        <v>12061</v>
      </c>
      <c r="S470" s="36" t="s">
        <v>11962</v>
      </c>
      <c r="T470" s="86">
        <v>48059100</v>
      </c>
      <c r="U470" s="39">
        <f>VLOOKUP(Tabela1[[#This Row],[Marka]],Config!$D$2:$E$13,2,FALSE)+Tabela1[[#This Row],[Marka_sort_plus]]</f>
        <v>136002</v>
      </c>
      <c r="V470" s="39">
        <v>36002</v>
      </c>
      <c r="W470" s="49">
        <v>5902979021251</v>
      </c>
      <c r="X470" s="49"/>
      <c r="Y470" s="49"/>
      <c r="Z470" s="49"/>
    </row>
    <row r="471" spans="2:26" ht="27.75" customHeight="1">
      <c r="B471" s="55" t="s">
        <v>1793</v>
      </c>
      <c r="C471" s="56" t="s">
        <v>11956</v>
      </c>
      <c r="D471" s="113" t="s">
        <v>11957</v>
      </c>
      <c r="E471" s="83" t="s">
        <v>3107</v>
      </c>
      <c r="F471" s="65" t="s">
        <v>11961</v>
      </c>
      <c r="G471" s="58" t="s">
        <v>284</v>
      </c>
      <c r="H471" s="58">
        <v>1</v>
      </c>
      <c r="I471" s="129">
        <v>8.99</v>
      </c>
      <c r="J471" s="180">
        <v>8.99</v>
      </c>
      <c r="K471" s="93">
        <f>Tabela1[ [#This Row],[Cena hurtowa netto od 01.06.2025] ]/Tabela1[[#This Row],[Cena hurtowa netto od 13.01.2025]]-1</f>
        <v>0</v>
      </c>
      <c r="L471" s="142" t="s">
        <v>3107</v>
      </c>
      <c r="M471" s="142"/>
      <c r="N471" s="64">
        <v>5902979021237</v>
      </c>
      <c r="O471" s="84">
        <v>0.23</v>
      </c>
      <c r="P471" s="7"/>
      <c r="Q471" s="35">
        <f t="shared" si="11"/>
        <v>0</v>
      </c>
      <c r="R471" s="104" t="s">
        <v>12061</v>
      </c>
      <c r="S471" s="36" t="s">
        <v>11962</v>
      </c>
      <c r="T471" s="86">
        <v>48059100</v>
      </c>
      <c r="U471" s="39">
        <f>VLOOKUP(Tabela1[[#This Row],[Marka]],Config!$D$2:$E$13,2,FALSE)+Tabela1[[#This Row],[Marka_sort_plus]]</f>
        <v>136003</v>
      </c>
      <c r="V471" s="39">
        <v>36003</v>
      </c>
      <c r="W471" s="49">
        <v>5902979021237</v>
      </c>
      <c r="X471" s="49"/>
      <c r="Y471" s="49"/>
      <c r="Z471" s="49"/>
    </row>
    <row r="472" spans="2:26" ht="27.75" customHeight="1">
      <c r="B472" s="55" t="s">
        <v>1793</v>
      </c>
      <c r="C472" s="56" t="s">
        <v>2614</v>
      </c>
      <c r="D472" s="113" t="s">
        <v>3952</v>
      </c>
      <c r="E472" s="83" t="s">
        <v>3107</v>
      </c>
      <c r="F472" s="65" t="s">
        <v>8137</v>
      </c>
      <c r="G472" s="58" t="s">
        <v>284</v>
      </c>
      <c r="H472" s="58">
        <v>1</v>
      </c>
      <c r="I472" s="129">
        <v>10.79</v>
      </c>
      <c r="J472" s="180">
        <v>10.79</v>
      </c>
      <c r="K472" s="93">
        <f>Tabela1[ [#This Row],[Cena hurtowa netto od 01.06.2025] ]/Tabela1[[#This Row],[Cena hurtowa netto od 13.01.2025]]-1</f>
        <v>0</v>
      </c>
      <c r="L472" s="142" t="s">
        <v>3107</v>
      </c>
      <c r="M472" s="142"/>
      <c r="N472" s="64" t="s">
        <v>2135</v>
      </c>
      <c r="O472" s="84">
        <v>0.23</v>
      </c>
      <c r="P472" s="7"/>
      <c r="Q472" s="35">
        <f t="shared" ref="Q472:Q535" si="12">J472*P472*(1-RABAT)</f>
        <v>0</v>
      </c>
      <c r="R472" s="104" t="s">
        <v>11331</v>
      </c>
      <c r="S472" s="36" t="s">
        <v>3142</v>
      </c>
      <c r="T472" s="86" t="s">
        <v>4552</v>
      </c>
      <c r="U472" s="39">
        <f>VLOOKUP(Tabela1[[#This Row],[Marka]],Config!$D$2:$E$13,2,FALSE)+Tabela1[[#This Row],[Marka_sort_plus]]</f>
        <v>137011</v>
      </c>
      <c r="V472" s="39">
        <v>37011</v>
      </c>
      <c r="W472" s="49" t="s">
        <v>6649</v>
      </c>
      <c r="X472" s="49" t="s">
        <v>2135</v>
      </c>
      <c r="Y472" s="49" t="s">
        <v>3152</v>
      </c>
      <c r="Z472" s="49" t="s">
        <v>3152</v>
      </c>
    </row>
    <row r="473" spans="2:26" ht="27.75" customHeight="1">
      <c r="B473" s="55" t="s">
        <v>1793</v>
      </c>
      <c r="C473" s="56" t="s">
        <v>2615</v>
      </c>
      <c r="D473" s="113" t="s">
        <v>3951</v>
      </c>
      <c r="E473" s="83" t="s">
        <v>3107</v>
      </c>
      <c r="F473" s="65" t="s">
        <v>8156</v>
      </c>
      <c r="G473" s="58" t="s">
        <v>284</v>
      </c>
      <c r="H473" s="58">
        <v>1</v>
      </c>
      <c r="I473" s="129">
        <v>11.99</v>
      </c>
      <c r="J473" s="180">
        <v>11.99</v>
      </c>
      <c r="K473" s="93">
        <f>Tabela1[ [#This Row],[Cena hurtowa netto od 01.06.2025] ]/Tabela1[[#This Row],[Cena hurtowa netto od 13.01.2025]]-1</f>
        <v>0</v>
      </c>
      <c r="L473" s="142" t="s">
        <v>3107</v>
      </c>
      <c r="M473" s="142"/>
      <c r="N473" s="64" t="s">
        <v>2136</v>
      </c>
      <c r="O473" s="84">
        <v>0.23</v>
      </c>
      <c r="P473" s="7"/>
      <c r="Q473" s="35">
        <f t="shared" si="12"/>
        <v>0</v>
      </c>
      <c r="R473" s="104" t="s">
        <v>11331</v>
      </c>
      <c r="S473" s="36" t="s">
        <v>3142</v>
      </c>
      <c r="T473" s="86" t="s">
        <v>4552</v>
      </c>
      <c r="U473" s="39">
        <f>VLOOKUP(Tabela1[[#This Row],[Marka]],Config!$D$2:$E$13,2,FALSE)+Tabela1[[#This Row],[Marka_sort_plus]]</f>
        <v>137011</v>
      </c>
      <c r="V473" s="39">
        <v>37011</v>
      </c>
      <c r="W473" s="49" t="s">
        <v>6666</v>
      </c>
      <c r="X473" s="49" t="s">
        <v>2136</v>
      </c>
      <c r="Y473" s="49" t="s">
        <v>3152</v>
      </c>
      <c r="Z473" s="49" t="s">
        <v>3152</v>
      </c>
    </row>
    <row r="474" spans="2:26" ht="27.75" customHeight="1">
      <c r="B474" s="55" t="s">
        <v>1793</v>
      </c>
      <c r="C474" s="56" t="s">
        <v>2616</v>
      </c>
      <c r="D474" s="113" t="s">
        <v>3949</v>
      </c>
      <c r="E474" s="83" t="s">
        <v>3107</v>
      </c>
      <c r="F474" s="65" t="s">
        <v>8158</v>
      </c>
      <c r="G474" s="58" t="s">
        <v>284</v>
      </c>
      <c r="H474" s="58">
        <v>1</v>
      </c>
      <c r="I474" s="129">
        <v>11.99</v>
      </c>
      <c r="J474" s="180">
        <v>11.99</v>
      </c>
      <c r="K474" s="93">
        <f>Tabela1[ [#This Row],[Cena hurtowa netto od 01.06.2025] ]/Tabela1[[#This Row],[Cena hurtowa netto od 13.01.2025]]-1</f>
        <v>0</v>
      </c>
      <c r="L474" s="142" t="s">
        <v>3107</v>
      </c>
      <c r="M474" s="142"/>
      <c r="N474" s="64" t="s">
        <v>2137</v>
      </c>
      <c r="O474" s="84">
        <v>0.23</v>
      </c>
      <c r="P474" s="7"/>
      <c r="Q474" s="35">
        <f t="shared" si="12"/>
        <v>0</v>
      </c>
      <c r="R474" s="104" t="s">
        <v>11331</v>
      </c>
      <c r="S474" s="36" t="s">
        <v>3142</v>
      </c>
      <c r="T474" s="86" t="s">
        <v>4552</v>
      </c>
      <c r="U474" s="39">
        <f>VLOOKUP(Tabela1[[#This Row],[Marka]],Config!$D$2:$E$13,2,FALSE)+Tabela1[[#This Row],[Marka_sort_plus]]</f>
        <v>137011</v>
      </c>
      <c r="V474" s="39">
        <v>37011</v>
      </c>
      <c r="W474" s="49" t="s">
        <v>6668</v>
      </c>
      <c r="X474" s="49" t="s">
        <v>2137</v>
      </c>
      <c r="Y474" s="49" t="s">
        <v>3152</v>
      </c>
      <c r="Z474" s="49" t="s">
        <v>3152</v>
      </c>
    </row>
    <row r="475" spans="2:26" ht="27.75" customHeight="1">
      <c r="B475" s="55" t="s">
        <v>1793</v>
      </c>
      <c r="C475" s="56" t="s">
        <v>2617</v>
      </c>
      <c r="D475" s="113" t="s">
        <v>3950</v>
      </c>
      <c r="E475" s="83" t="s">
        <v>3107</v>
      </c>
      <c r="F475" s="65" t="s">
        <v>8149</v>
      </c>
      <c r="G475" s="58" t="s">
        <v>284</v>
      </c>
      <c r="H475" s="58">
        <v>1</v>
      </c>
      <c r="I475" s="129">
        <v>11.99</v>
      </c>
      <c r="J475" s="180">
        <v>11.99</v>
      </c>
      <c r="K475" s="93">
        <f>Tabela1[ [#This Row],[Cena hurtowa netto od 01.06.2025] ]/Tabela1[[#This Row],[Cena hurtowa netto od 13.01.2025]]-1</f>
        <v>0</v>
      </c>
      <c r="L475" s="142" t="s">
        <v>3107</v>
      </c>
      <c r="M475" s="142"/>
      <c r="N475" s="64" t="s">
        <v>2138</v>
      </c>
      <c r="O475" s="84">
        <v>0.23</v>
      </c>
      <c r="P475" s="7"/>
      <c r="Q475" s="35">
        <f t="shared" si="12"/>
        <v>0</v>
      </c>
      <c r="R475" s="104" t="s">
        <v>11331</v>
      </c>
      <c r="S475" s="36" t="s">
        <v>3142</v>
      </c>
      <c r="T475" s="86" t="s">
        <v>4552</v>
      </c>
      <c r="U475" s="39">
        <f>VLOOKUP(Tabela1[[#This Row],[Marka]],Config!$D$2:$E$13,2,FALSE)+Tabela1[[#This Row],[Marka_sort_plus]]</f>
        <v>137011</v>
      </c>
      <c r="V475" s="39">
        <v>37011</v>
      </c>
      <c r="W475" s="49" t="s">
        <v>6659</v>
      </c>
      <c r="X475" s="49" t="s">
        <v>2138</v>
      </c>
      <c r="Y475" s="49" t="s">
        <v>3152</v>
      </c>
      <c r="Z475" s="49" t="s">
        <v>3152</v>
      </c>
    </row>
    <row r="476" spans="2:26" ht="27.75" customHeight="1">
      <c r="B476" s="55" t="s">
        <v>1793</v>
      </c>
      <c r="C476" s="56" t="s">
        <v>12052</v>
      </c>
      <c r="D476" s="113" t="s">
        <v>12053</v>
      </c>
      <c r="E476" s="83" t="s">
        <v>3107</v>
      </c>
      <c r="F476" s="65" t="s">
        <v>12054</v>
      </c>
      <c r="G476" s="58" t="s">
        <v>284</v>
      </c>
      <c r="H476" s="58">
        <v>1</v>
      </c>
      <c r="I476" s="129">
        <v>11.99</v>
      </c>
      <c r="J476" s="180">
        <v>11.99</v>
      </c>
      <c r="K476" s="93">
        <f>Tabela1[ [#This Row],[Cena hurtowa netto od 01.06.2025] ]/Tabela1[[#This Row],[Cena hurtowa netto od 13.01.2025]]-1</f>
        <v>0</v>
      </c>
      <c r="L476" s="142" t="s">
        <v>3107</v>
      </c>
      <c r="M476" s="142"/>
      <c r="N476" s="64">
        <v>5902979021459</v>
      </c>
      <c r="O476" s="84">
        <v>0.23</v>
      </c>
      <c r="P476" s="7"/>
      <c r="Q476" s="35">
        <f t="shared" si="12"/>
        <v>0</v>
      </c>
      <c r="R476" s="104" t="s">
        <v>12061</v>
      </c>
      <c r="S476" s="36" t="s">
        <v>3142</v>
      </c>
      <c r="T476" s="86" t="s">
        <v>4552</v>
      </c>
      <c r="U476" s="39">
        <f>VLOOKUP(Tabela1[[#This Row],[Marka]],Config!$D$2:$E$13,2,FALSE)+Tabela1[[#This Row],[Marka_sort_plus]]</f>
        <v>137011</v>
      </c>
      <c r="V476" s="39">
        <v>37011</v>
      </c>
      <c r="W476" s="49">
        <v>5902979021459</v>
      </c>
      <c r="X476" s="49"/>
      <c r="Y476" s="49"/>
      <c r="Z476" s="49"/>
    </row>
    <row r="477" spans="2:26" ht="27.75" customHeight="1">
      <c r="B477" s="55" t="s">
        <v>1793</v>
      </c>
      <c r="C477" s="56" t="s">
        <v>2618</v>
      </c>
      <c r="D477" s="113" t="s">
        <v>3946</v>
      </c>
      <c r="E477" s="83" t="s">
        <v>3107</v>
      </c>
      <c r="F477" s="65" t="s">
        <v>8145</v>
      </c>
      <c r="G477" s="58" t="s">
        <v>284</v>
      </c>
      <c r="H477" s="58">
        <v>1</v>
      </c>
      <c r="I477" s="129">
        <v>11.99</v>
      </c>
      <c r="J477" s="180">
        <v>11.99</v>
      </c>
      <c r="K477" s="93">
        <f>Tabela1[ [#This Row],[Cena hurtowa netto od 01.06.2025] ]/Tabela1[[#This Row],[Cena hurtowa netto od 13.01.2025]]-1</f>
        <v>0</v>
      </c>
      <c r="L477" s="142" t="s">
        <v>3107</v>
      </c>
      <c r="M477" s="142"/>
      <c r="N477" s="64" t="s">
        <v>2139</v>
      </c>
      <c r="O477" s="84">
        <v>0.23</v>
      </c>
      <c r="P477" s="7"/>
      <c r="Q477" s="35">
        <f t="shared" si="12"/>
        <v>0</v>
      </c>
      <c r="R477" s="104" t="s">
        <v>11331</v>
      </c>
      <c r="S477" s="36" t="s">
        <v>3142</v>
      </c>
      <c r="T477" s="86" t="s">
        <v>4552</v>
      </c>
      <c r="U477" s="39">
        <f>VLOOKUP(Tabela1[[#This Row],[Marka]],Config!$D$2:$E$13,2,FALSE)+Tabela1[[#This Row],[Marka_sort_plus]]</f>
        <v>137011</v>
      </c>
      <c r="V477" s="39">
        <v>37011</v>
      </c>
      <c r="W477" s="49" t="s">
        <v>6657</v>
      </c>
      <c r="X477" s="49" t="s">
        <v>2139</v>
      </c>
      <c r="Y477" s="49" t="s">
        <v>3152</v>
      </c>
      <c r="Z477" s="49" t="s">
        <v>3152</v>
      </c>
    </row>
    <row r="478" spans="2:26" ht="27.75" customHeight="1">
      <c r="B478" s="55" t="s">
        <v>1793</v>
      </c>
      <c r="C478" s="56" t="s">
        <v>2620</v>
      </c>
      <c r="D478" s="113" t="s">
        <v>3947</v>
      </c>
      <c r="E478" s="83" t="s">
        <v>3107</v>
      </c>
      <c r="F478" s="65" t="s">
        <v>8153</v>
      </c>
      <c r="G478" s="58" t="s">
        <v>284</v>
      </c>
      <c r="H478" s="58">
        <v>1</v>
      </c>
      <c r="I478" s="129">
        <v>11.99</v>
      </c>
      <c r="J478" s="180">
        <v>11.99</v>
      </c>
      <c r="K478" s="93">
        <f>Tabela1[ [#This Row],[Cena hurtowa netto od 01.06.2025] ]/Tabela1[[#This Row],[Cena hurtowa netto od 13.01.2025]]-1</f>
        <v>0</v>
      </c>
      <c r="L478" s="142" t="s">
        <v>3107</v>
      </c>
      <c r="M478" s="142"/>
      <c r="N478" s="64" t="s">
        <v>2141</v>
      </c>
      <c r="O478" s="84">
        <v>0.23</v>
      </c>
      <c r="P478" s="7"/>
      <c r="Q478" s="35">
        <f t="shared" si="12"/>
        <v>0</v>
      </c>
      <c r="R478" s="104" t="s">
        <v>11331</v>
      </c>
      <c r="S478" s="36" t="s">
        <v>3142</v>
      </c>
      <c r="T478" s="86" t="s">
        <v>4552</v>
      </c>
      <c r="U478" s="39">
        <f>VLOOKUP(Tabela1[[#This Row],[Marka]],Config!$D$2:$E$13,2,FALSE)+Tabela1[[#This Row],[Marka_sort_plus]]</f>
        <v>137011</v>
      </c>
      <c r="V478" s="39">
        <v>37011</v>
      </c>
      <c r="W478" s="49" t="s">
        <v>6663</v>
      </c>
      <c r="X478" s="49" t="s">
        <v>2141</v>
      </c>
      <c r="Y478" s="49" t="s">
        <v>3152</v>
      </c>
      <c r="Z478" s="49" t="s">
        <v>3152</v>
      </c>
    </row>
    <row r="479" spans="2:26" ht="27.75" customHeight="1">
      <c r="B479" s="55" t="s">
        <v>1793</v>
      </c>
      <c r="C479" s="56" t="s">
        <v>2621</v>
      </c>
      <c r="D479" s="113" t="s">
        <v>3885</v>
      </c>
      <c r="E479" s="83" t="s">
        <v>3107</v>
      </c>
      <c r="F479" s="65" t="s">
        <v>8154</v>
      </c>
      <c r="G479" s="58" t="s">
        <v>284</v>
      </c>
      <c r="H479" s="58">
        <v>1</v>
      </c>
      <c r="I479" s="129">
        <v>11.99</v>
      </c>
      <c r="J479" s="180">
        <v>11.99</v>
      </c>
      <c r="K479" s="93">
        <f>Tabela1[ [#This Row],[Cena hurtowa netto od 01.06.2025] ]/Tabela1[[#This Row],[Cena hurtowa netto od 13.01.2025]]-1</f>
        <v>0</v>
      </c>
      <c r="L479" s="142" t="s">
        <v>3107</v>
      </c>
      <c r="M479" s="142"/>
      <c r="N479" s="64" t="s">
        <v>2142</v>
      </c>
      <c r="O479" s="84">
        <v>0.23</v>
      </c>
      <c r="P479" s="7"/>
      <c r="Q479" s="35">
        <f t="shared" si="12"/>
        <v>0</v>
      </c>
      <c r="R479" s="104" t="s">
        <v>11331</v>
      </c>
      <c r="S479" s="36" t="s">
        <v>3142</v>
      </c>
      <c r="T479" s="86" t="s">
        <v>4553</v>
      </c>
      <c r="U479" s="39">
        <f>VLOOKUP(Tabela1[[#This Row],[Marka]],Config!$D$2:$E$13,2,FALSE)+Tabela1[[#This Row],[Marka_sort_plus]]</f>
        <v>137011</v>
      </c>
      <c r="V479" s="39">
        <v>37011</v>
      </c>
      <c r="W479" s="49" t="s">
        <v>6664</v>
      </c>
      <c r="X479" s="49" t="s">
        <v>2142</v>
      </c>
      <c r="Y479" s="49" t="s">
        <v>3152</v>
      </c>
      <c r="Z479" s="49" t="s">
        <v>3152</v>
      </c>
    </row>
    <row r="480" spans="2:26" ht="27.75" customHeight="1">
      <c r="B480" s="55" t="s">
        <v>1793</v>
      </c>
      <c r="C480" s="56" t="s">
        <v>2619</v>
      </c>
      <c r="D480" s="113" t="s">
        <v>3658</v>
      </c>
      <c r="E480" s="83" t="s">
        <v>3107</v>
      </c>
      <c r="F480" s="65" t="s">
        <v>8141</v>
      </c>
      <c r="G480" s="58" t="s">
        <v>284</v>
      </c>
      <c r="H480" s="58">
        <v>1</v>
      </c>
      <c r="I480" s="129">
        <v>11.99</v>
      </c>
      <c r="J480" s="180">
        <v>11.99</v>
      </c>
      <c r="K480" s="93">
        <f>Tabela1[ [#This Row],[Cena hurtowa netto od 01.06.2025] ]/Tabela1[[#This Row],[Cena hurtowa netto od 13.01.2025]]-1</f>
        <v>0</v>
      </c>
      <c r="L480" s="142" t="s">
        <v>3107</v>
      </c>
      <c r="M480" s="142"/>
      <c r="N480" s="64" t="s">
        <v>2140</v>
      </c>
      <c r="O480" s="84">
        <v>0.23</v>
      </c>
      <c r="P480" s="7"/>
      <c r="Q480" s="35">
        <f t="shared" si="12"/>
        <v>0</v>
      </c>
      <c r="R480" s="104" t="s">
        <v>11331</v>
      </c>
      <c r="S480" s="36" t="s">
        <v>3142</v>
      </c>
      <c r="T480" s="86" t="s">
        <v>4553</v>
      </c>
      <c r="U480" s="39">
        <f>VLOOKUP(Tabela1[[#This Row],[Marka]],Config!$D$2:$E$13,2,FALSE)+Tabela1[[#This Row],[Marka_sort_plus]]</f>
        <v>137011</v>
      </c>
      <c r="V480" s="39">
        <v>37011</v>
      </c>
      <c r="W480" s="49" t="s">
        <v>6653</v>
      </c>
      <c r="X480" s="49" t="s">
        <v>2140</v>
      </c>
      <c r="Y480" s="49" t="s">
        <v>3152</v>
      </c>
      <c r="Z480" s="49" t="s">
        <v>3152</v>
      </c>
    </row>
    <row r="481" spans="2:26" ht="27.75" customHeight="1">
      <c r="B481" s="55" t="s">
        <v>1793</v>
      </c>
      <c r="C481" s="56" t="s">
        <v>2622</v>
      </c>
      <c r="D481" s="113" t="s">
        <v>3943</v>
      </c>
      <c r="E481" s="83" t="s">
        <v>3107</v>
      </c>
      <c r="F481" s="65" t="s">
        <v>8151</v>
      </c>
      <c r="G481" s="58" t="s">
        <v>284</v>
      </c>
      <c r="H481" s="58">
        <v>1</v>
      </c>
      <c r="I481" s="129">
        <v>11.99</v>
      </c>
      <c r="J481" s="180">
        <v>11.99</v>
      </c>
      <c r="K481" s="93">
        <f>Tabela1[ [#This Row],[Cena hurtowa netto od 01.06.2025] ]/Tabela1[[#This Row],[Cena hurtowa netto od 13.01.2025]]-1</f>
        <v>0</v>
      </c>
      <c r="L481" s="142" t="s">
        <v>3107</v>
      </c>
      <c r="M481" s="142"/>
      <c r="N481" s="64" t="s">
        <v>2143</v>
      </c>
      <c r="O481" s="84">
        <v>0.23</v>
      </c>
      <c r="P481" s="7"/>
      <c r="Q481" s="35">
        <f t="shared" si="12"/>
        <v>0</v>
      </c>
      <c r="R481" s="104" t="s">
        <v>11331</v>
      </c>
      <c r="S481" s="36" t="s">
        <v>3142</v>
      </c>
      <c r="T481" s="86" t="s">
        <v>4552</v>
      </c>
      <c r="U481" s="39">
        <f>VLOOKUP(Tabela1[[#This Row],[Marka]],Config!$D$2:$E$13,2,FALSE)+Tabela1[[#This Row],[Marka_sort_plus]]</f>
        <v>137011</v>
      </c>
      <c r="V481" s="39">
        <v>37011</v>
      </c>
      <c r="W481" s="49" t="s">
        <v>6661</v>
      </c>
      <c r="X481" s="49" t="s">
        <v>2143</v>
      </c>
      <c r="Y481" s="49" t="s">
        <v>3152</v>
      </c>
      <c r="Z481" s="49" t="s">
        <v>3152</v>
      </c>
    </row>
    <row r="482" spans="2:26" ht="27.75" customHeight="1">
      <c r="B482" s="55" t="s">
        <v>1793</v>
      </c>
      <c r="C482" s="56" t="s">
        <v>2623</v>
      </c>
      <c r="D482" s="113" t="s">
        <v>3944</v>
      </c>
      <c r="E482" s="83" t="s">
        <v>3107</v>
      </c>
      <c r="F482" s="65" t="s">
        <v>8138</v>
      </c>
      <c r="G482" s="58" t="s">
        <v>284</v>
      </c>
      <c r="H482" s="58">
        <v>1</v>
      </c>
      <c r="I482" s="129">
        <v>11.99</v>
      </c>
      <c r="J482" s="180">
        <v>11.99</v>
      </c>
      <c r="K482" s="93">
        <f>Tabela1[ [#This Row],[Cena hurtowa netto od 01.06.2025] ]/Tabela1[[#This Row],[Cena hurtowa netto od 13.01.2025]]-1</f>
        <v>0</v>
      </c>
      <c r="L482" s="142" t="s">
        <v>3107</v>
      </c>
      <c r="M482" s="142"/>
      <c r="N482" s="64" t="s">
        <v>2144</v>
      </c>
      <c r="O482" s="84">
        <v>0.23</v>
      </c>
      <c r="P482" s="7"/>
      <c r="Q482" s="35">
        <f t="shared" si="12"/>
        <v>0</v>
      </c>
      <c r="R482" s="104" t="s">
        <v>11331</v>
      </c>
      <c r="S482" s="36" t="s">
        <v>3142</v>
      </c>
      <c r="T482" s="86" t="s">
        <v>4552</v>
      </c>
      <c r="U482" s="39">
        <f>VLOOKUP(Tabela1[[#This Row],[Marka]],Config!$D$2:$E$13,2,FALSE)+Tabela1[[#This Row],[Marka_sort_plus]]</f>
        <v>137011</v>
      </c>
      <c r="V482" s="39">
        <v>37011</v>
      </c>
      <c r="W482" s="49" t="s">
        <v>6650</v>
      </c>
      <c r="X482" s="49" t="s">
        <v>2144</v>
      </c>
      <c r="Y482" s="49" t="s">
        <v>3152</v>
      </c>
      <c r="Z482" s="49" t="s">
        <v>3152</v>
      </c>
    </row>
    <row r="483" spans="2:26" ht="27.75" customHeight="1">
      <c r="B483" s="55" t="s">
        <v>1793</v>
      </c>
      <c r="C483" s="56" t="s">
        <v>2624</v>
      </c>
      <c r="D483" s="113" t="s">
        <v>3686</v>
      </c>
      <c r="E483" s="83" t="s">
        <v>3107</v>
      </c>
      <c r="F483" s="65" t="s">
        <v>8147</v>
      </c>
      <c r="G483" s="58" t="s">
        <v>284</v>
      </c>
      <c r="H483" s="58">
        <v>1</v>
      </c>
      <c r="I483" s="129">
        <v>11.99</v>
      </c>
      <c r="J483" s="180">
        <v>11.99</v>
      </c>
      <c r="K483" s="93">
        <f>Tabela1[ [#This Row],[Cena hurtowa netto od 01.06.2025] ]/Tabela1[[#This Row],[Cena hurtowa netto od 13.01.2025]]-1</f>
        <v>0</v>
      </c>
      <c r="L483" s="142" t="s">
        <v>3107</v>
      </c>
      <c r="M483" s="142"/>
      <c r="N483" s="64" t="s">
        <v>2145</v>
      </c>
      <c r="O483" s="84">
        <v>0.23</v>
      </c>
      <c r="P483" s="7"/>
      <c r="Q483" s="35">
        <f t="shared" si="12"/>
        <v>0</v>
      </c>
      <c r="R483" s="104" t="s">
        <v>11331</v>
      </c>
      <c r="S483" s="36" t="s">
        <v>3142</v>
      </c>
      <c r="T483" s="86" t="s">
        <v>4553</v>
      </c>
      <c r="U483" s="39">
        <f>VLOOKUP(Tabela1[[#This Row],[Marka]],Config!$D$2:$E$13,2,FALSE)+Tabela1[[#This Row],[Marka_sort_plus]]</f>
        <v>137011</v>
      </c>
      <c r="V483" s="39">
        <v>37011</v>
      </c>
      <c r="W483" s="49" t="s">
        <v>6648</v>
      </c>
      <c r="X483" s="49" t="s">
        <v>2145</v>
      </c>
      <c r="Y483" s="49" t="s">
        <v>3152</v>
      </c>
      <c r="Z483" s="49" t="s">
        <v>3152</v>
      </c>
    </row>
    <row r="484" spans="2:26" ht="27.75" customHeight="1">
      <c r="B484" s="55" t="s">
        <v>1793</v>
      </c>
      <c r="C484" s="56" t="s">
        <v>2625</v>
      </c>
      <c r="D484" s="113" t="s">
        <v>3948</v>
      </c>
      <c r="E484" s="83" t="s">
        <v>3107</v>
      </c>
      <c r="F484" s="65" t="s">
        <v>8152</v>
      </c>
      <c r="G484" s="58" t="s">
        <v>284</v>
      </c>
      <c r="H484" s="58">
        <v>1</v>
      </c>
      <c r="I484" s="129">
        <v>11.99</v>
      </c>
      <c r="J484" s="180">
        <v>11.99</v>
      </c>
      <c r="K484" s="93">
        <f>Tabela1[ [#This Row],[Cena hurtowa netto od 01.06.2025] ]/Tabela1[[#This Row],[Cena hurtowa netto od 13.01.2025]]-1</f>
        <v>0</v>
      </c>
      <c r="L484" s="142" t="s">
        <v>3107</v>
      </c>
      <c r="M484" s="142"/>
      <c r="N484" s="64" t="s">
        <v>2146</v>
      </c>
      <c r="O484" s="84">
        <v>0.23</v>
      </c>
      <c r="P484" s="7"/>
      <c r="Q484" s="35">
        <f t="shared" si="12"/>
        <v>0</v>
      </c>
      <c r="R484" s="104" t="s">
        <v>11331</v>
      </c>
      <c r="S484" s="36" t="s">
        <v>3142</v>
      </c>
      <c r="T484" s="86" t="s">
        <v>4552</v>
      </c>
      <c r="U484" s="39">
        <f>VLOOKUP(Tabela1[[#This Row],[Marka]],Config!$D$2:$E$13,2,FALSE)+Tabela1[[#This Row],[Marka_sort_plus]]</f>
        <v>137011</v>
      </c>
      <c r="V484" s="39">
        <v>37011</v>
      </c>
      <c r="W484" s="49" t="s">
        <v>6662</v>
      </c>
      <c r="X484" s="49" t="s">
        <v>2146</v>
      </c>
      <c r="Y484" s="49" t="s">
        <v>3152</v>
      </c>
      <c r="Z484" s="49" t="s">
        <v>3152</v>
      </c>
    </row>
    <row r="485" spans="2:26" ht="27.75" customHeight="1">
      <c r="B485" s="55" t="s">
        <v>1793</v>
      </c>
      <c r="C485" s="56" t="s">
        <v>2626</v>
      </c>
      <c r="D485" s="113" t="s">
        <v>3884</v>
      </c>
      <c r="E485" s="83" t="s">
        <v>3107</v>
      </c>
      <c r="F485" s="65" t="s">
        <v>8140</v>
      </c>
      <c r="G485" s="58" t="s">
        <v>284</v>
      </c>
      <c r="H485" s="58">
        <v>1</v>
      </c>
      <c r="I485" s="129">
        <v>11.99</v>
      </c>
      <c r="J485" s="180">
        <v>11.99</v>
      </c>
      <c r="K485" s="93">
        <f>Tabela1[ [#This Row],[Cena hurtowa netto od 01.06.2025] ]/Tabela1[[#This Row],[Cena hurtowa netto od 13.01.2025]]-1</f>
        <v>0</v>
      </c>
      <c r="L485" s="142" t="s">
        <v>3107</v>
      </c>
      <c r="M485" s="142"/>
      <c r="N485" s="64" t="s">
        <v>2147</v>
      </c>
      <c r="O485" s="84">
        <v>0.23</v>
      </c>
      <c r="P485" s="7"/>
      <c r="Q485" s="35">
        <f t="shared" si="12"/>
        <v>0</v>
      </c>
      <c r="R485" s="104" t="s">
        <v>11331</v>
      </c>
      <c r="S485" s="36" t="s">
        <v>3142</v>
      </c>
      <c r="T485" s="86" t="s">
        <v>4553</v>
      </c>
      <c r="U485" s="39">
        <f>VLOOKUP(Tabela1[[#This Row],[Marka]],Config!$D$2:$E$13,2,FALSE)+Tabela1[[#This Row],[Marka_sort_plus]]</f>
        <v>137011</v>
      </c>
      <c r="V485" s="39">
        <v>37011</v>
      </c>
      <c r="W485" s="49" t="s">
        <v>6652</v>
      </c>
      <c r="X485" s="49" t="s">
        <v>2147</v>
      </c>
      <c r="Y485" s="49" t="s">
        <v>3152</v>
      </c>
      <c r="Z485" s="49" t="s">
        <v>3152</v>
      </c>
    </row>
    <row r="486" spans="2:26" ht="27.75" customHeight="1">
      <c r="B486" s="55" t="s">
        <v>1793</v>
      </c>
      <c r="C486" s="56" t="s">
        <v>2627</v>
      </c>
      <c r="D486" s="113" t="s">
        <v>3941</v>
      </c>
      <c r="E486" s="83" t="s">
        <v>3107</v>
      </c>
      <c r="F486" s="65" t="s">
        <v>8157</v>
      </c>
      <c r="G486" s="58" t="s">
        <v>284</v>
      </c>
      <c r="H486" s="58">
        <v>1</v>
      </c>
      <c r="I486" s="129">
        <v>11.99</v>
      </c>
      <c r="J486" s="180">
        <v>11.99</v>
      </c>
      <c r="K486" s="93">
        <f>Tabela1[ [#This Row],[Cena hurtowa netto od 01.06.2025] ]/Tabela1[[#This Row],[Cena hurtowa netto od 13.01.2025]]-1</f>
        <v>0</v>
      </c>
      <c r="L486" s="142" t="s">
        <v>3107</v>
      </c>
      <c r="M486" s="142"/>
      <c r="N486" s="64" t="s">
        <v>2148</v>
      </c>
      <c r="O486" s="84">
        <v>0.23</v>
      </c>
      <c r="P486" s="7"/>
      <c r="Q486" s="35">
        <f t="shared" si="12"/>
        <v>0</v>
      </c>
      <c r="R486" s="104" t="s">
        <v>11331</v>
      </c>
      <c r="S486" s="36" t="s">
        <v>3142</v>
      </c>
      <c r="T486" s="86" t="s">
        <v>4552</v>
      </c>
      <c r="U486" s="39">
        <f>VLOOKUP(Tabela1[[#This Row],[Marka]],Config!$D$2:$E$13,2,FALSE)+Tabela1[[#This Row],[Marka_sort_plus]]</f>
        <v>137011</v>
      </c>
      <c r="V486" s="39">
        <v>37011</v>
      </c>
      <c r="W486" s="49" t="s">
        <v>6667</v>
      </c>
      <c r="X486" s="49" t="s">
        <v>2148</v>
      </c>
      <c r="Y486" s="49" t="s">
        <v>3152</v>
      </c>
      <c r="Z486" s="49" t="s">
        <v>3152</v>
      </c>
    </row>
    <row r="487" spans="2:26" ht="27.75" customHeight="1">
      <c r="B487" s="55" t="s">
        <v>1793</v>
      </c>
      <c r="C487" s="56" t="s">
        <v>2628</v>
      </c>
      <c r="D487" s="113" t="s">
        <v>3942</v>
      </c>
      <c r="E487" s="83" t="s">
        <v>3107</v>
      </c>
      <c r="F487" s="65" t="s">
        <v>8148</v>
      </c>
      <c r="G487" s="58" t="s">
        <v>284</v>
      </c>
      <c r="H487" s="58">
        <v>1</v>
      </c>
      <c r="I487" s="129">
        <v>11.99</v>
      </c>
      <c r="J487" s="180">
        <v>11.99</v>
      </c>
      <c r="K487" s="93">
        <f>Tabela1[ [#This Row],[Cena hurtowa netto od 01.06.2025] ]/Tabela1[[#This Row],[Cena hurtowa netto od 13.01.2025]]-1</f>
        <v>0</v>
      </c>
      <c r="L487" s="142" t="s">
        <v>3107</v>
      </c>
      <c r="M487" s="142"/>
      <c r="N487" s="64" t="s">
        <v>2149</v>
      </c>
      <c r="O487" s="84">
        <v>0.23</v>
      </c>
      <c r="P487" s="7"/>
      <c r="Q487" s="35">
        <f t="shared" si="12"/>
        <v>0</v>
      </c>
      <c r="R487" s="104" t="s">
        <v>11331</v>
      </c>
      <c r="S487" s="36" t="s">
        <v>3142</v>
      </c>
      <c r="T487" s="86" t="s">
        <v>4552</v>
      </c>
      <c r="U487" s="39">
        <f>VLOOKUP(Tabela1[[#This Row],[Marka]],Config!$D$2:$E$13,2,FALSE)+Tabela1[[#This Row],[Marka_sort_plus]]</f>
        <v>137011</v>
      </c>
      <c r="V487" s="39">
        <v>37011</v>
      </c>
      <c r="W487" s="49" t="s">
        <v>6658</v>
      </c>
      <c r="X487" s="49" t="s">
        <v>2149</v>
      </c>
      <c r="Y487" s="49" t="s">
        <v>3152</v>
      </c>
      <c r="Z487" s="49" t="s">
        <v>3152</v>
      </c>
    </row>
    <row r="488" spans="2:26" ht="27.75" customHeight="1">
      <c r="B488" s="55" t="s">
        <v>1793</v>
      </c>
      <c r="C488" s="56" t="s">
        <v>2629</v>
      </c>
      <c r="D488" s="113" t="s">
        <v>3940</v>
      </c>
      <c r="E488" s="83" t="s">
        <v>3107</v>
      </c>
      <c r="F488" s="65" t="s">
        <v>8142</v>
      </c>
      <c r="G488" s="58" t="s">
        <v>284</v>
      </c>
      <c r="H488" s="58">
        <v>1</v>
      </c>
      <c r="I488" s="129">
        <v>11.99</v>
      </c>
      <c r="J488" s="180">
        <v>11.99</v>
      </c>
      <c r="K488" s="93">
        <f>Tabela1[ [#This Row],[Cena hurtowa netto od 01.06.2025] ]/Tabela1[[#This Row],[Cena hurtowa netto od 13.01.2025]]-1</f>
        <v>0</v>
      </c>
      <c r="L488" s="142" t="s">
        <v>3107</v>
      </c>
      <c r="M488" s="142"/>
      <c r="N488" s="64" t="s">
        <v>2150</v>
      </c>
      <c r="O488" s="84">
        <v>0.23</v>
      </c>
      <c r="P488" s="7"/>
      <c r="Q488" s="35">
        <f t="shared" si="12"/>
        <v>0</v>
      </c>
      <c r="R488" s="104" t="s">
        <v>11331</v>
      </c>
      <c r="S488" s="36" t="s">
        <v>3142</v>
      </c>
      <c r="T488" s="86" t="s">
        <v>4552</v>
      </c>
      <c r="U488" s="39">
        <f>VLOOKUP(Tabela1[[#This Row],[Marka]],Config!$D$2:$E$13,2,FALSE)+Tabela1[[#This Row],[Marka_sort_plus]]</f>
        <v>137011</v>
      </c>
      <c r="V488" s="39">
        <v>37011</v>
      </c>
      <c r="W488" s="49" t="s">
        <v>6654</v>
      </c>
      <c r="X488" s="49" t="s">
        <v>2150</v>
      </c>
      <c r="Y488" s="49" t="s">
        <v>3152</v>
      </c>
      <c r="Z488" s="49" t="s">
        <v>3152</v>
      </c>
    </row>
    <row r="489" spans="2:26" ht="27.75" customHeight="1">
      <c r="B489" s="55" t="s">
        <v>1793</v>
      </c>
      <c r="C489" s="56" t="s">
        <v>2630</v>
      </c>
      <c r="D489" s="113" t="s">
        <v>3945</v>
      </c>
      <c r="E489" s="83" t="s">
        <v>3107</v>
      </c>
      <c r="F489" s="65" t="s">
        <v>8150</v>
      </c>
      <c r="G489" s="58" t="s">
        <v>284</v>
      </c>
      <c r="H489" s="58">
        <v>1</v>
      </c>
      <c r="I489" s="129">
        <v>11.99</v>
      </c>
      <c r="J489" s="180">
        <v>11.99</v>
      </c>
      <c r="K489" s="93">
        <f>Tabela1[ [#This Row],[Cena hurtowa netto od 01.06.2025] ]/Tabela1[[#This Row],[Cena hurtowa netto od 13.01.2025]]-1</f>
        <v>0</v>
      </c>
      <c r="L489" s="142" t="s">
        <v>3107</v>
      </c>
      <c r="M489" s="142"/>
      <c r="N489" s="64" t="s">
        <v>2151</v>
      </c>
      <c r="O489" s="84">
        <v>0.23</v>
      </c>
      <c r="P489" s="7"/>
      <c r="Q489" s="35">
        <f t="shared" si="12"/>
        <v>0</v>
      </c>
      <c r="R489" s="104" t="s">
        <v>11331</v>
      </c>
      <c r="S489" s="36" t="s">
        <v>3142</v>
      </c>
      <c r="T489" s="86" t="s">
        <v>4552</v>
      </c>
      <c r="U489" s="39">
        <f>VLOOKUP(Tabela1[[#This Row],[Marka]],Config!$D$2:$E$13,2,FALSE)+Tabela1[[#This Row],[Marka_sort_plus]]</f>
        <v>137011</v>
      </c>
      <c r="V489" s="39">
        <v>37011</v>
      </c>
      <c r="W489" s="49" t="s">
        <v>6660</v>
      </c>
      <c r="X489" s="49" t="s">
        <v>2151</v>
      </c>
      <c r="Y489" s="49" t="s">
        <v>3152</v>
      </c>
      <c r="Z489" s="49" t="s">
        <v>3152</v>
      </c>
    </row>
    <row r="490" spans="2:26" ht="27.75" customHeight="1">
      <c r="B490" s="55" t="s">
        <v>1793</v>
      </c>
      <c r="C490" s="56" t="s">
        <v>2631</v>
      </c>
      <c r="D490" s="113" t="s">
        <v>3939</v>
      </c>
      <c r="E490" s="83" t="s">
        <v>3107</v>
      </c>
      <c r="F490" s="65" t="s">
        <v>8139</v>
      </c>
      <c r="G490" s="58" t="s">
        <v>284</v>
      </c>
      <c r="H490" s="58">
        <v>1</v>
      </c>
      <c r="I490" s="129">
        <v>11.99</v>
      </c>
      <c r="J490" s="180">
        <v>11.99</v>
      </c>
      <c r="K490" s="93">
        <f>Tabela1[ [#This Row],[Cena hurtowa netto od 01.06.2025] ]/Tabela1[[#This Row],[Cena hurtowa netto od 13.01.2025]]-1</f>
        <v>0</v>
      </c>
      <c r="L490" s="142" t="s">
        <v>3107</v>
      </c>
      <c r="M490" s="142"/>
      <c r="N490" s="64" t="s">
        <v>2152</v>
      </c>
      <c r="O490" s="84">
        <v>0.23</v>
      </c>
      <c r="P490" s="7"/>
      <c r="Q490" s="35">
        <f t="shared" si="12"/>
        <v>0</v>
      </c>
      <c r="R490" s="104" t="s">
        <v>11331</v>
      </c>
      <c r="S490" s="36" t="s">
        <v>3142</v>
      </c>
      <c r="T490" s="86" t="s">
        <v>4552</v>
      </c>
      <c r="U490" s="39">
        <f>VLOOKUP(Tabela1[[#This Row],[Marka]],Config!$D$2:$E$13,2,FALSE)+Tabela1[[#This Row],[Marka_sort_plus]]</f>
        <v>137011</v>
      </c>
      <c r="V490" s="39">
        <v>37011</v>
      </c>
      <c r="W490" s="49" t="s">
        <v>6651</v>
      </c>
      <c r="X490" s="49" t="s">
        <v>2152</v>
      </c>
      <c r="Y490" s="49" t="s">
        <v>3152</v>
      </c>
      <c r="Z490" s="49" t="s">
        <v>3152</v>
      </c>
    </row>
    <row r="491" spans="2:26" ht="27.75" customHeight="1">
      <c r="B491" s="55" t="s">
        <v>1793</v>
      </c>
      <c r="C491" s="56" t="s">
        <v>2634</v>
      </c>
      <c r="D491" s="113" t="s">
        <v>3841</v>
      </c>
      <c r="E491" s="83" t="s">
        <v>3107</v>
      </c>
      <c r="F491" s="65" t="s">
        <v>8144</v>
      </c>
      <c r="G491" s="58" t="s">
        <v>284</v>
      </c>
      <c r="H491" s="58">
        <v>1</v>
      </c>
      <c r="I491" s="129">
        <v>11.99</v>
      </c>
      <c r="J491" s="180">
        <v>11.99</v>
      </c>
      <c r="K491" s="93">
        <f>Tabela1[ [#This Row],[Cena hurtowa netto od 01.06.2025] ]/Tabela1[[#This Row],[Cena hurtowa netto od 13.01.2025]]-1</f>
        <v>0</v>
      </c>
      <c r="L491" s="142" t="s">
        <v>3107</v>
      </c>
      <c r="M491" s="142"/>
      <c r="N491" s="64" t="s">
        <v>4345</v>
      </c>
      <c r="O491" s="84">
        <v>0.23</v>
      </c>
      <c r="P491" s="7"/>
      <c r="Q491" s="35">
        <f t="shared" si="12"/>
        <v>0</v>
      </c>
      <c r="R491" s="104" t="s">
        <v>11331</v>
      </c>
      <c r="S491" s="36" t="s">
        <v>3142</v>
      </c>
      <c r="T491" s="86" t="s">
        <v>4553</v>
      </c>
      <c r="U491" s="39">
        <f>VLOOKUP(Tabela1[[#This Row],[Marka]],Config!$D$2:$E$13,2,FALSE)+Tabela1[[#This Row],[Marka_sort_plus]]</f>
        <v>137011</v>
      </c>
      <c r="V491" s="39">
        <v>37011</v>
      </c>
      <c r="W491" s="49" t="s">
        <v>6656</v>
      </c>
      <c r="X491" s="49" t="s">
        <v>4345</v>
      </c>
      <c r="Y491" s="49" t="s">
        <v>3152</v>
      </c>
      <c r="Z491" s="49" t="s">
        <v>3152</v>
      </c>
    </row>
    <row r="492" spans="2:26" ht="27.75" customHeight="1">
      <c r="B492" s="55" t="s">
        <v>1793</v>
      </c>
      <c r="C492" s="56" t="s">
        <v>2632</v>
      </c>
      <c r="D492" s="113" t="s">
        <v>3887</v>
      </c>
      <c r="E492" s="83" t="s">
        <v>3107</v>
      </c>
      <c r="F492" s="65" t="s">
        <v>8155</v>
      </c>
      <c r="G492" s="58" t="s">
        <v>284</v>
      </c>
      <c r="H492" s="58">
        <v>1</v>
      </c>
      <c r="I492" s="129">
        <v>11.99</v>
      </c>
      <c r="J492" s="180">
        <v>11.99</v>
      </c>
      <c r="K492" s="93">
        <f>Tabela1[ [#This Row],[Cena hurtowa netto od 01.06.2025] ]/Tabela1[[#This Row],[Cena hurtowa netto od 13.01.2025]]-1</f>
        <v>0</v>
      </c>
      <c r="L492" s="142" t="s">
        <v>3107</v>
      </c>
      <c r="M492" s="142"/>
      <c r="N492" s="64" t="s">
        <v>2153</v>
      </c>
      <c r="O492" s="84">
        <v>0.23</v>
      </c>
      <c r="P492" s="7"/>
      <c r="Q492" s="35">
        <f t="shared" si="12"/>
        <v>0</v>
      </c>
      <c r="R492" s="104" t="s">
        <v>11331</v>
      </c>
      <c r="S492" s="36" t="s">
        <v>3142</v>
      </c>
      <c r="T492" s="86" t="s">
        <v>4553</v>
      </c>
      <c r="U492" s="39">
        <f>VLOOKUP(Tabela1[[#This Row],[Marka]],Config!$D$2:$E$13,2,FALSE)+Tabela1[[#This Row],[Marka_sort_plus]]</f>
        <v>137011</v>
      </c>
      <c r="V492" s="39">
        <v>37011</v>
      </c>
      <c r="W492" s="49" t="s">
        <v>6665</v>
      </c>
      <c r="X492" s="49" t="s">
        <v>2153</v>
      </c>
      <c r="Y492" s="49" t="s">
        <v>3152</v>
      </c>
      <c r="Z492" s="49" t="s">
        <v>3152</v>
      </c>
    </row>
    <row r="493" spans="2:26" ht="27.75" customHeight="1">
      <c r="B493" s="55" t="s">
        <v>1793</v>
      </c>
      <c r="C493" s="56" t="s">
        <v>2633</v>
      </c>
      <c r="D493" s="113" t="s">
        <v>3690</v>
      </c>
      <c r="E493" s="83" t="s">
        <v>3107</v>
      </c>
      <c r="F493" s="65" t="s">
        <v>8146</v>
      </c>
      <c r="G493" s="58" t="s">
        <v>284</v>
      </c>
      <c r="H493" s="58">
        <v>1</v>
      </c>
      <c r="I493" s="129">
        <v>11.99</v>
      </c>
      <c r="J493" s="180">
        <v>11.99</v>
      </c>
      <c r="K493" s="93">
        <f>Tabela1[ [#This Row],[Cena hurtowa netto od 01.06.2025] ]/Tabela1[[#This Row],[Cena hurtowa netto od 13.01.2025]]-1</f>
        <v>0</v>
      </c>
      <c r="L493" s="142" t="s">
        <v>3107</v>
      </c>
      <c r="M493" s="142"/>
      <c r="N493" s="64" t="s">
        <v>2154</v>
      </c>
      <c r="O493" s="84">
        <v>0.23</v>
      </c>
      <c r="P493" s="7"/>
      <c r="Q493" s="35">
        <f t="shared" si="12"/>
        <v>0</v>
      </c>
      <c r="R493" s="104" t="s">
        <v>11331</v>
      </c>
      <c r="S493" s="36" t="s">
        <v>3142</v>
      </c>
      <c r="T493" s="86" t="s">
        <v>4553</v>
      </c>
      <c r="U493" s="39">
        <f>VLOOKUP(Tabela1[[#This Row],[Marka]],Config!$D$2:$E$13,2,FALSE)+Tabela1[[#This Row],[Marka_sort_plus]]</f>
        <v>137011</v>
      </c>
      <c r="V493" s="39">
        <v>37011</v>
      </c>
      <c r="W493" s="49" t="s">
        <v>6647</v>
      </c>
      <c r="X493" s="49" t="s">
        <v>2154</v>
      </c>
      <c r="Y493" s="49" t="s">
        <v>3152</v>
      </c>
      <c r="Z493" s="49" t="s">
        <v>3152</v>
      </c>
    </row>
    <row r="494" spans="2:26" ht="27.75" customHeight="1">
      <c r="B494" s="55" t="s">
        <v>1793</v>
      </c>
      <c r="C494" s="56" t="s">
        <v>2635</v>
      </c>
      <c r="D494" s="113" t="s">
        <v>3938</v>
      </c>
      <c r="E494" s="83" t="s">
        <v>3107</v>
      </c>
      <c r="F494" s="65" t="s">
        <v>8143</v>
      </c>
      <c r="G494" s="58" t="s">
        <v>284</v>
      </c>
      <c r="H494" s="58">
        <v>1</v>
      </c>
      <c r="I494" s="129">
        <v>11.99</v>
      </c>
      <c r="J494" s="180">
        <v>11.99</v>
      </c>
      <c r="K494" s="93">
        <f>Tabela1[ [#This Row],[Cena hurtowa netto od 01.06.2025] ]/Tabela1[[#This Row],[Cena hurtowa netto od 13.01.2025]]-1</f>
        <v>0</v>
      </c>
      <c r="L494" s="142" t="s">
        <v>3107</v>
      </c>
      <c r="M494" s="142"/>
      <c r="N494" s="64" t="s">
        <v>2155</v>
      </c>
      <c r="O494" s="84">
        <v>0.23</v>
      </c>
      <c r="P494" s="7"/>
      <c r="Q494" s="35">
        <f t="shared" si="12"/>
        <v>0</v>
      </c>
      <c r="R494" s="104" t="s">
        <v>11331</v>
      </c>
      <c r="S494" s="36" t="s">
        <v>3142</v>
      </c>
      <c r="T494" s="86" t="s">
        <v>4552</v>
      </c>
      <c r="U494" s="39">
        <f>VLOOKUP(Tabela1[[#This Row],[Marka]],Config!$D$2:$E$13,2,FALSE)+Tabela1[[#This Row],[Marka_sort_plus]]</f>
        <v>137011</v>
      </c>
      <c r="V494" s="39">
        <v>37011</v>
      </c>
      <c r="W494" s="49" t="s">
        <v>6655</v>
      </c>
      <c r="X494" s="49" t="s">
        <v>2155</v>
      </c>
      <c r="Y494" s="49" t="s">
        <v>3152</v>
      </c>
      <c r="Z494" s="49" t="s">
        <v>3152</v>
      </c>
    </row>
    <row r="495" spans="2:26" ht="27.75" customHeight="1">
      <c r="B495" s="55" t="s">
        <v>1793</v>
      </c>
      <c r="C495" s="56" t="s">
        <v>2636</v>
      </c>
      <c r="D495" s="113" t="s">
        <v>3953</v>
      </c>
      <c r="E495" s="83" t="s">
        <v>3107</v>
      </c>
      <c r="F495" s="65" t="s">
        <v>2637</v>
      </c>
      <c r="G495" s="58" t="s">
        <v>10</v>
      </c>
      <c r="H495" s="58">
        <v>1</v>
      </c>
      <c r="I495" s="129">
        <v>23.99</v>
      </c>
      <c r="J495" s="180">
        <v>23.99</v>
      </c>
      <c r="K495" s="93">
        <f>Tabela1[ [#This Row],[Cena hurtowa netto od 01.06.2025] ]/Tabela1[[#This Row],[Cena hurtowa netto od 13.01.2025]]-1</f>
        <v>0</v>
      </c>
      <c r="L495" s="142" t="s">
        <v>3107</v>
      </c>
      <c r="M495" s="142"/>
      <c r="N495" s="64" t="s">
        <v>4746</v>
      </c>
      <c r="O495" s="84">
        <v>0.23</v>
      </c>
      <c r="P495" s="7"/>
      <c r="Q495" s="35">
        <f t="shared" si="12"/>
        <v>0</v>
      </c>
      <c r="R495" s="104" t="s">
        <v>11331</v>
      </c>
      <c r="S495" s="36" t="s">
        <v>3142</v>
      </c>
      <c r="T495" s="86" t="s">
        <v>4552</v>
      </c>
      <c r="U495" s="39">
        <f>VLOOKUP(Tabela1[[#This Row],[Marka]],Config!$D$2:$E$13,2,FALSE)+Tabela1[[#This Row],[Marka_sort_plus]]</f>
        <v>137012</v>
      </c>
      <c r="V495" s="39">
        <v>37012</v>
      </c>
      <c r="W495" s="49" t="s">
        <v>6669</v>
      </c>
      <c r="X495" s="49" t="s">
        <v>4746</v>
      </c>
      <c r="Y495" s="49" t="s">
        <v>3152</v>
      </c>
      <c r="Z495" s="49" t="s">
        <v>3152</v>
      </c>
    </row>
    <row r="496" spans="2:26" ht="27.75" customHeight="1">
      <c r="B496" s="55" t="s">
        <v>1793</v>
      </c>
      <c r="C496" s="56" t="s">
        <v>7920</v>
      </c>
      <c r="D496" s="113" t="s">
        <v>3846</v>
      </c>
      <c r="E496" s="83" t="s">
        <v>3107</v>
      </c>
      <c r="F496" s="65" t="s">
        <v>2639</v>
      </c>
      <c r="G496" s="58" t="s">
        <v>284</v>
      </c>
      <c r="H496" s="58">
        <v>1</v>
      </c>
      <c r="I496" s="129">
        <v>32.99</v>
      </c>
      <c r="J496" s="180">
        <v>32.99</v>
      </c>
      <c r="K496" s="93">
        <f>Tabela1[ [#This Row],[Cena hurtowa netto od 01.06.2025] ]/Tabela1[[#This Row],[Cena hurtowa netto od 13.01.2025]]-1</f>
        <v>0</v>
      </c>
      <c r="L496" s="142" t="s">
        <v>3107</v>
      </c>
      <c r="M496" s="142"/>
      <c r="N496" s="64" t="s">
        <v>4340</v>
      </c>
      <c r="O496" s="84">
        <v>0.23</v>
      </c>
      <c r="P496" s="7"/>
      <c r="Q496" s="35">
        <f t="shared" si="12"/>
        <v>0</v>
      </c>
      <c r="R496" s="104" t="s">
        <v>11331</v>
      </c>
      <c r="S496" s="36" t="s">
        <v>3142</v>
      </c>
      <c r="T496" s="86" t="s">
        <v>4553</v>
      </c>
      <c r="U496" s="39">
        <f>VLOOKUP(Tabela1[[#This Row],[Marka]],Config!$D$2:$E$13,2,FALSE)+Tabela1[[#This Row],[Marka_sort_plus]]</f>
        <v>137012</v>
      </c>
      <c r="V496" s="39">
        <v>37012</v>
      </c>
      <c r="W496" s="49" t="s">
        <v>3152</v>
      </c>
      <c r="X496" s="49" t="s">
        <v>4340</v>
      </c>
      <c r="Y496" s="49" t="s">
        <v>3152</v>
      </c>
      <c r="Z496" s="49" t="s">
        <v>3152</v>
      </c>
    </row>
    <row r="497" spans="2:26" ht="27.75" customHeight="1">
      <c r="B497" s="55" t="s">
        <v>1793</v>
      </c>
      <c r="C497" s="56" t="s">
        <v>2592</v>
      </c>
      <c r="D497" s="113" t="s">
        <v>3891</v>
      </c>
      <c r="E497" s="83" t="s">
        <v>3107</v>
      </c>
      <c r="F497" s="65" t="s">
        <v>8115</v>
      </c>
      <c r="G497" s="58" t="s">
        <v>284</v>
      </c>
      <c r="H497" s="58">
        <v>1</v>
      </c>
      <c r="I497" s="129">
        <v>16.489999999999998</v>
      </c>
      <c r="J497" s="180">
        <v>16.489999999999998</v>
      </c>
      <c r="K497" s="93">
        <f>Tabela1[ [#This Row],[Cena hurtowa netto od 01.06.2025] ]/Tabela1[[#This Row],[Cena hurtowa netto od 13.01.2025]]-1</f>
        <v>0</v>
      </c>
      <c r="L497" s="142" t="s">
        <v>3107</v>
      </c>
      <c r="M497" s="142"/>
      <c r="N497" s="64" t="s">
        <v>2114</v>
      </c>
      <c r="O497" s="84">
        <v>0.23</v>
      </c>
      <c r="P497" s="7"/>
      <c r="Q497" s="35">
        <f t="shared" si="12"/>
        <v>0</v>
      </c>
      <c r="R497" s="104" t="s">
        <v>11331</v>
      </c>
      <c r="S497" s="36" t="s">
        <v>3142</v>
      </c>
      <c r="T497" s="86" t="s">
        <v>4553</v>
      </c>
      <c r="U497" s="39">
        <f>VLOOKUP(Tabela1[[#This Row],[Marka]],Config!$D$2:$E$13,2,FALSE)+Tabela1[[#This Row],[Marka_sort_plus]]</f>
        <v>137031</v>
      </c>
      <c r="V497" s="39">
        <v>37031</v>
      </c>
      <c r="W497" s="49" t="s">
        <v>6625</v>
      </c>
      <c r="X497" s="49" t="s">
        <v>2114</v>
      </c>
      <c r="Y497" s="49" t="s">
        <v>3152</v>
      </c>
      <c r="Z497" s="49" t="s">
        <v>3152</v>
      </c>
    </row>
    <row r="498" spans="2:26" ht="27.75" customHeight="1">
      <c r="B498" s="55" t="s">
        <v>1793</v>
      </c>
      <c r="C498" s="56" t="s">
        <v>2593</v>
      </c>
      <c r="D498" s="113" t="s">
        <v>3927</v>
      </c>
      <c r="E498" s="83" t="s">
        <v>3107</v>
      </c>
      <c r="F498" s="65" t="s">
        <v>8134</v>
      </c>
      <c r="G498" s="58" t="s">
        <v>284</v>
      </c>
      <c r="H498" s="58">
        <v>1</v>
      </c>
      <c r="I498" s="129">
        <v>18.989999999999998</v>
      </c>
      <c r="J498" s="180">
        <v>18.989999999999998</v>
      </c>
      <c r="K498" s="93">
        <f>Tabela1[ [#This Row],[Cena hurtowa netto od 01.06.2025] ]/Tabela1[[#This Row],[Cena hurtowa netto od 13.01.2025]]-1</f>
        <v>0</v>
      </c>
      <c r="L498" s="142" t="s">
        <v>3107</v>
      </c>
      <c r="M498" s="142"/>
      <c r="N498" s="64" t="s">
        <v>2115</v>
      </c>
      <c r="O498" s="84">
        <v>0.23</v>
      </c>
      <c r="P498" s="7"/>
      <c r="Q498" s="35">
        <f t="shared" si="12"/>
        <v>0</v>
      </c>
      <c r="R498" s="104" t="s">
        <v>11331</v>
      </c>
      <c r="S498" s="36" t="s">
        <v>3142</v>
      </c>
      <c r="T498" s="86" t="s">
        <v>4553</v>
      </c>
      <c r="U498" s="39">
        <f>VLOOKUP(Tabela1[[#This Row],[Marka]],Config!$D$2:$E$13,2,FALSE)+Tabela1[[#This Row],[Marka_sort_plus]]</f>
        <v>137031</v>
      </c>
      <c r="V498" s="39">
        <v>37031</v>
      </c>
      <c r="W498" s="49" t="s">
        <v>6644</v>
      </c>
      <c r="X498" s="49" t="s">
        <v>2115</v>
      </c>
      <c r="Y498" s="49" t="s">
        <v>3152</v>
      </c>
      <c r="Z498" s="49" t="s">
        <v>3152</v>
      </c>
    </row>
    <row r="499" spans="2:26" ht="27.75" customHeight="1">
      <c r="B499" s="55" t="s">
        <v>1793</v>
      </c>
      <c r="C499" s="56" t="s">
        <v>2594</v>
      </c>
      <c r="D499" s="113" t="s">
        <v>3925</v>
      </c>
      <c r="E499" s="83" t="s">
        <v>3107</v>
      </c>
      <c r="F499" s="65" t="s">
        <v>8136</v>
      </c>
      <c r="G499" s="58" t="s">
        <v>284</v>
      </c>
      <c r="H499" s="58">
        <v>1</v>
      </c>
      <c r="I499" s="129">
        <v>18.989999999999998</v>
      </c>
      <c r="J499" s="180">
        <v>18.989999999999998</v>
      </c>
      <c r="K499" s="93">
        <f>Tabela1[ [#This Row],[Cena hurtowa netto od 01.06.2025] ]/Tabela1[[#This Row],[Cena hurtowa netto od 13.01.2025]]-1</f>
        <v>0</v>
      </c>
      <c r="L499" s="142" t="s">
        <v>3107</v>
      </c>
      <c r="M499" s="142"/>
      <c r="N499" s="64" t="s">
        <v>2116</v>
      </c>
      <c r="O499" s="84">
        <v>0.23</v>
      </c>
      <c r="P499" s="7"/>
      <c r="Q499" s="35">
        <f t="shared" si="12"/>
        <v>0</v>
      </c>
      <c r="R499" s="104" t="s">
        <v>11331</v>
      </c>
      <c r="S499" s="36" t="s">
        <v>3142</v>
      </c>
      <c r="T499" s="86" t="s">
        <v>4553</v>
      </c>
      <c r="U499" s="39">
        <f>VLOOKUP(Tabela1[[#This Row],[Marka]],Config!$D$2:$E$13,2,FALSE)+Tabela1[[#This Row],[Marka_sort_plus]]</f>
        <v>137031</v>
      </c>
      <c r="V499" s="39">
        <v>37031</v>
      </c>
      <c r="W499" s="49" t="s">
        <v>6646</v>
      </c>
      <c r="X499" s="49" t="s">
        <v>2116</v>
      </c>
      <c r="Y499" s="49" t="s">
        <v>3152</v>
      </c>
      <c r="Z499" s="49" t="s">
        <v>3152</v>
      </c>
    </row>
    <row r="500" spans="2:26" ht="27.75" customHeight="1">
      <c r="B500" s="55" t="s">
        <v>1793</v>
      </c>
      <c r="C500" s="56" t="s">
        <v>2595</v>
      </c>
      <c r="D500" s="113" t="s">
        <v>3926</v>
      </c>
      <c r="E500" s="83" t="s">
        <v>3107</v>
      </c>
      <c r="F500" s="65" t="s">
        <v>8127</v>
      </c>
      <c r="G500" s="58" t="s">
        <v>284</v>
      </c>
      <c r="H500" s="58">
        <v>1</v>
      </c>
      <c r="I500" s="129">
        <v>18.989999999999998</v>
      </c>
      <c r="J500" s="180">
        <v>18.989999999999998</v>
      </c>
      <c r="K500" s="93">
        <f>Tabela1[ [#This Row],[Cena hurtowa netto od 01.06.2025] ]/Tabela1[[#This Row],[Cena hurtowa netto od 13.01.2025]]-1</f>
        <v>0</v>
      </c>
      <c r="L500" s="142" t="s">
        <v>3107</v>
      </c>
      <c r="M500" s="142"/>
      <c r="N500" s="64" t="s">
        <v>2117</v>
      </c>
      <c r="O500" s="84">
        <v>0.23</v>
      </c>
      <c r="P500" s="7"/>
      <c r="Q500" s="35">
        <f t="shared" si="12"/>
        <v>0</v>
      </c>
      <c r="R500" s="104" t="s">
        <v>11331</v>
      </c>
      <c r="S500" s="36" t="s">
        <v>3142</v>
      </c>
      <c r="T500" s="86" t="s">
        <v>4553</v>
      </c>
      <c r="U500" s="39">
        <f>VLOOKUP(Tabela1[[#This Row],[Marka]],Config!$D$2:$E$13,2,FALSE)+Tabela1[[#This Row],[Marka_sort_plus]]</f>
        <v>137031</v>
      </c>
      <c r="V500" s="39">
        <v>37031</v>
      </c>
      <c r="W500" s="49" t="s">
        <v>6637</v>
      </c>
      <c r="X500" s="49" t="s">
        <v>2117</v>
      </c>
      <c r="Y500" s="49" t="s">
        <v>3152</v>
      </c>
      <c r="Z500" s="49" t="s">
        <v>3152</v>
      </c>
    </row>
    <row r="501" spans="2:26" ht="27.75" customHeight="1">
      <c r="B501" s="55" t="s">
        <v>1793</v>
      </c>
      <c r="C501" s="56" t="s">
        <v>12049</v>
      </c>
      <c r="D501" s="113" t="s">
        <v>12050</v>
      </c>
      <c r="E501" s="83" t="s">
        <v>3107</v>
      </c>
      <c r="F501" s="65" t="s">
        <v>12051</v>
      </c>
      <c r="G501" s="58" t="s">
        <v>284</v>
      </c>
      <c r="H501" s="58">
        <v>1</v>
      </c>
      <c r="I501" s="129">
        <v>18.989999999999998</v>
      </c>
      <c r="J501" s="180">
        <v>18.989999999999998</v>
      </c>
      <c r="K501" s="93">
        <f>Tabela1[ [#This Row],[Cena hurtowa netto od 01.06.2025] ]/Tabela1[[#This Row],[Cena hurtowa netto od 13.01.2025]]-1</f>
        <v>0</v>
      </c>
      <c r="L501" s="142" t="s">
        <v>3107</v>
      </c>
      <c r="M501" s="142"/>
      <c r="N501" s="64">
        <v>5902979021442</v>
      </c>
      <c r="O501" s="84">
        <v>0.23</v>
      </c>
      <c r="P501" s="7"/>
      <c r="Q501" s="35">
        <f t="shared" si="12"/>
        <v>0</v>
      </c>
      <c r="R501" s="104" t="s">
        <v>12061</v>
      </c>
      <c r="S501" s="36" t="s">
        <v>3142</v>
      </c>
      <c r="T501" s="86" t="s">
        <v>4553</v>
      </c>
      <c r="U501" s="39">
        <f>VLOOKUP(Tabela1[[#This Row],[Marka]],Config!$D$2:$E$13,2,FALSE)+Tabela1[[#This Row],[Marka_sort_plus]]</f>
        <v>137031</v>
      </c>
      <c r="V501" s="39">
        <v>37031</v>
      </c>
      <c r="W501" s="49">
        <v>5902979021442</v>
      </c>
      <c r="X501" s="49"/>
      <c r="Y501" s="49"/>
      <c r="Z501" s="49"/>
    </row>
    <row r="502" spans="2:26" ht="27.75" customHeight="1">
      <c r="B502" s="55" t="s">
        <v>1793</v>
      </c>
      <c r="C502" s="56" t="s">
        <v>2596</v>
      </c>
      <c r="D502" s="113" t="s">
        <v>3922</v>
      </c>
      <c r="E502" s="83" t="s">
        <v>3107</v>
      </c>
      <c r="F502" s="65" t="s">
        <v>8123</v>
      </c>
      <c r="G502" s="58" t="s">
        <v>284</v>
      </c>
      <c r="H502" s="58">
        <v>1</v>
      </c>
      <c r="I502" s="129">
        <v>18.989999999999998</v>
      </c>
      <c r="J502" s="180">
        <v>18.989999999999998</v>
      </c>
      <c r="K502" s="93">
        <f>Tabela1[ [#This Row],[Cena hurtowa netto od 01.06.2025] ]/Tabela1[[#This Row],[Cena hurtowa netto od 13.01.2025]]-1</f>
        <v>0</v>
      </c>
      <c r="L502" s="142" t="s">
        <v>3107</v>
      </c>
      <c r="M502" s="142"/>
      <c r="N502" s="64" t="s">
        <v>2118</v>
      </c>
      <c r="O502" s="84">
        <v>0.23</v>
      </c>
      <c r="P502" s="7"/>
      <c r="Q502" s="35">
        <f t="shared" si="12"/>
        <v>0</v>
      </c>
      <c r="R502" s="104" t="s">
        <v>11331</v>
      </c>
      <c r="S502" s="36" t="s">
        <v>3142</v>
      </c>
      <c r="T502" s="86" t="s">
        <v>4553</v>
      </c>
      <c r="U502" s="39">
        <f>VLOOKUP(Tabela1[[#This Row],[Marka]],Config!$D$2:$E$13,2,FALSE)+Tabela1[[#This Row],[Marka_sort_plus]]</f>
        <v>137031</v>
      </c>
      <c r="V502" s="39">
        <v>37031</v>
      </c>
      <c r="W502" s="49" t="s">
        <v>6633</v>
      </c>
      <c r="X502" s="49" t="s">
        <v>2118</v>
      </c>
      <c r="Y502" s="49" t="s">
        <v>3152</v>
      </c>
      <c r="Z502" s="49" t="s">
        <v>3152</v>
      </c>
    </row>
    <row r="503" spans="2:26" ht="27.75" customHeight="1">
      <c r="B503" s="55" t="s">
        <v>1793</v>
      </c>
      <c r="C503" s="56" t="s">
        <v>2598</v>
      </c>
      <c r="D503" s="113" t="s">
        <v>3923</v>
      </c>
      <c r="E503" s="83" t="s">
        <v>3107</v>
      </c>
      <c r="F503" s="65" t="s">
        <v>8131</v>
      </c>
      <c r="G503" s="58" t="s">
        <v>284</v>
      </c>
      <c r="H503" s="58">
        <v>1</v>
      </c>
      <c r="I503" s="129">
        <v>18.989999999999998</v>
      </c>
      <c r="J503" s="180">
        <v>18.989999999999998</v>
      </c>
      <c r="K503" s="93">
        <f>Tabela1[ [#This Row],[Cena hurtowa netto od 01.06.2025] ]/Tabela1[[#This Row],[Cena hurtowa netto od 13.01.2025]]-1</f>
        <v>0</v>
      </c>
      <c r="L503" s="142" t="s">
        <v>3107</v>
      </c>
      <c r="M503" s="142"/>
      <c r="N503" s="64" t="s">
        <v>2120</v>
      </c>
      <c r="O503" s="84">
        <v>0.23</v>
      </c>
      <c r="P503" s="7"/>
      <c r="Q503" s="35">
        <f t="shared" si="12"/>
        <v>0</v>
      </c>
      <c r="R503" s="104" t="s">
        <v>11331</v>
      </c>
      <c r="S503" s="36" t="s">
        <v>3142</v>
      </c>
      <c r="T503" s="86" t="s">
        <v>4553</v>
      </c>
      <c r="U503" s="39">
        <f>VLOOKUP(Tabela1[[#This Row],[Marka]],Config!$D$2:$E$13,2,FALSE)+Tabela1[[#This Row],[Marka_sort_plus]]</f>
        <v>137031</v>
      </c>
      <c r="V503" s="39">
        <v>37031</v>
      </c>
      <c r="W503" s="49" t="s">
        <v>6641</v>
      </c>
      <c r="X503" s="49" t="s">
        <v>2120</v>
      </c>
      <c r="Y503" s="49" t="s">
        <v>3152</v>
      </c>
      <c r="Z503" s="49" t="s">
        <v>3152</v>
      </c>
    </row>
    <row r="504" spans="2:26" ht="27.75" customHeight="1">
      <c r="B504" s="55" t="s">
        <v>1793</v>
      </c>
      <c r="C504" s="56" t="s">
        <v>2599</v>
      </c>
      <c r="D504" s="113" t="s">
        <v>3890</v>
      </c>
      <c r="E504" s="83" t="s">
        <v>3107</v>
      </c>
      <c r="F504" s="65" t="s">
        <v>8132</v>
      </c>
      <c r="G504" s="58" t="s">
        <v>284</v>
      </c>
      <c r="H504" s="58">
        <v>1</v>
      </c>
      <c r="I504" s="129">
        <v>18.989999999999998</v>
      </c>
      <c r="J504" s="180">
        <v>18.989999999999998</v>
      </c>
      <c r="K504" s="93">
        <f>Tabela1[ [#This Row],[Cena hurtowa netto od 01.06.2025] ]/Tabela1[[#This Row],[Cena hurtowa netto od 13.01.2025]]-1</f>
        <v>0</v>
      </c>
      <c r="L504" s="142" t="s">
        <v>3107</v>
      </c>
      <c r="M504" s="142"/>
      <c r="N504" s="64" t="s">
        <v>2121</v>
      </c>
      <c r="O504" s="84">
        <v>0.23</v>
      </c>
      <c r="P504" s="7"/>
      <c r="Q504" s="35">
        <f t="shared" si="12"/>
        <v>0</v>
      </c>
      <c r="R504" s="104" t="s">
        <v>11331</v>
      </c>
      <c r="S504" s="36" t="s">
        <v>3142</v>
      </c>
      <c r="T504" s="86" t="s">
        <v>4553</v>
      </c>
      <c r="U504" s="39">
        <f>VLOOKUP(Tabela1[[#This Row],[Marka]],Config!$D$2:$E$13,2,FALSE)+Tabela1[[#This Row],[Marka_sort_plus]]</f>
        <v>137031</v>
      </c>
      <c r="V504" s="39">
        <v>37031</v>
      </c>
      <c r="W504" s="49" t="s">
        <v>6642</v>
      </c>
      <c r="X504" s="49" t="s">
        <v>2121</v>
      </c>
      <c r="Y504" s="49" t="s">
        <v>3152</v>
      </c>
      <c r="Z504" s="49" t="s">
        <v>3152</v>
      </c>
    </row>
    <row r="505" spans="2:26" ht="27.75" customHeight="1">
      <c r="B505" s="55" t="s">
        <v>1793</v>
      </c>
      <c r="C505" s="56" t="s">
        <v>2597</v>
      </c>
      <c r="D505" s="113" t="s">
        <v>3659</v>
      </c>
      <c r="E505" s="83" t="s">
        <v>3107</v>
      </c>
      <c r="F505" s="65" t="s">
        <v>8119</v>
      </c>
      <c r="G505" s="58" t="s">
        <v>284</v>
      </c>
      <c r="H505" s="58">
        <v>1</v>
      </c>
      <c r="I505" s="129">
        <v>19.989999999999998</v>
      </c>
      <c r="J505" s="180">
        <v>19.989999999999998</v>
      </c>
      <c r="K505" s="93">
        <f>Tabela1[ [#This Row],[Cena hurtowa netto od 01.06.2025] ]/Tabela1[[#This Row],[Cena hurtowa netto od 13.01.2025]]-1</f>
        <v>0</v>
      </c>
      <c r="L505" s="142" t="s">
        <v>3107</v>
      </c>
      <c r="M505" s="142"/>
      <c r="N505" s="64" t="s">
        <v>2119</v>
      </c>
      <c r="O505" s="84">
        <v>0.23</v>
      </c>
      <c r="P505" s="7"/>
      <c r="Q505" s="35">
        <f t="shared" si="12"/>
        <v>0</v>
      </c>
      <c r="R505" s="104" t="s">
        <v>11331</v>
      </c>
      <c r="S505" s="36" t="s">
        <v>3142</v>
      </c>
      <c r="T505" s="86" t="s">
        <v>4553</v>
      </c>
      <c r="U505" s="39">
        <f>VLOOKUP(Tabela1[[#This Row],[Marka]],Config!$D$2:$E$13,2,FALSE)+Tabela1[[#This Row],[Marka_sort_plus]]</f>
        <v>137031</v>
      </c>
      <c r="V505" s="39">
        <v>37031</v>
      </c>
      <c r="W505" s="49" t="s">
        <v>6629</v>
      </c>
      <c r="X505" s="49" t="s">
        <v>2119</v>
      </c>
      <c r="Y505" s="49" t="s">
        <v>3152</v>
      </c>
      <c r="Z505" s="49" t="s">
        <v>3152</v>
      </c>
    </row>
    <row r="506" spans="2:26" ht="27.75" customHeight="1">
      <c r="B506" s="55" t="s">
        <v>1793</v>
      </c>
      <c r="C506" s="56" t="s">
        <v>2600</v>
      </c>
      <c r="D506" s="113" t="s">
        <v>3919</v>
      </c>
      <c r="E506" s="83" t="s">
        <v>3107</v>
      </c>
      <c r="F506" s="65" t="s">
        <v>8129</v>
      </c>
      <c r="G506" s="58" t="s">
        <v>284</v>
      </c>
      <c r="H506" s="58">
        <v>1</v>
      </c>
      <c r="I506" s="129">
        <v>18.989999999999998</v>
      </c>
      <c r="J506" s="180">
        <v>18.989999999999998</v>
      </c>
      <c r="K506" s="93">
        <f>Tabela1[ [#This Row],[Cena hurtowa netto od 01.06.2025] ]/Tabela1[[#This Row],[Cena hurtowa netto od 13.01.2025]]-1</f>
        <v>0</v>
      </c>
      <c r="L506" s="142" t="s">
        <v>3107</v>
      </c>
      <c r="M506" s="142"/>
      <c r="N506" s="64" t="s">
        <v>2122</v>
      </c>
      <c r="O506" s="84">
        <v>0.23</v>
      </c>
      <c r="P506" s="7"/>
      <c r="Q506" s="35">
        <f t="shared" si="12"/>
        <v>0</v>
      </c>
      <c r="R506" s="104" t="s">
        <v>11331</v>
      </c>
      <c r="S506" s="36" t="s">
        <v>3142</v>
      </c>
      <c r="T506" s="86" t="s">
        <v>4553</v>
      </c>
      <c r="U506" s="39">
        <f>VLOOKUP(Tabela1[[#This Row],[Marka]],Config!$D$2:$E$13,2,FALSE)+Tabela1[[#This Row],[Marka_sort_plus]]</f>
        <v>137031</v>
      </c>
      <c r="V506" s="39">
        <v>37031</v>
      </c>
      <c r="W506" s="49" t="s">
        <v>6639</v>
      </c>
      <c r="X506" s="49" t="s">
        <v>2122</v>
      </c>
      <c r="Y506" s="49" t="s">
        <v>3152</v>
      </c>
      <c r="Z506" s="49" t="s">
        <v>3152</v>
      </c>
    </row>
    <row r="507" spans="2:26" ht="27.75" customHeight="1">
      <c r="B507" s="55" t="s">
        <v>1793</v>
      </c>
      <c r="C507" s="56" t="s">
        <v>2601</v>
      </c>
      <c r="D507" s="113" t="s">
        <v>3920</v>
      </c>
      <c r="E507" s="83" t="s">
        <v>3107</v>
      </c>
      <c r="F507" s="65" t="s">
        <v>8116</v>
      </c>
      <c r="G507" s="58" t="s">
        <v>284</v>
      </c>
      <c r="H507" s="58">
        <v>1</v>
      </c>
      <c r="I507" s="129">
        <v>18.989999999999998</v>
      </c>
      <c r="J507" s="180">
        <v>18.989999999999998</v>
      </c>
      <c r="K507" s="93">
        <f>Tabela1[ [#This Row],[Cena hurtowa netto od 01.06.2025] ]/Tabela1[[#This Row],[Cena hurtowa netto od 13.01.2025]]-1</f>
        <v>0</v>
      </c>
      <c r="L507" s="142" t="s">
        <v>3107</v>
      </c>
      <c r="M507" s="142"/>
      <c r="N507" s="64" t="s">
        <v>2123</v>
      </c>
      <c r="O507" s="84">
        <v>0.23</v>
      </c>
      <c r="P507" s="7"/>
      <c r="Q507" s="35">
        <f t="shared" si="12"/>
        <v>0</v>
      </c>
      <c r="R507" s="104" t="s">
        <v>11331</v>
      </c>
      <c r="S507" s="36" t="s">
        <v>3142</v>
      </c>
      <c r="T507" s="86" t="s">
        <v>4553</v>
      </c>
      <c r="U507" s="39">
        <f>VLOOKUP(Tabela1[[#This Row],[Marka]],Config!$D$2:$E$13,2,FALSE)+Tabela1[[#This Row],[Marka_sort_plus]]</f>
        <v>137031</v>
      </c>
      <c r="V507" s="39">
        <v>37031</v>
      </c>
      <c r="W507" s="49" t="s">
        <v>6626</v>
      </c>
      <c r="X507" s="49" t="s">
        <v>2123</v>
      </c>
      <c r="Y507" s="49" t="s">
        <v>3152</v>
      </c>
      <c r="Z507" s="49" t="s">
        <v>3152</v>
      </c>
    </row>
    <row r="508" spans="2:26" ht="27.75" customHeight="1">
      <c r="B508" s="55" t="s">
        <v>1793</v>
      </c>
      <c r="C508" s="56" t="s">
        <v>2602</v>
      </c>
      <c r="D508" s="113" t="s">
        <v>3687</v>
      </c>
      <c r="E508" s="83" t="s">
        <v>3107</v>
      </c>
      <c r="F508" s="65" t="s">
        <v>8125</v>
      </c>
      <c r="G508" s="58" t="s">
        <v>284</v>
      </c>
      <c r="H508" s="58">
        <v>1</v>
      </c>
      <c r="I508" s="129">
        <v>19.989999999999998</v>
      </c>
      <c r="J508" s="180">
        <v>19.989999999999998</v>
      </c>
      <c r="K508" s="93">
        <f>Tabela1[ [#This Row],[Cena hurtowa netto od 01.06.2025] ]/Tabela1[[#This Row],[Cena hurtowa netto od 13.01.2025]]-1</f>
        <v>0</v>
      </c>
      <c r="L508" s="142" t="s">
        <v>3107</v>
      </c>
      <c r="M508" s="142"/>
      <c r="N508" s="64" t="s">
        <v>2124</v>
      </c>
      <c r="O508" s="84">
        <v>0.23</v>
      </c>
      <c r="P508" s="7"/>
      <c r="Q508" s="35">
        <f t="shared" si="12"/>
        <v>0</v>
      </c>
      <c r="R508" s="104" t="s">
        <v>11331</v>
      </c>
      <c r="S508" s="36" t="s">
        <v>3142</v>
      </c>
      <c r="T508" s="86" t="s">
        <v>4553</v>
      </c>
      <c r="U508" s="39">
        <f>VLOOKUP(Tabela1[[#This Row],[Marka]],Config!$D$2:$E$13,2,FALSE)+Tabela1[[#This Row],[Marka_sort_plus]]</f>
        <v>137031</v>
      </c>
      <c r="V508" s="39">
        <v>37031</v>
      </c>
      <c r="W508" s="49" t="s">
        <v>6635</v>
      </c>
      <c r="X508" s="49" t="s">
        <v>2124</v>
      </c>
      <c r="Y508" s="49" t="s">
        <v>3152</v>
      </c>
      <c r="Z508" s="49" t="s">
        <v>3152</v>
      </c>
    </row>
    <row r="509" spans="2:26" ht="27.75" customHeight="1">
      <c r="B509" s="55" t="s">
        <v>1793</v>
      </c>
      <c r="C509" s="56" t="s">
        <v>2603</v>
      </c>
      <c r="D509" s="113" t="s">
        <v>3924</v>
      </c>
      <c r="E509" s="83" t="s">
        <v>3107</v>
      </c>
      <c r="F509" s="65" t="s">
        <v>8130</v>
      </c>
      <c r="G509" s="58" t="s">
        <v>284</v>
      </c>
      <c r="H509" s="58">
        <v>1</v>
      </c>
      <c r="I509" s="129">
        <v>18.989999999999998</v>
      </c>
      <c r="J509" s="180">
        <v>18.989999999999998</v>
      </c>
      <c r="K509" s="93">
        <f>Tabela1[ [#This Row],[Cena hurtowa netto od 01.06.2025] ]/Tabela1[[#This Row],[Cena hurtowa netto od 13.01.2025]]-1</f>
        <v>0</v>
      </c>
      <c r="L509" s="142" t="s">
        <v>3107</v>
      </c>
      <c r="M509" s="142"/>
      <c r="N509" s="64" t="s">
        <v>2125</v>
      </c>
      <c r="O509" s="84">
        <v>0.23</v>
      </c>
      <c r="P509" s="7"/>
      <c r="Q509" s="35">
        <f t="shared" si="12"/>
        <v>0</v>
      </c>
      <c r="R509" s="104" t="s">
        <v>11331</v>
      </c>
      <c r="S509" s="36" t="s">
        <v>3142</v>
      </c>
      <c r="T509" s="86" t="s">
        <v>4553</v>
      </c>
      <c r="U509" s="39">
        <f>VLOOKUP(Tabela1[[#This Row],[Marka]],Config!$D$2:$E$13,2,FALSE)+Tabela1[[#This Row],[Marka_sort_plus]]</f>
        <v>137031</v>
      </c>
      <c r="V509" s="39">
        <v>37031</v>
      </c>
      <c r="W509" s="49" t="s">
        <v>6640</v>
      </c>
      <c r="X509" s="49" t="s">
        <v>2125</v>
      </c>
      <c r="Y509" s="49" t="s">
        <v>3152</v>
      </c>
      <c r="Z509" s="49" t="s">
        <v>3152</v>
      </c>
    </row>
    <row r="510" spans="2:26" ht="27.75" customHeight="1">
      <c r="B510" s="55" t="s">
        <v>1793</v>
      </c>
      <c r="C510" s="56" t="s">
        <v>2604</v>
      </c>
      <c r="D510" s="113" t="s">
        <v>3889</v>
      </c>
      <c r="E510" s="83" t="s">
        <v>3107</v>
      </c>
      <c r="F510" s="65" t="s">
        <v>8118</v>
      </c>
      <c r="G510" s="58" t="s">
        <v>284</v>
      </c>
      <c r="H510" s="58">
        <v>1</v>
      </c>
      <c r="I510" s="129">
        <v>18.989999999999998</v>
      </c>
      <c r="J510" s="180">
        <v>18.989999999999998</v>
      </c>
      <c r="K510" s="93">
        <f>Tabela1[ [#This Row],[Cena hurtowa netto od 01.06.2025] ]/Tabela1[[#This Row],[Cena hurtowa netto od 13.01.2025]]-1</f>
        <v>0</v>
      </c>
      <c r="L510" s="142" t="s">
        <v>3107</v>
      </c>
      <c r="M510" s="142"/>
      <c r="N510" s="64" t="s">
        <v>2126</v>
      </c>
      <c r="O510" s="84">
        <v>0.23</v>
      </c>
      <c r="P510" s="7"/>
      <c r="Q510" s="35">
        <f t="shared" si="12"/>
        <v>0</v>
      </c>
      <c r="R510" s="104" t="s">
        <v>11331</v>
      </c>
      <c r="S510" s="36" t="s">
        <v>3142</v>
      </c>
      <c r="T510" s="86" t="s">
        <v>4553</v>
      </c>
      <c r="U510" s="39">
        <f>VLOOKUP(Tabela1[[#This Row],[Marka]],Config!$D$2:$E$13,2,FALSE)+Tabela1[[#This Row],[Marka_sort_plus]]</f>
        <v>137031</v>
      </c>
      <c r="V510" s="39">
        <v>37031</v>
      </c>
      <c r="W510" s="49" t="s">
        <v>6628</v>
      </c>
      <c r="X510" s="49" t="s">
        <v>2126</v>
      </c>
      <c r="Y510" s="49" t="s">
        <v>3152</v>
      </c>
      <c r="Z510" s="49" t="s">
        <v>3152</v>
      </c>
    </row>
    <row r="511" spans="2:26" ht="27.75" customHeight="1">
      <c r="B511" s="55" t="s">
        <v>1793</v>
      </c>
      <c r="C511" s="56" t="s">
        <v>2605</v>
      </c>
      <c r="D511" s="113" t="s">
        <v>3917</v>
      </c>
      <c r="E511" s="83" t="s">
        <v>3107</v>
      </c>
      <c r="F511" s="65" t="s">
        <v>8135</v>
      </c>
      <c r="G511" s="58" t="s">
        <v>284</v>
      </c>
      <c r="H511" s="58">
        <v>1</v>
      </c>
      <c r="I511" s="129">
        <v>18.989999999999998</v>
      </c>
      <c r="J511" s="180">
        <v>18.989999999999998</v>
      </c>
      <c r="K511" s="93">
        <f>Tabela1[ [#This Row],[Cena hurtowa netto od 01.06.2025] ]/Tabela1[[#This Row],[Cena hurtowa netto od 13.01.2025]]-1</f>
        <v>0</v>
      </c>
      <c r="L511" s="142" t="s">
        <v>3107</v>
      </c>
      <c r="M511" s="142"/>
      <c r="N511" s="64" t="s">
        <v>2127</v>
      </c>
      <c r="O511" s="84">
        <v>0.23</v>
      </c>
      <c r="P511" s="7"/>
      <c r="Q511" s="35">
        <f t="shared" si="12"/>
        <v>0</v>
      </c>
      <c r="R511" s="104" t="s">
        <v>11331</v>
      </c>
      <c r="S511" s="36" t="s">
        <v>3142</v>
      </c>
      <c r="T511" s="86" t="s">
        <v>4553</v>
      </c>
      <c r="U511" s="39">
        <f>VLOOKUP(Tabela1[[#This Row],[Marka]],Config!$D$2:$E$13,2,FALSE)+Tabela1[[#This Row],[Marka_sort_plus]]</f>
        <v>137031</v>
      </c>
      <c r="V511" s="39">
        <v>37031</v>
      </c>
      <c r="W511" s="49" t="s">
        <v>6645</v>
      </c>
      <c r="X511" s="49" t="s">
        <v>2127</v>
      </c>
      <c r="Y511" s="49" t="s">
        <v>3152</v>
      </c>
      <c r="Z511" s="49" t="s">
        <v>3152</v>
      </c>
    </row>
    <row r="512" spans="2:26" ht="27.75" customHeight="1">
      <c r="B512" s="55" t="s">
        <v>1793</v>
      </c>
      <c r="C512" s="56" t="s">
        <v>2606</v>
      </c>
      <c r="D512" s="113" t="s">
        <v>3918</v>
      </c>
      <c r="E512" s="83" t="s">
        <v>3107</v>
      </c>
      <c r="F512" s="65" t="s">
        <v>8126</v>
      </c>
      <c r="G512" s="58" t="s">
        <v>284</v>
      </c>
      <c r="H512" s="58">
        <v>1</v>
      </c>
      <c r="I512" s="129">
        <v>18.989999999999998</v>
      </c>
      <c r="J512" s="180">
        <v>18.989999999999998</v>
      </c>
      <c r="K512" s="93">
        <f>Tabela1[ [#This Row],[Cena hurtowa netto od 01.06.2025] ]/Tabela1[[#This Row],[Cena hurtowa netto od 13.01.2025]]-1</f>
        <v>0</v>
      </c>
      <c r="L512" s="142" t="s">
        <v>3107</v>
      </c>
      <c r="M512" s="142"/>
      <c r="N512" s="64" t="s">
        <v>2128</v>
      </c>
      <c r="O512" s="84">
        <v>0.23</v>
      </c>
      <c r="P512" s="7"/>
      <c r="Q512" s="35">
        <f t="shared" si="12"/>
        <v>0</v>
      </c>
      <c r="R512" s="104" t="s">
        <v>11331</v>
      </c>
      <c r="S512" s="36" t="s">
        <v>3142</v>
      </c>
      <c r="T512" s="86" t="s">
        <v>4553</v>
      </c>
      <c r="U512" s="39">
        <f>VLOOKUP(Tabela1[[#This Row],[Marka]],Config!$D$2:$E$13,2,FALSE)+Tabela1[[#This Row],[Marka_sort_plus]]</f>
        <v>137031</v>
      </c>
      <c r="V512" s="39">
        <v>37031</v>
      </c>
      <c r="W512" s="49" t="s">
        <v>6636</v>
      </c>
      <c r="X512" s="49" t="s">
        <v>2128</v>
      </c>
      <c r="Y512" s="49" t="s">
        <v>3152</v>
      </c>
      <c r="Z512" s="49" t="s">
        <v>3152</v>
      </c>
    </row>
    <row r="513" spans="2:26" ht="27.75" customHeight="1">
      <c r="B513" s="55" t="s">
        <v>1793</v>
      </c>
      <c r="C513" s="56" t="s">
        <v>2607</v>
      </c>
      <c r="D513" s="113" t="s">
        <v>3916</v>
      </c>
      <c r="E513" s="83" t="s">
        <v>3107</v>
      </c>
      <c r="F513" s="65" t="s">
        <v>8120</v>
      </c>
      <c r="G513" s="58" t="s">
        <v>284</v>
      </c>
      <c r="H513" s="58">
        <v>1</v>
      </c>
      <c r="I513" s="129">
        <v>18.989999999999998</v>
      </c>
      <c r="J513" s="180">
        <v>18.989999999999998</v>
      </c>
      <c r="K513" s="93">
        <f>Tabela1[ [#This Row],[Cena hurtowa netto od 01.06.2025] ]/Tabela1[[#This Row],[Cena hurtowa netto od 13.01.2025]]-1</f>
        <v>0</v>
      </c>
      <c r="L513" s="142" t="s">
        <v>3107</v>
      </c>
      <c r="M513" s="142"/>
      <c r="N513" s="64" t="s">
        <v>2129</v>
      </c>
      <c r="O513" s="84">
        <v>0.23</v>
      </c>
      <c r="P513" s="7"/>
      <c r="Q513" s="35">
        <f t="shared" si="12"/>
        <v>0</v>
      </c>
      <c r="R513" s="104" t="s">
        <v>11331</v>
      </c>
      <c r="S513" s="36" t="s">
        <v>3142</v>
      </c>
      <c r="T513" s="86" t="s">
        <v>4553</v>
      </c>
      <c r="U513" s="39">
        <f>VLOOKUP(Tabela1[[#This Row],[Marka]],Config!$D$2:$E$13,2,FALSE)+Tabela1[[#This Row],[Marka_sort_plus]]</f>
        <v>137031</v>
      </c>
      <c r="V513" s="39">
        <v>37031</v>
      </c>
      <c r="W513" s="49" t="s">
        <v>6630</v>
      </c>
      <c r="X513" s="49" t="s">
        <v>2129</v>
      </c>
      <c r="Y513" s="49" t="s">
        <v>3152</v>
      </c>
      <c r="Z513" s="49" t="s">
        <v>3152</v>
      </c>
    </row>
    <row r="514" spans="2:26" ht="27.75" customHeight="1">
      <c r="B514" s="55" t="s">
        <v>1793</v>
      </c>
      <c r="C514" s="56" t="s">
        <v>2608</v>
      </c>
      <c r="D514" s="113" t="s">
        <v>3921</v>
      </c>
      <c r="E514" s="83" t="s">
        <v>3107</v>
      </c>
      <c r="F514" s="65" t="s">
        <v>8128</v>
      </c>
      <c r="G514" s="58" t="s">
        <v>284</v>
      </c>
      <c r="H514" s="58">
        <v>1</v>
      </c>
      <c r="I514" s="129">
        <v>18.989999999999998</v>
      </c>
      <c r="J514" s="180">
        <v>18.989999999999998</v>
      </c>
      <c r="K514" s="93">
        <f>Tabela1[ [#This Row],[Cena hurtowa netto od 01.06.2025] ]/Tabela1[[#This Row],[Cena hurtowa netto od 13.01.2025]]-1</f>
        <v>0</v>
      </c>
      <c r="L514" s="142" t="s">
        <v>3107</v>
      </c>
      <c r="M514" s="142"/>
      <c r="N514" s="64" t="s">
        <v>2130</v>
      </c>
      <c r="O514" s="84">
        <v>0.23</v>
      </c>
      <c r="P514" s="7"/>
      <c r="Q514" s="35">
        <f t="shared" si="12"/>
        <v>0</v>
      </c>
      <c r="R514" s="104" t="s">
        <v>11331</v>
      </c>
      <c r="S514" s="36" t="s">
        <v>3142</v>
      </c>
      <c r="T514" s="86" t="s">
        <v>4553</v>
      </c>
      <c r="U514" s="39">
        <f>VLOOKUP(Tabela1[[#This Row],[Marka]],Config!$D$2:$E$13,2,FALSE)+Tabela1[[#This Row],[Marka_sort_plus]]</f>
        <v>137031</v>
      </c>
      <c r="V514" s="39">
        <v>37031</v>
      </c>
      <c r="W514" s="49" t="s">
        <v>6638</v>
      </c>
      <c r="X514" s="49" t="s">
        <v>2130</v>
      </c>
      <c r="Y514" s="49" t="s">
        <v>3152</v>
      </c>
      <c r="Z514" s="49" t="s">
        <v>3152</v>
      </c>
    </row>
    <row r="515" spans="2:26" ht="27.75" customHeight="1">
      <c r="B515" s="55" t="s">
        <v>1793</v>
      </c>
      <c r="C515" s="56" t="s">
        <v>2609</v>
      </c>
      <c r="D515" s="113" t="s">
        <v>3915</v>
      </c>
      <c r="E515" s="83" t="s">
        <v>3107</v>
      </c>
      <c r="F515" s="65" t="s">
        <v>8117</v>
      </c>
      <c r="G515" s="58" t="s">
        <v>284</v>
      </c>
      <c r="H515" s="58">
        <v>1</v>
      </c>
      <c r="I515" s="129">
        <v>18.989999999999998</v>
      </c>
      <c r="J515" s="180">
        <v>18.989999999999998</v>
      </c>
      <c r="K515" s="93">
        <f>Tabela1[ [#This Row],[Cena hurtowa netto od 01.06.2025] ]/Tabela1[[#This Row],[Cena hurtowa netto od 13.01.2025]]-1</f>
        <v>0</v>
      </c>
      <c r="L515" s="142" t="s">
        <v>3107</v>
      </c>
      <c r="M515" s="142"/>
      <c r="N515" s="64" t="s">
        <v>2131</v>
      </c>
      <c r="O515" s="84">
        <v>0.23</v>
      </c>
      <c r="P515" s="7"/>
      <c r="Q515" s="35">
        <f t="shared" si="12"/>
        <v>0</v>
      </c>
      <c r="R515" s="104" t="s">
        <v>11331</v>
      </c>
      <c r="S515" s="36" t="s">
        <v>3142</v>
      </c>
      <c r="T515" s="86" t="s">
        <v>4553</v>
      </c>
      <c r="U515" s="39">
        <f>VLOOKUP(Tabela1[[#This Row],[Marka]],Config!$D$2:$E$13,2,FALSE)+Tabela1[[#This Row],[Marka_sort_plus]]</f>
        <v>137031</v>
      </c>
      <c r="V515" s="39">
        <v>37031</v>
      </c>
      <c r="W515" s="49" t="s">
        <v>6627</v>
      </c>
      <c r="X515" s="49" t="s">
        <v>2131</v>
      </c>
      <c r="Y515" s="49" t="s">
        <v>3152</v>
      </c>
      <c r="Z515" s="49" t="s">
        <v>3152</v>
      </c>
    </row>
    <row r="516" spans="2:26" ht="27.75" customHeight="1">
      <c r="B516" s="55" t="s">
        <v>1793</v>
      </c>
      <c r="C516" s="56" t="s">
        <v>2612</v>
      </c>
      <c r="D516" s="113" t="s">
        <v>3842</v>
      </c>
      <c r="E516" s="83" t="s">
        <v>3107</v>
      </c>
      <c r="F516" s="65" t="s">
        <v>8122</v>
      </c>
      <c r="G516" s="58" t="s">
        <v>284</v>
      </c>
      <c r="H516" s="58">
        <v>1</v>
      </c>
      <c r="I516" s="129">
        <v>19.989999999999998</v>
      </c>
      <c r="J516" s="180">
        <v>19.989999999999998</v>
      </c>
      <c r="K516" s="93">
        <f>Tabela1[ [#This Row],[Cena hurtowa netto od 01.06.2025] ]/Tabela1[[#This Row],[Cena hurtowa netto od 13.01.2025]]-1</f>
        <v>0</v>
      </c>
      <c r="L516" s="142" t="s">
        <v>3107</v>
      </c>
      <c r="M516" s="142"/>
      <c r="N516" s="64" t="s">
        <v>4344</v>
      </c>
      <c r="O516" s="84">
        <v>0.23</v>
      </c>
      <c r="P516" s="7"/>
      <c r="Q516" s="35">
        <f t="shared" si="12"/>
        <v>0</v>
      </c>
      <c r="R516" s="104" t="s">
        <v>11331</v>
      </c>
      <c r="S516" s="36" t="s">
        <v>3142</v>
      </c>
      <c r="T516" s="86" t="s">
        <v>4553</v>
      </c>
      <c r="U516" s="39">
        <f>VLOOKUP(Tabela1[[#This Row],[Marka]],Config!$D$2:$E$13,2,FALSE)+Tabela1[[#This Row],[Marka_sort_plus]]</f>
        <v>137031</v>
      </c>
      <c r="V516" s="39">
        <v>37031</v>
      </c>
      <c r="W516" s="49" t="s">
        <v>6632</v>
      </c>
      <c r="X516" s="49" t="s">
        <v>4344</v>
      </c>
      <c r="Y516" s="49" t="s">
        <v>3152</v>
      </c>
      <c r="Z516" s="49" t="s">
        <v>3152</v>
      </c>
    </row>
    <row r="517" spans="2:26" ht="27.75" customHeight="1">
      <c r="B517" s="55" t="s">
        <v>1793</v>
      </c>
      <c r="C517" s="56" t="s">
        <v>2610</v>
      </c>
      <c r="D517" s="113" t="s">
        <v>3888</v>
      </c>
      <c r="E517" s="83" t="s">
        <v>3107</v>
      </c>
      <c r="F517" s="65" t="s">
        <v>8133</v>
      </c>
      <c r="G517" s="58" t="s">
        <v>284</v>
      </c>
      <c r="H517" s="58">
        <v>1</v>
      </c>
      <c r="I517" s="129">
        <v>18.989999999999998</v>
      </c>
      <c r="J517" s="180">
        <v>18.989999999999998</v>
      </c>
      <c r="K517" s="93">
        <f>Tabela1[ [#This Row],[Cena hurtowa netto od 01.06.2025] ]/Tabela1[[#This Row],[Cena hurtowa netto od 13.01.2025]]-1</f>
        <v>0</v>
      </c>
      <c r="L517" s="142" t="s">
        <v>3107</v>
      </c>
      <c r="M517" s="142"/>
      <c r="N517" s="64" t="s">
        <v>2132</v>
      </c>
      <c r="O517" s="84">
        <v>0.23</v>
      </c>
      <c r="P517" s="7"/>
      <c r="Q517" s="35">
        <f t="shared" si="12"/>
        <v>0</v>
      </c>
      <c r="R517" s="104" t="s">
        <v>11331</v>
      </c>
      <c r="S517" s="36" t="s">
        <v>3142</v>
      </c>
      <c r="T517" s="86" t="s">
        <v>4553</v>
      </c>
      <c r="U517" s="39">
        <f>VLOOKUP(Tabela1[[#This Row],[Marka]],Config!$D$2:$E$13,2,FALSE)+Tabela1[[#This Row],[Marka_sort_plus]]</f>
        <v>137031</v>
      </c>
      <c r="V517" s="39">
        <v>37031</v>
      </c>
      <c r="W517" s="49" t="s">
        <v>6643</v>
      </c>
      <c r="X517" s="49" t="s">
        <v>2132</v>
      </c>
      <c r="Y517" s="49" t="s">
        <v>3152</v>
      </c>
      <c r="Z517" s="49" t="s">
        <v>3152</v>
      </c>
    </row>
    <row r="518" spans="2:26" ht="27.75" customHeight="1">
      <c r="B518" s="55" t="s">
        <v>1793</v>
      </c>
      <c r="C518" s="56" t="s">
        <v>2611</v>
      </c>
      <c r="D518" s="113" t="s">
        <v>3691</v>
      </c>
      <c r="E518" s="83" t="s">
        <v>3107</v>
      </c>
      <c r="F518" s="65" t="s">
        <v>8124</v>
      </c>
      <c r="G518" s="58" t="s">
        <v>284</v>
      </c>
      <c r="H518" s="58">
        <v>1</v>
      </c>
      <c r="I518" s="129">
        <v>19.989999999999998</v>
      </c>
      <c r="J518" s="180">
        <v>19.989999999999998</v>
      </c>
      <c r="K518" s="93">
        <f>Tabela1[ [#This Row],[Cena hurtowa netto od 01.06.2025] ]/Tabela1[[#This Row],[Cena hurtowa netto od 13.01.2025]]-1</f>
        <v>0</v>
      </c>
      <c r="L518" s="142" t="s">
        <v>3107</v>
      </c>
      <c r="M518" s="142"/>
      <c r="N518" s="64" t="s">
        <v>2133</v>
      </c>
      <c r="O518" s="84">
        <v>0.23</v>
      </c>
      <c r="P518" s="7"/>
      <c r="Q518" s="35">
        <f t="shared" si="12"/>
        <v>0</v>
      </c>
      <c r="R518" s="104" t="s">
        <v>11331</v>
      </c>
      <c r="S518" s="36" t="s">
        <v>3142</v>
      </c>
      <c r="T518" s="86" t="s">
        <v>4553</v>
      </c>
      <c r="U518" s="39">
        <f>VLOOKUP(Tabela1[[#This Row],[Marka]],Config!$D$2:$E$13,2,FALSE)+Tabela1[[#This Row],[Marka_sort_plus]]</f>
        <v>137031</v>
      </c>
      <c r="V518" s="39">
        <v>37031</v>
      </c>
      <c r="W518" s="49" t="s">
        <v>6634</v>
      </c>
      <c r="X518" s="49" t="s">
        <v>2133</v>
      </c>
      <c r="Y518" s="49" t="s">
        <v>3152</v>
      </c>
      <c r="Z518" s="49" t="s">
        <v>3152</v>
      </c>
    </row>
    <row r="519" spans="2:26" ht="27.75" customHeight="1">
      <c r="B519" s="55" t="s">
        <v>1793</v>
      </c>
      <c r="C519" s="56" t="s">
        <v>2613</v>
      </c>
      <c r="D519" s="113" t="s">
        <v>3914</v>
      </c>
      <c r="E519" s="83" t="s">
        <v>3107</v>
      </c>
      <c r="F519" s="65" t="s">
        <v>8121</v>
      </c>
      <c r="G519" s="58" t="s">
        <v>284</v>
      </c>
      <c r="H519" s="58">
        <v>1</v>
      </c>
      <c r="I519" s="129">
        <v>19.989999999999998</v>
      </c>
      <c r="J519" s="180">
        <v>19.989999999999998</v>
      </c>
      <c r="K519" s="93">
        <f>Tabela1[ [#This Row],[Cena hurtowa netto od 01.06.2025] ]/Tabela1[[#This Row],[Cena hurtowa netto od 13.01.2025]]-1</f>
        <v>0</v>
      </c>
      <c r="L519" s="142" t="s">
        <v>3107</v>
      </c>
      <c r="M519" s="142"/>
      <c r="N519" s="64" t="s">
        <v>2134</v>
      </c>
      <c r="O519" s="84">
        <v>0.23</v>
      </c>
      <c r="P519" s="7"/>
      <c r="Q519" s="35">
        <f t="shared" si="12"/>
        <v>0</v>
      </c>
      <c r="R519" s="104" t="s">
        <v>11331</v>
      </c>
      <c r="S519" s="36" t="s">
        <v>3142</v>
      </c>
      <c r="T519" s="86" t="s">
        <v>4553</v>
      </c>
      <c r="U519" s="39">
        <f>VLOOKUP(Tabela1[[#This Row],[Marka]],Config!$D$2:$E$13,2,FALSE)+Tabela1[[#This Row],[Marka_sort_plus]]</f>
        <v>137031</v>
      </c>
      <c r="V519" s="39">
        <v>37031</v>
      </c>
      <c r="W519" s="49" t="s">
        <v>6631</v>
      </c>
      <c r="X519" s="49" t="s">
        <v>2134</v>
      </c>
      <c r="Y519" s="49" t="s">
        <v>3152</v>
      </c>
      <c r="Z519" s="49" t="s">
        <v>3152</v>
      </c>
    </row>
    <row r="520" spans="2:26" ht="27.75" customHeight="1">
      <c r="B520" s="55" t="s">
        <v>1793</v>
      </c>
      <c r="C520" s="56" t="s">
        <v>10628</v>
      </c>
      <c r="D520" s="113" t="s">
        <v>10629</v>
      </c>
      <c r="E520" s="83" t="s">
        <v>3107</v>
      </c>
      <c r="F520" s="65" t="s">
        <v>10630</v>
      </c>
      <c r="G520" s="58" t="s">
        <v>284</v>
      </c>
      <c r="H520" s="58" t="s">
        <v>8167</v>
      </c>
      <c r="I520" s="129">
        <v>34.99</v>
      </c>
      <c r="J520" s="180">
        <v>34.99</v>
      </c>
      <c r="K520" s="93">
        <f>Tabela1[ [#This Row],[Cena hurtowa netto od 01.06.2025] ]/Tabela1[[#This Row],[Cena hurtowa netto od 13.01.2025]]-1</f>
        <v>0</v>
      </c>
      <c r="L520" s="142" t="s">
        <v>3107</v>
      </c>
      <c r="M520" s="142"/>
      <c r="N520" s="64">
        <v>5905130047664</v>
      </c>
      <c r="O520" s="84">
        <v>0.23</v>
      </c>
      <c r="P520" s="7"/>
      <c r="Q520" s="35">
        <f t="shared" si="12"/>
        <v>0</v>
      </c>
      <c r="R520" s="104" t="s">
        <v>11332</v>
      </c>
      <c r="S520" s="36" t="s">
        <v>3142</v>
      </c>
      <c r="T520" s="86">
        <v>480258900</v>
      </c>
      <c r="U520" s="39">
        <f>VLOOKUP(Tabela1[[#This Row],[Marka]],Config!$D$2:$E$13,2,FALSE)+Tabela1[[#This Row],[Marka_sort_plus]]</f>
        <v>137031</v>
      </c>
      <c r="V520" s="39">
        <v>37031</v>
      </c>
      <c r="W520" s="49">
        <v>5905130047664</v>
      </c>
      <c r="X520" s="49"/>
      <c r="Y520" s="49"/>
      <c r="Z520" s="49"/>
    </row>
    <row r="521" spans="2:26" ht="27.75" customHeight="1">
      <c r="B521" s="55" t="s">
        <v>1793</v>
      </c>
      <c r="C521" s="56" t="s">
        <v>2571</v>
      </c>
      <c r="D521" s="113" t="s">
        <v>4321</v>
      </c>
      <c r="E521" s="83" t="s">
        <v>3107</v>
      </c>
      <c r="F521" s="65" t="s">
        <v>8112</v>
      </c>
      <c r="G521" s="58" t="s">
        <v>284</v>
      </c>
      <c r="H521" s="58">
        <v>1</v>
      </c>
      <c r="I521" s="129">
        <v>35.99</v>
      </c>
      <c r="J521" s="180">
        <v>35.99</v>
      </c>
      <c r="K521" s="93">
        <f>Tabela1[ [#This Row],[Cena hurtowa netto od 01.06.2025] ]/Tabela1[[#This Row],[Cena hurtowa netto od 13.01.2025]]-1</f>
        <v>0</v>
      </c>
      <c r="L521" s="142" t="s">
        <v>3107</v>
      </c>
      <c r="M521" s="142"/>
      <c r="N521" s="64" t="s">
        <v>2094</v>
      </c>
      <c r="O521" s="84">
        <v>0.23</v>
      </c>
      <c r="P521" s="7"/>
      <c r="Q521" s="35">
        <f t="shared" si="12"/>
        <v>0</v>
      </c>
      <c r="R521" s="104" t="s">
        <v>11332</v>
      </c>
      <c r="S521" s="36" t="s">
        <v>3142</v>
      </c>
      <c r="T521" s="86" t="s">
        <v>4552</v>
      </c>
      <c r="U521" s="39">
        <f>VLOOKUP(Tabela1[[#This Row],[Marka]],Config!$D$2:$E$13,2,FALSE)+Tabela1[[#This Row],[Marka_sort_plus]]</f>
        <v>137051</v>
      </c>
      <c r="V521" s="39">
        <v>37051</v>
      </c>
      <c r="W521" s="49" t="s">
        <v>6622</v>
      </c>
      <c r="X521" s="49" t="s">
        <v>2094</v>
      </c>
      <c r="Y521" s="49" t="s">
        <v>3152</v>
      </c>
      <c r="Z521" s="49" t="s">
        <v>3152</v>
      </c>
    </row>
    <row r="522" spans="2:26" ht="27.75" customHeight="1">
      <c r="B522" s="55" t="s">
        <v>1793</v>
      </c>
      <c r="C522" s="56" t="s">
        <v>2572</v>
      </c>
      <c r="D522" s="113" t="s">
        <v>4320</v>
      </c>
      <c r="E522" s="83" t="s">
        <v>3107</v>
      </c>
      <c r="F522" s="65" t="s">
        <v>8114</v>
      </c>
      <c r="G522" s="58" t="s">
        <v>284</v>
      </c>
      <c r="H522" s="58">
        <v>1</v>
      </c>
      <c r="I522" s="129">
        <v>35.99</v>
      </c>
      <c r="J522" s="180">
        <v>35.99</v>
      </c>
      <c r="K522" s="93">
        <f>Tabela1[ [#This Row],[Cena hurtowa netto od 01.06.2025] ]/Tabela1[[#This Row],[Cena hurtowa netto od 13.01.2025]]-1</f>
        <v>0</v>
      </c>
      <c r="L522" s="142" t="s">
        <v>3107</v>
      </c>
      <c r="M522" s="142"/>
      <c r="N522" s="64" t="s">
        <v>2095</v>
      </c>
      <c r="O522" s="84">
        <v>0.23</v>
      </c>
      <c r="P522" s="7"/>
      <c r="Q522" s="35">
        <f t="shared" si="12"/>
        <v>0</v>
      </c>
      <c r="R522" s="104" t="s">
        <v>11332</v>
      </c>
      <c r="S522" s="36" t="s">
        <v>3142</v>
      </c>
      <c r="T522" s="86" t="s">
        <v>4552</v>
      </c>
      <c r="U522" s="39">
        <f>VLOOKUP(Tabela1[[#This Row],[Marka]],Config!$D$2:$E$13,2,FALSE)+Tabela1[[#This Row],[Marka_sort_plus]]</f>
        <v>137051</v>
      </c>
      <c r="V522" s="39">
        <v>37051</v>
      </c>
      <c r="W522" s="49" t="s">
        <v>6624</v>
      </c>
      <c r="X522" s="49" t="s">
        <v>2095</v>
      </c>
      <c r="Y522" s="49" t="s">
        <v>3152</v>
      </c>
      <c r="Z522" s="49" t="s">
        <v>3152</v>
      </c>
    </row>
    <row r="523" spans="2:26" ht="27.75" customHeight="1">
      <c r="B523" s="55" t="s">
        <v>1793</v>
      </c>
      <c r="C523" s="56" t="s">
        <v>2573</v>
      </c>
      <c r="D523" s="113" t="s">
        <v>4319</v>
      </c>
      <c r="E523" s="83" t="s">
        <v>3107</v>
      </c>
      <c r="F523" s="65" t="s">
        <v>8105</v>
      </c>
      <c r="G523" s="58" t="s">
        <v>284</v>
      </c>
      <c r="H523" s="58">
        <v>1</v>
      </c>
      <c r="I523" s="129">
        <v>35.99</v>
      </c>
      <c r="J523" s="180">
        <v>35.99</v>
      </c>
      <c r="K523" s="93">
        <f>Tabela1[ [#This Row],[Cena hurtowa netto od 01.06.2025] ]/Tabela1[[#This Row],[Cena hurtowa netto od 13.01.2025]]-1</f>
        <v>0</v>
      </c>
      <c r="L523" s="142" t="s">
        <v>3107</v>
      </c>
      <c r="M523" s="142"/>
      <c r="N523" s="64" t="s">
        <v>2096</v>
      </c>
      <c r="O523" s="84">
        <v>0.23</v>
      </c>
      <c r="P523" s="7"/>
      <c r="Q523" s="35">
        <f t="shared" si="12"/>
        <v>0</v>
      </c>
      <c r="R523" s="104" t="s">
        <v>11332</v>
      </c>
      <c r="S523" s="36" t="s">
        <v>3142</v>
      </c>
      <c r="T523" s="86" t="s">
        <v>4552</v>
      </c>
      <c r="U523" s="39">
        <f>VLOOKUP(Tabela1[[#This Row],[Marka]],Config!$D$2:$E$13,2,FALSE)+Tabela1[[#This Row],[Marka_sort_plus]]</f>
        <v>137051</v>
      </c>
      <c r="V523" s="39">
        <v>37051</v>
      </c>
      <c r="W523" s="49" t="s">
        <v>6615</v>
      </c>
      <c r="X523" s="49" t="s">
        <v>2096</v>
      </c>
      <c r="Y523" s="49" t="s">
        <v>3152</v>
      </c>
      <c r="Z523" s="49" t="s">
        <v>3152</v>
      </c>
    </row>
    <row r="524" spans="2:26" ht="27.75" customHeight="1">
      <c r="B524" s="55" t="s">
        <v>1793</v>
      </c>
      <c r="C524" s="56" t="s">
        <v>12046</v>
      </c>
      <c r="D524" s="113" t="s">
        <v>12047</v>
      </c>
      <c r="E524" s="83" t="s">
        <v>3107</v>
      </c>
      <c r="F524" s="65" t="s">
        <v>12048</v>
      </c>
      <c r="G524" s="58" t="s">
        <v>284</v>
      </c>
      <c r="H524" s="58">
        <v>1</v>
      </c>
      <c r="I524" s="129">
        <v>35.99</v>
      </c>
      <c r="J524" s="180">
        <v>35.99</v>
      </c>
      <c r="K524" s="93">
        <f>Tabela1[ [#This Row],[Cena hurtowa netto od 01.06.2025] ]/Tabela1[[#This Row],[Cena hurtowa netto od 13.01.2025]]-1</f>
        <v>0</v>
      </c>
      <c r="L524" s="142" t="s">
        <v>3107</v>
      </c>
      <c r="M524" s="142"/>
      <c r="N524" s="64">
        <v>5902979021435</v>
      </c>
      <c r="O524" s="84">
        <v>0.23</v>
      </c>
      <c r="P524" s="7"/>
      <c r="Q524" s="35">
        <f t="shared" si="12"/>
        <v>0</v>
      </c>
      <c r="R524" s="104" t="s">
        <v>12061</v>
      </c>
      <c r="S524" s="36" t="s">
        <v>3142</v>
      </c>
      <c r="T524" s="86" t="s">
        <v>4552</v>
      </c>
      <c r="U524" s="39">
        <f>VLOOKUP(Tabela1[[#This Row],[Marka]],Config!$D$2:$E$13,2,FALSE)+Tabela1[[#This Row],[Marka_sort_plus]]</f>
        <v>137051</v>
      </c>
      <c r="V524" s="39">
        <v>37051</v>
      </c>
      <c r="W524" s="49">
        <v>5902979021435</v>
      </c>
      <c r="X524" s="49"/>
      <c r="Y524" s="49"/>
      <c r="Z524" s="49"/>
    </row>
    <row r="525" spans="2:26" ht="27.75" customHeight="1">
      <c r="B525" s="55" t="s">
        <v>1793</v>
      </c>
      <c r="C525" s="56" t="s">
        <v>2574</v>
      </c>
      <c r="D525" s="113" t="s">
        <v>4318</v>
      </c>
      <c r="E525" s="83" t="s">
        <v>3107</v>
      </c>
      <c r="F525" s="65" t="s">
        <v>8101</v>
      </c>
      <c r="G525" s="58" t="s">
        <v>284</v>
      </c>
      <c r="H525" s="58">
        <v>1</v>
      </c>
      <c r="I525" s="129">
        <v>35.99</v>
      </c>
      <c r="J525" s="180">
        <v>35.99</v>
      </c>
      <c r="K525" s="93">
        <f>Tabela1[ [#This Row],[Cena hurtowa netto od 01.06.2025] ]/Tabela1[[#This Row],[Cena hurtowa netto od 13.01.2025]]-1</f>
        <v>0</v>
      </c>
      <c r="L525" s="142" t="s">
        <v>3107</v>
      </c>
      <c r="M525" s="142"/>
      <c r="N525" s="64" t="s">
        <v>2097</v>
      </c>
      <c r="O525" s="84">
        <v>0.23</v>
      </c>
      <c r="P525" s="7"/>
      <c r="Q525" s="35">
        <f t="shared" si="12"/>
        <v>0</v>
      </c>
      <c r="R525" s="104" t="s">
        <v>11332</v>
      </c>
      <c r="S525" s="36" t="s">
        <v>3142</v>
      </c>
      <c r="T525" s="86" t="s">
        <v>4552</v>
      </c>
      <c r="U525" s="39">
        <f>VLOOKUP(Tabela1[[#This Row],[Marka]],Config!$D$2:$E$13,2,FALSE)+Tabela1[[#This Row],[Marka_sort_plus]]</f>
        <v>137051</v>
      </c>
      <c r="V525" s="39">
        <v>37051</v>
      </c>
      <c r="W525" s="49" t="s">
        <v>6611</v>
      </c>
      <c r="X525" s="49" t="s">
        <v>2097</v>
      </c>
      <c r="Y525" s="49" t="s">
        <v>3152</v>
      </c>
      <c r="Z525" s="49" t="s">
        <v>3152</v>
      </c>
    </row>
    <row r="526" spans="2:26" ht="27.75" customHeight="1">
      <c r="B526" s="55" t="s">
        <v>1793</v>
      </c>
      <c r="C526" s="56" t="s">
        <v>2576</v>
      </c>
      <c r="D526" s="113" t="s">
        <v>4317</v>
      </c>
      <c r="E526" s="83" t="s">
        <v>3107</v>
      </c>
      <c r="F526" s="65" t="s">
        <v>8109</v>
      </c>
      <c r="G526" s="58" t="s">
        <v>284</v>
      </c>
      <c r="H526" s="58">
        <v>1</v>
      </c>
      <c r="I526" s="129">
        <v>35.99</v>
      </c>
      <c r="J526" s="180">
        <v>35.99</v>
      </c>
      <c r="K526" s="93">
        <f>Tabela1[ [#This Row],[Cena hurtowa netto od 01.06.2025] ]/Tabela1[[#This Row],[Cena hurtowa netto od 13.01.2025]]-1</f>
        <v>0</v>
      </c>
      <c r="L526" s="142" t="s">
        <v>3107</v>
      </c>
      <c r="M526" s="142"/>
      <c r="N526" s="64" t="s">
        <v>2099</v>
      </c>
      <c r="O526" s="84">
        <v>0.23</v>
      </c>
      <c r="P526" s="7"/>
      <c r="Q526" s="35">
        <f t="shared" si="12"/>
        <v>0</v>
      </c>
      <c r="R526" s="104" t="s">
        <v>11332</v>
      </c>
      <c r="S526" s="36" t="s">
        <v>3142</v>
      </c>
      <c r="T526" s="86" t="s">
        <v>4552</v>
      </c>
      <c r="U526" s="39">
        <f>VLOOKUP(Tabela1[[#This Row],[Marka]],Config!$D$2:$E$13,2,FALSE)+Tabela1[[#This Row],[Marka_sort_plus]]</f>
        <v>137051</v>
      </c>
      <c r="V526" s="39">
        <v>37051</v>
      </c>
      <c r="W526" s="49" t="s">
        <v>6619</v>
      </c>
      <c r="X526" s="49" t="s">
        <v>2099</v>
      </c>
      <c r="Y526" s="49" t="s">
        <v>3152</v>
      </c>
      <c r="Z526" s="49" t="s">
        <v>3152</v>
      </c>
    </row>
    <row r="527" spans="2:26" ht="27.75" customHeight="1">
      <c r="B527" s="55" t="s">
        <v>1793</v>
      </c>
      <c r="C527" s="56" t="s">
        <v>2577</v>
      </c>
      <c r="D527" s="113" t="s">
        <v>3894</v>
      </c>
      <c r="E527" s="83" t="s">
        <v>3107</v>
      </c>
      <c r="F527" s="65" t="s">
        <v>8110</v>
      </c>
      <c r="G527" s="58" t="s">
        <v>284</v>
      </c>
      <c r="H527" s="58">
        <v>1</v>
      </c>
      <c r="I527" s="129">
        <v>35.99</v>
      </c>
      <c r="J527" s="180">
        <v>35.99</v>
      </c>
      <c r="K527" s="93">
        <f>Tabela1[ [#This Row],[Cena hurtowa netto od 01.06.2025] ]/Tabela1[[#This Row],[Cena hurtowa netto od 13.01.2025]]-1</f>
        <v>0</v>
      </c>
      <c r="L527" s="142" t="s">
        <v>3107</v>
      </c>
      <c r="M527" s="142"/>
      <c r="N527" s="64" t="s">
        <v>2100</v>
      </c>
      <c r="O527" s="84">
        <v>0.23</v>
      </c>
      <c r="P527" s="7"/>
      <c r="Q527" s="35">
        <f t="shared" si="12"/>
        <v>0</v>
      </c>
      <c r="R527" s="104" t="s">
        <v>11332</v>
      </c>
      <c r="S527" s="36" t="s">
        <v>3142</v>
      </c>
      <c r="T527" s="86" t="s">
        <v>4553</v>
      </c>
      <c r="U527" s="39">
        <f>VLOOKUP(Tabela1[[#This Row],[Marka]],Config!$D$2:$E$13,2,FALSE)+Tabela1[[#This Row],[Marka_sort_plus]]</f>
        <v>137051</v>
      </c>
      <c r="V527" s="39">
        <v>37051</v>
      </c>
      <c r="W527" s="49" t="s">
        <v>6620</v>
      </c>
      <c r="X527" s="49" t="s">
        <v>2100</v>
      </c>
      <c r="Y527" s="49" t="s">
        <v>3152</v>
      </c>
      <c r="Z527" s="49" t="s">
        <v>3152</v>
      </c>
    </row>
    <row r="528" spans="2:26" ht="27.75" customHeight="1">
      <c r="B528" s="55" t="s">
        <v>1793</v>
      </c>
      <c r="C528" s="56" t="s">
        <v>2575</v>
      </c>
      <c r="D528" s="113" t="s">
        <v>3660</v>
      </c>
      <c r="E528" s="83" t="s">
        <v>3107</v>
      </c>
      <c r="F528" s="65" t="s">
        <v>8097</v>
      </c>
      <c r="G528" s="58" t="s">
        <v>284</v>
      </c>
      <c r="H528" s="58">
        <v>1</v>
      </c>
      <c r="I528" s="129">
        <v>41.99</v>
      </c>
      <c r="J528" s="180">
        <v>41.99</v>
      </c>
      <c r="K528" s="93">
        <f>Tabela1[ [#This Row],[Cena hurtowa netto od 01.06.2025] ]/Tabela1[[#This Row],[Cena hurtowa netto od 13.01.2025]]-1</f>
        <v>0</v>
      </c>
      <c r="L528" s="142" t="s">
        <v>3107</v>
      </c>
      <c r="M528" s="142"/>
      <c r="N528" s="64" t="s">
        <v>2098</v>
      </c>
      <c r="O528" s="84">
        <v>0.23</v>
      </c>
      <c r="P528" s="7"/>
      <c r="Q528" s="35">
        <f t="shared" si="12"/>
        <v>0</v>
      </c>
      <c r="R528" s="104" t="s">
        <v>11332</v>
      </c>
      <c r="S528" s="36" t="s">
        <v>3142</v>
      </c>
      <c r="T528" s="86" t="s">
        <v>4553</v>
      </c>
      <c r="U528" s="39">
        <f>VLOOKUP(Tabela1[[#This Row],[Marka]],Config!$D$2:$E$13,2,FALSE)+Tabela1[[#This Row],[Marka_sort_plus]]</f>
        <v>137051</v>
      </c>
      <c r="V528" s="39">
        <v>37051</v>
      </c>
      <c r="W528" s="49" t="s">
        <v>6607</v>
      </c>
      <c r="X528" s="49" t="s">
        <v>2098</v>
      </c>
      <c r="Y528" s="49" t="s">
        <v>3152</v>
      </c>
      <c r="Z528" s="49" t="s">
        <v>3152</v>
      </c>
    </row>
    <row r="529" spans="2:26" ht="27.75" customHeight="1">
      <c r="B529" s="55" t="s">
        <v>1793</v>
      </c>
      <c r="C529" s="56" t="s">
        <v>2578</v>
      </c>
      <c r="D529" s="113" t="s">
        <v>4316</v>
      </c>
      <c r="E529" s="83" t="s">
        <v>3107</v>
      </c>
      <c r="F529" s="65" t="s">
        <v>8107</v>
      </c>
      <c r="G529" s="58" t="s">
        <v>284</v>
      </c>
      <c r="H529" s="58">
        <v>1</v>
      </c>
      <c r="I529" s="129">
        <v>35.99</v>
      </c>
      <c r="J529" s="180">
        <v>35.99</v>
      </c>
      <c r="K529" s="93">
        <f>Tabela1[ [#This Row],[Cena hurtowa netto od 01.06.2025] ]/Tabela1[[#This Row],[Cena hurtowa netto od 13.01.2025]]-1</f>
        <v>0</v>
      </c>
      <c r="L529" s="142" t="s">
        <v>3107</v>
      </c>
      <c r="M529" s="142"/>
      <c r="N529" s="64" t="s">
        <v>2101</v>
      </c>
      <c r="O529" s="84">
        <v>0.23</v>
      </c>
      <c r="P529" s="7"/>
      <c r="Q529" s="35">
        <f t="shared" si="12"/>
        <v>0</v>
      </c>
      <c r="R529" s="104" t="s">
        <v>11332</v>
      </c>
      <c r="S529" s="36" t="s">
        <v>3142</v>
      </c>
      <c r="T529" s="86" t="s">
        <v>4552</v>
      </c>
      <c r="U529" s="39">
        <f>VLOOKUP(Tabela1[[#This Row],[Marka]],Config!$D$2:$E$13,2,FALSE)+Tabela1[[#This Row],[Marka_sort_plus]]</f>
        <v>137051</v>
      </c>
      <c r="V529" s="39">
        <v>37051</v>
      </c>
      <c r="W529" s="49" t="s">
        <v>6617</v>
      </c>
      <c r="X529" s="49" t="s">
        <v>2101</v>
      </c>
      <c r="Y529" s="49" t="s">
        <v>3152</v>
      </c>
      <c r="Z529" s="49" t="s">
        <v>3152</v>
      </c>
    </row>
    <row r="530" spans="2:26" ht="27.75" customHeight="1">
      <c r="B530" s="55" t="s">
        <v>1793</v>
      </c>
      <c r="C530" s="56" t="s">
        <v>2579</v>
      </c>
      <c r="D530" s="113" t="s">
        <v>4315</v>
      </c>
      <c r="E530" s="83" t="s">
        <v>3107</v>
      </c>
      <c r="F530" s="65" t="s">
        <v>8094</v>
      </c>
      <c r="G530" s="58" t="s">
        <v>284</v>
      </c>
      <c r="H530" s="58">
        <v>1</v>
      </c>
      <c r="I530" s="129">
        <v>35.99</v>
      </c>
      <c r="J530" s="180">
        <v>35.99</v>
      </c>
      <c r="K530" s="93">
        <f>Tabela1[ [#This Row],[Cena hurtowa netto od 01.06.2025] ]/Tabela1[[#This Row],[Cena hurtowa netto od 13.01.2025]]-1</f>
        <v>0</v>
      </c>
      <c r="L530" s="142" t="s">
        <v>3107</v>
      </c>
      <c r="M530" s="142"/>
      <c r="N530" s="64" t="s">
        <v>2102</v>
      </c>
      <c r="O530" s="84">
        <v>0.23</v>
      </c>
      <c r="P530" s="7"/>
      <c r="Q530" s="35">
        <f t="shared" si="12"/>
        <v>0</v>
      </c>
      <c r="R530" s="104" t="s">
        <v>11332</v>
      </c>
      <c r="S530" s="36" t="s">
        <v>3142</v>
      </c>
      <c r="T530" s="86" t="s">
        <v>4552</v>
      </c>
      <c r="U530" s="39">
        <f>VLOOKUP(Tabela1[[#This Row],[Marka]],Config!$D$2:$E$13,2,FALSE)+Tabela1[[#This Row],[Marka_sort_plus]]</f>
        <v>137051</v>
      </c>
      <c r="V530" s="39">
        <v>37051</v>
      </c>
      <c r="W530" s="49" t="s">
        <v>6604</v>
      </c>
      <c r="X530" s="49" t="s">
        <v>2102</v>
      </c>
      <c r="Y530" s="49" t="s">
        <v>3152</v>
      </c>
      <c r="Z530" s="49" t="s">
        <v>3152</v>
      </c>
    </row>
    <row r="531" spans="2:26" ht="27.75" customHeight="1">
      <c r="B531" s="55" t="s">
        <v>1793</v>
      </c>
      <c r="C531" s="56" t="s">
        <v>2580</v>
      </c>
      <c r="D531" s="113" t="s">
        <v>3688</v>
      </c>
      <c r="E531" s="83" t="s">
        <v>3107</v>
      </c>
      <c r="F531" s="65" t="s">
        <v>8103</v>
      </c>
      <c r="G531" s="58" t="s">
        <v>284</v>
      </c>
      <c r="H531" s="58">
        <v>1</v>
      </c>
      <c r="I531" s="129">
        <v>41.99</v>
      </c>
      <c r="J531" s="180">
        <v>41.99</v>
      </c>
      <c r="K531" s="93">
        <f>Tabela1[ [#This Row],[Cena hurtowa netto od 01.06.2025] ]/Tabela1[[#This Row],[Cena hurtowa netto od 13.01.2025]]-1</f>
        <v>0</v>
      </c>
      <c r="L531" s="142" t="s">
        <v>3107</v>
      </c>
      <c r="M531" s="142"/>
      <c r="N531" s="64" t="s">
        <v>2103</v>
      </c>
      <c r="O531" s="84">
        <v>0.23</v>
      </c>
      <c r="P531" s="7"/>
      <c r="Q531" s="35">
        <f t="shared" si="12"/>
        <v>0</v>
      </c>
      <c r="R531" s="104" t="s">
        <v>11332</v>
      </c>
      <c r="S531" s="36" t="s">
        <v>3142</v>
      </c>
      <c r="T531" s="86" t="s">
        <v>4553</v>
      </c>
      <c r="U531" s="39">
        <f>VLOOKUP(Tabela1[[#This Row],[Marka]],Config!$D$2:$E$13,2,FALSE)+Tabela1[[#This Row],[Marka_sort_plus]]</f>
        <v>137051</v>
      </c>
      <c r="V531" s="39">
        <v>37051</v>
      </c>
      <c r="W531" s="49" t="s">
        <v>6613</v>
      </c>
      <c r="X531" s="49" t="s">
        <v>2103</v>
      </c>
      <c r="Y531" s="49" t="s">
        <v>3152</v>
      </c>
      <c r="Z531" s="49" t="s">
        <v>3152</v>
      </c>
    </row>
    <row r="532" spans="2:26" ht="27.75" customHeight="1">
      <c r="B532" s="55" t="s">
        <v>1793</v>
      </c>
      <c r="C532" s="56" t="s">
        <v>2581</v>
      </c>
      <c r="D532" s="113" t="s">
        <v>4314</v>
      </c>
      <c r="E532" s="83" t="s">
        <v>3107</v>
      </c>
      <c r="F532" s="65" t="s">
        <v>8108</v>
      </c>
      <c r="G532" s="58" t="s">
        <v>284</v>
      </c>
      <c r="H532" s="58">
        <v>1</v>
      </c>
      <c r="I532" s="129">
        <v>35.99</v>
      </c>
      <c r="J532" s="180">
        <v>35.99</v>
      </c>
      <c r="K532" s="93">
        <f>Tabela1[ [#This Row],[Cena hurtowa netto od 01.06.2025] ]/Tabela1[[#This Row],[Cena hurtowa netto od 13.01.2025]]-1</f>
        <v>0</v>
      </c>
      <c r="L532" s="142" t="s">
        <v>3107</v>
      </c>
      <c r="M532" s="142"/>
      <c r="N532" s="64" t="s">
        <v>2104</v>
      </c>
      <c r="O532" s="84">
        <v>0.23</v>
      </c>
      <c r="P532" s="7"/>
      <c r="Q532" s="35">
        <f t="shared" si="12"/>
        <v>0</v>
      </c>
      <c r="R532" s="104" t="s">
        <v>11332</v>
      </c>
      <c r="S532" s="36" t="s">
        <v>3142</v>
      </c>
      <c r="T532" s="86" t="s">
        <v>4552</v>
      </c>
      <c r="U532" s="39">
        <f>VLOOKUP(Tabela1[[#This Row],[Marka]],Config!$D$2:$E$13,2,FALSE)+Tabela1[[#This Row],[Marka_sort_plus]]</f>
        <v>137051</v>
      </c>
      <c r="V532" s="39">
        <v>37051</v>
      </c>
      <c r="W532" s="49" t="s">
        <v>6618</v>
      </c>
      <c r="X532" s="49" t="s">
        <v>2104</v>
      </c>
      <c r="Y532" s="49" t="s">
        <v>3152</v>
      </c>
      <c r="Z532" s="49" t="s">
        <v>3152</v>
      </c>
    </row>
    <row r="533" spans="2:26" ht="27.75" customHeight="1">
      <c r="B533" s="55" t="s">
        <v>1793</v>
      </c>
      <c r="C533" s="56" t="s">
        <v>2582</v>
      </c>
      <c r="D533" s="113" t="s">
        <v>3893</v>
      </c>
      <c r="E533" s="83" t="s">
        <v>3107</v>
      </c>
      <c r="F533" s="65" t="s">
        <v>8096</v>
      </c>
      <c r="G533" s="58" t="s">
        <v>284</v>
      </c>
      <c r="H533" s="58">
        <v>1</v>
      </c>
      <c r="I533" s="129">
        <v>35.99</v>
      </c>
      <c r="J533" s="180">
        <v>35.99</v>
      </c>
      <c r="K533" s="93">
        <f>Tabela1[ [#This Row],[Cena hurtowa netto od 01.06.2025] ]/Tabela1[[#This Row],[Cena hurtowa netto od 13.01.2025]]-1</f>
        <v>0</v>
      </c>
      <c r="L533" s="142" t="s">
        <v>3107</v>
      </c>
      <c r="M533" s="142"/>
      <c r="N533" s="64" t="s">
        <v>2105</v>
      </c>
      <c r="O533" s="84">
        <v>0.23</v>
      </c>
      <c r="P533" s="7"/>
      <c r="Q533" s="35">
        <f t="shared" si="12"/>
        <v>0</v>
      </c>
      <c r="R533" s="104" t="s">
        <v>11332</v>
      </c>
      <c r="S533" s="36" t="s">
        <v>3142</v>
      </c>
      <c r="T533" s="86" t="s">
        <v>4553</v>
      </c>
      <c r="U533" s="39">
        <f>VLOOKUP(Tabela1[[#This Row],[Marka]],Config!$D$2:$E$13,2,FALSE)+Tabela1[[#This Row],[Marka_sort_plus]]</f>
        <v>137051</v>
      </c>
      <c r="V533" s="39">
        <v>37051</v>
      </c>
      <c r="W533" s="49" t="s">
        <v>6606</v>
      </c>
      <c r="X533" s="49" t="s">
        <v>2105</v>
      </c>
      <c r="Y533" s="49" t="s">
        <v>3152</v>
      </c>
      <c r="Z533" s="49" t="s">
        <v>3152</v>
      </c>
    </row>
    <row r="534" spans="2:26" ht="27.75" customHeight="1">
      <c r="B534" s="55" t="s">
        <v>1793</v>
      </c>
      <c r="C534" s="56" t="s">
        <v>2583</v>
      </c>
      <c r="D534" s="113" t="s">
        <v>4313</v>
      </c>
      <c r="E534" s="83" t="s">
        <v>3107</v>
      </c>
      <c r="F534" s="65" t="s">
        <v>8113</v>
      </c>
      <c r="G534" s="58" t="s">
        <v>284</v>
      </c>
      <c r="H534" s="58">
        <v>1</v>
      </c>
      <c r="I534" s="129">
        <v>35.99</v>
      </c>
      <c r="J534" s="180">
        <v>35.99</v>
      </c>
      <c r="K534" s="93">
        <f>Tabela1[ [#This Row],[Cena hurtowa netto od 01.06.2025] ]/Tabela1[[#This Row],[Cena hurtowa netto od 13.01.2025]]-1</f>
        <v>0</v>
      </c>
      <c r="L534" s="142" t="s">
        <v>3107</v>
      </c>
      <c r="M534" s="142"/>
      <c r="N534" s="64" t="s">
        <v>2106</v>
      </c>
      <c r="O534" s="84">
        <v>0.23</v>
      </c>
      <c r="P534" s="7"/>
      <c r="Q534" s="35">
        <f t="shared" si="12"/>
        <v>0</v>
      </c>
      <c r="R534" s="104" t="s">
        <v>11332</v>
      </c>
      <c r="S534" s="36" t="s">
        <v>3142</v>
      </c>
      <c r="T534" s="86" t="s">
        <v>4552</v>
      </c>
      <c r="U534" s="39">
        <f>VLOOKUP(Tabela1[[#This Row],[Marka]],Config!$D$2:$E$13,2,FALSE)+Tabela1[[#This Row],[Marka_sort_plus]]</f>
        <v>137051</v>
      </c>
      <c r="V534" s="39">
        <v>37051</v>
      </c>
      <c r="W534" s="49" t="s">
        <v>6623</v>
      </c>
      <c r="X534" s="49" t="s">
        <v>2106</v>
      </c>
      <c r="Y534" s="49" t="s">
        <v>3152</v>
      </c>
      <c r="Z534" s="49" t="s">
        <v>3152</v>
      </c>
    </row>
    <row r="535" spans="2:26" ht="27.75" customHeight="1">
      <c r="B535" s="55" t="s">
        <v>1793</v>
      </c>
      <c r="C535" s="56" t="s">
        <v>2584</v>
      </c>
      <c r="D535" s="113" t="s">
        <v>4312</v>
      </c>
      <c r="E535" s="83" t="s">
        <v>3107</v>
      </c>
      <c r="F535" s="65" t="s">
        <v>8104</v>
      </c>
      <c r="G535" s="58" t="s">
        <v>284</v>
      </c>
      <c r="H535" s="58">
        <v>1</v>
      </c>
      <c r="I535" s="129">
        <v>35.99</v>
      </c>
      <c r="J535" s="180">
        <v>35.99</v>
      </c>
      <c r="K535" s="93">
        <f>Tabela1[ [#This Row],[Cena hurtowa netto od 01.06.2025] ]/Tabela1[[#This Row],[Cena hurtowa netto od 13.01.2025]]-1</f>
        <v>0</v>
      </c>
      <c r="L535" s="142" t="s">
        <v>3107</v>
      </c>
      <c r="M535" s="142"/>
      <c r="N535" s="64" t="s">
        <v>2107</v>
      </c>
      <c r="O535" s="84">
        <v>0.23</v>
      </c>
      <c r="P535" s="7"/>
      <c r="Q535" s="35">
        <f t="shared" si="12"/>
        <v>0</v>
      </c>
      <c r="R535" s="104" t="s">
        <v>11332</v>
      </c>
      <c r="S535" s="36" t="s">
        <v>3142</v>
      </c>
      <c r="T535" s="86" t="s">
        <v>4552</v>
      </c>
      <c r="U535" s="39">
        <f>VLOOKUP(Tabela1[[#This Row],[Marka]],Config!$D$2:$E$13,2,FALSE)+Tabela1[[#This Row],[Marka_sort_plus]]</f>
        <v>137051</v>
      </c>
      <c r="V535" s="39">
        <v>37051</v>
      </c>
      <c r="W535" s="49" t="s">
        <v>6614</v>
      </c>
      <c r="X535" s="49" t="s">
        <v>2107</v>
      </c>
      <c r="Y535" s="49" t="s">
        <v>3152</v>
      </c>
      <c r="Z535" s="49" t="s">
        <v>3152</v>
      </c>
    </row>
    <row r="536" spans="2:26" ht="27.75" customHeight="1">
      <c r="B536" s="55" t="s">
        <v>1793</v>
      </c>
      <c r="C536" s="56" t="s">
        <v>2585</v>
      </c>
      <c r="D536" s="113" t="s">
        <v>4311</v>
      </c>
      <c r="E536" s="83" t="s">
        <v>3107</v>
      </c>
      <c r="F536" s="65" t="s">
        <v>8098</v>
      </c>
      <c r="G536" s="58" t="s">
        <v>284</v>
      </c>
      <c r="H536" s="58">
        <v>1</v>
      </c>
      <c r="I536" s="129">
        <v>35.99</v>
      </c>
      <c r="J536" s="180">
        <v>35.99</v>
      </c>
      <c r="K536" s="93">
        <f>Tabela1[ [#This Row],[Cena hurtowa netto od 01.06.2025] ]/Tabela1[[#This Row],[Cena hurtowa netto od 13.01.2025]]-1</f>
        <v>0</v>
      </c>
      <c r="L536" s="142" t="s">
        <v>3107</v>
      </c>
      <c r="M536" s="142"/>
      <c r="N536" s="64" t="s">
        <v>2108</v>
      </c>
      <c r="O536" s="84">
        <v>0.23</v>
      </c>
      <c r="P536" s="7"/>
      <c r="Q536" s="35">
        <f t="shared" ref="Q536:Q599" si="13">J536*P536*(1-RABAT)</f>
        <v>0</v>
      </c>
      <c r="R536" s="104" t="s">
        <v>11332</v>
      </c>
      <c r="S536" s="36" t="s">
        <v>3142</v>
      </c>
      <c r="T536" s="86" t="s">
        <v>4552</v>
      </c>
      <c r="U536" s="39">
        <f>VLOOKUP(Tabela1[[#This Row],[Marka]],Config!$D$2:$E$13,2,FALSE)+Tabela1[[#This Row],[Marka_sort_plus]]</f>
        <v>137051</v>
      </c>
      <c r="V536" s="39">
        <v>37051</v>
      </c>
      <c r="W536" s="49" t="s">
        <v>6608</v>
      </c>
      <c r="X536" s="49" t="s">
        <v>2108</v>
      </c>
      <c r="Y536" s="49" t="s">
        <v>3152</v>
      </c>
      <c r="Z536" s="49" t="s">
        <v>3152</v>
      </c>
    </row>
    <row r="537" spans="2:26" ht="27.75" customHeight="1">
      <c r="B537" s="55" t="s">
        <v>1793</v>
      </c>
      <c r="C537" s="56" t="s">
        <v>2586</v>
      </c>
      <c r="D537" s="113" t="s">
        <v>4310</v>
      </c>
      <c r="E537" s="83" t="s">
        <v>3107</v>
      </c>
      <c r="F537" s="65" t="s">
        <v>8106</v>
      </c>
      <c r="G537" s="58" t="s">
        <v>284</v>
      </c>
      <c r="H537" s="58">
        <v>1</v>
      </c>
      <c r="I537" s="129">
        <v>35.99</v>
      </c>
      <c r="J537" s="180">
        <v>35.99</v>
      </c>
      <c r="K537" s="93">
        <f>Tabela1[ [#This Row],[Cena hurtowa netto od 01.06.2025] ]/Tabela1[[#This Row],[Cena hurtowa netto od 13.01.2025]]-1</f>
        <v>0</v>
      </c>
      <c r="L537" s="142" t="s">
        <v>3107</v>
      </c>
      <c r="M537" s="142"/>
      <c r="N537" s="64" t="s">
        <v>2109</v>
      </c>
      <c r="O537" s="84">
        <v>0.23</v>
      </c>
      <c r="P537" s="7"/>
      <c r="Q537" s="35">
        <f t="shared" si="13"/>
        <v>0</v>
      </c>
      <c r="R537" s="104" t="s">
        <v>11332</v>
      </c>
      <c r="S537" s="36" t="s">
        <v>3142</v>
      </c>
      <c r="T537" s="86" t="s">
        <v>4552</v>
      </c>
      <c r="U537" s="39">
        <f>VLOOKUP(Tabela1[[#This Row],[Marka]],Config!$D$2:$E$13,2,FALSE)+Tabela1[[#This Row],[Marka_sort_plus]]</f>
        <v>137051</v>
      </c>
      <c r="V537" s="39">
        <v>37051</v>
      </c>
      <c r="W537" s="49" t="s">
        <v>6616</v>
      </c>
      <c r="X537" s="49" t="s">
        <v>2109</v>
      </c>
      <c r="Y537" s="49" t="s">
        <v>3152</v>
      </c>
      <c r="Z537" s="49" t="s">
        <v>3152</v>
      </c>
    </row>
    <row r="538" spans="2:26" ht="27.75" customHeight="1">
      <c r="B538" s="55" t="s">
        <v>1793</v>
      </c>
      <c r="C538" s="56" t="s">
        <v>2587</v>
      </c>
      <c r="D538" s="113" t="s">
        <v>4309</v>
      </c>
      <c r="E538" s="83" t="s">
        <v>3107</v>
      </c>
      <c r="F538" s="65" t="s">
        <v>8095</v>
      </c>
      <c r="G538" s="58" t="s">
        <v>284</v>
      </c>
      <c r="H538" s="58">
        <v>1</v>
      </c>
      <c r="I538" s="129">
        <v>35.99</v>
      </c>
      <c r="J538" s="180">
        <v>35.99</v>
      </c>
      <c r="K538" s="93">
        <f>Tabela1[ [#This Row],[Cena hurtowa netto od 01.06.2025] ]/Tabela1[[#This Row],[Cena hurtowa netto od 13.01.2025]]-1</f>
        <v>0</v>
      </c>
      <c r="L538" s="142" t="s">
        <v>3107</v>
      </c>
      <c r="M538" s="142"/>
      <c r="N538" s="64" t="s">
        <v>2110</v>
      </c>
      <c r="O538" s="84">
        <v>0.23</v>
      </c>
      <c r="P538" s="7"/>
      <c r="Q538" s="35">
        <f t="shared" si="13"/>
        <v>0</v>
      </c>
      <c r="R538" s="104" t="s">
        <v>11332</v>
      </c>
      <c r="S538" s="36" t="s">
        <v>3142</v>
      </c>
      <c r="T538" s="86" t="s">
        <v>4552</v>
      </c>
      <c r="U538" s="39">
        <f>VLOOKUP(Tabela1[[#This Row],[Marka]],Config!$D$2:$E$13,2,FALSE)+Tabela1[[#This Row],[Marka_sort_plus]]</f>
        <v>137051</v>
      </c>
      <c r="V538" s="39">
        <v>37051</v>
      </c>
      <c r="W538" s="49" t="s">
        <v>6605</v>
      </c>
      <c r="X538" s="49" t="s">
        <v>2110</v>
      </c>
      <c r="Y538" s="49" t="s">
        <v>3152</v>
      </c>
      <c r="Z538" s="49" t="s">
        <v>3152</v>
      </c>
    </row>
    <row r="539" spans="2:26" ht="27.75" customHeight="1">
      <c r="B539" s="55" t="s">
        <v>1793</v>
      </c>
      <c r="C539" s="56" t="s">
        <v>2590</v>
      </c>
      <c r="D539" s="113" t="s">
        <v>3843</v>
      </c>
      <c r="E539" s="83" t="s">
        <v>3107</v>
      </c>
      <c r="F539" s="65" t="s">
        <v>8100</v>
      </c>
      <c r="G539" s="58" t="s">
        <v>284</v>
      </c>
      <c r="H539" s="58">
        <v>1</v>
      </c>
      <c r="I539" s="129">
        <v>41.99</v>
      </c>
      <c r="J539" s="180">
        <v>41.99</v>
      </c>
      <c r="K539" s="93">
        <f>Tabela1[ [#This Row],[Cena hurtowa netto od 01.06.2025] ]/Tabela1[[#This Row],[Cena hurtowa netto od 13.01.2025]]-1</f>
        <v>0</v>
      </c>
      <c r="L539" s="142" t="s">
        <v>3107</v>
      </c>
      <c r="M539" s="142"/>
      <c r="N539" s="64" t="s">
        <v>4343</v>
      </c>
      <c r="O539" s="84">
        <v>0.23</v>
      </c>
      <c r="P539" s="7"/>
      <c r="Q539" s="35">
        <f t="shared" si="13"/>
        <v>0</v>
      </c>
      <c r="R539" s="104" t="s">
        <v>11332</v>
      </c>
      <c r="S539" s="36" t="s">
        <v>3142</v>
      </c>
      <c r="T539" s="86" t="s">
        <v>4553</v>
      </c>
      <c r="U539" s="39">
        <f>VLOOKUP(Tabela1[[#This Row],[Marka]],Config!$D$2:$E$13,2,FALSE)+Tabela1[[#This Row],[Marka_sort_plus]]</f>
        <v>137051</v>
      </c>
      <c r="V539" s="39">
        <v>37051</v>
      </c>
      <c r="W539" s="49" t="s">
        <v>6610</v>
      </c>
      <c r="X539" s="49" t="s">
        <v>4343</v>
      </c>
      <c r="Y539" s="49" t="s">
        <v>3152</v>
      </c>
      <c r="Z539" s="49" t="s">
        <v>3152</v>
      </c>
    </row>
    <row r="540" spans="2:26" ht="27.75" customHeight="1">
      <c r="B540" s="55" t="s">
        <v>1793</v>
      </c>
      <c r="C540" s="56" t="s">
        <v>2588</v>
      </c>
      <c r="D540" s="113" t="s">
        <v>3892</v>
      </c>
      <c r="E540" s="83" t="s">
        <v>3107</v>
      </c>
      <c r="F540" s="65" t="s">
        <v>8111</v>
      </c>
      <c r="G540" s="58" t="s">
        <v>284</v>
      </c>
      <c r="H540" s="58">
        <v>1</v>
      </c>
      <c r="I540" s="129">
        <v>35.99</v>
      </c>
      <c r="J540" s="180">
        <v>35.99</v>
      </c>
      <c r="K540" s="93">
        <f>Tabela1[ [#This Row],[Cena hurtowa netto od 01.06.2025] ]/Tabela1[[#This Row],[Cena hurtowa netto od 13.01.2025]]-1</f>
        <v>0</v>
      </c>
      <c r="L540" s="142" t="s">
        <v>3107</v>
      </c>
      <c r="M540" s="142"/>
      <c r="N540" s="64" t="s">
        <v>2111</v>
      </c>
      <c r="O540" s="84">
        <v>0.23</v>
      </c>
      <c r="P540" s="7"/>
      <c r="Q540" s="35">
        <f t="shared" si="13"/>
        <v>0</v>
      </c>
      <c r="R540" s="104" t="s">
        <v>11332</v>
      </c>
      <c r="S540" s="36" t="s">
        <v>3142</v>
      </c>
      <c r="T540" s="86" t="s">
        <v>4553</v>
      </c>
      <c r="U540" s="39">
        <f>VLOOKUP(Tabela1[[#This Row],[Marka]],Config!$D$2:$E$13,2,FALSE)+Tabela1[[#This Row],[Marka_sort_plus]]</f>
        <v>137051</v>
      </c>
      <c r="V540" s="39">
        <v>37051</v>
      </c>
      <c r="W540" s="49" t="s">
        <v>6621</v>
      </c>
      <c r="X540" s="49" t="s">
        <v>2111</v>
      </c>
      <c r="Y540" s="49" t="s">
        <v>3152</v>
      </c>
      <c r="Z540" s="49" t="s">
        <v>3152</v>
      </c>
    </row>
    <row r="541" spans="2:26" ht="27.75" customHeight="1">
      <c r="B541" s="55" t="s">
        <v>1793</v>
      </c>
      <c r="C541" s="56" t="s">
        <v>2589</v>
      </c>
      <c r="D541" s="113" t="s">
        <v>3692</v>
      </c>
      <c r="E541" s="83" t="s">
        <v>3107</v>
      </c>
      <c r="F541" s="65" t="s">
        <v>8102</v>
      </c>
      <c r="G541" s="58" t="s">
        <v>284</v>
      </c>
      <c r="H541" s="58">
        <v>1</v>
      </c>
      <c r="I541" s="129">
        <v>41.99</v>
      </c>
      <c r="J541" s="180">
        <v>41.99</v>
      </c>
      <c r="K541" s="93">
        <f>Tabela1[ [#This Row],[Cena hurtowa netto od 01.06.2025] ]/Tabela1[[#This Row],[Cena hurtowa netto od 13.01.2025]]-1</f>
        <v>0</v>
      </c>
      <c r="L541" s="142" t="s">
        <v>3107</v>
      </c>
      <c r="M541" s="142"/>
      <c r="N541" s="64" t="s">
        <v>2112</v>
      </c>
      <c r="O541" s="84">
        <v>0.23</v>
      </c>
      <c r="P541" s="7"/>
      <c r="Q541" s="35">
        <f t="shared" si="13"/>
        <v>0</v>
      </c>
      <c r="R541" s="104" t="s">
        <v>11332</v>
      </c>
      <c r="S541" s="36" t="s">
        <v>3142</v>
      </c>
      <c r="T541" s="86" t="s">
        <v>4553</v>
      </c>
      <c r="U541" s="39">
        <f>VLOOKUP(Tabela1[[#This Row],[Marka]],Config!$D$2:$E$13,2,FALSE)+Tabela1[[#This Row],[Marka_sort_plus]]</f>
        <v>137051</v>
      </c>
      <c r="V541" s="39">
        <v>37051</v>
      </c>
      <c r="W541" s="49" t="s">
        <v>6612</v>
      </c>
      <c r="X541" s="49" t="s">
        <v>2112</v>
      </c>
      <c r="Y541" s="49" t="s">
        <v>3152</v>
      </c>
      <c r="Z541" s="49" t="s">
        <v>3152</v>
      </c>
    </row>
    <row r="542" spans="2:26" ht="27.75" customHeight="1">
      <c r="B542" s="55" t="s">
        <v>1793</v>
      </c>
      <c r="C542" s="56" t="s">
        <v>2591</v>
      </c>
      <c r="D542" s="113" t="s">
        <v>4308</v>
      </c>
      <c r="E542" s="83" t="s">
        <v>3107</v>
      </c>
      <c r="F542" s="65" t="s">
        <v>8099</v>
      </c>
      <c r="G542" s="58" t="s">
        <v>284</v>
      </c>
      <c r="H542" s="58">
        <v>1</v>
      </c>
      <c r="I542" s="129">
        <v>41.99</v>
      </c>
      <c r="J542" s="180">
        <v>41.99</v>
      </c>
      <c r="K542" s="93">
        <f>Tabela1[ [#This Row],[Cena hurtowa netto od 01.06.2025] ]/Tabela1[[#This Row],[Cena hurtowa netto od 13.01.2025]]-1</f>
        <v>0</v>
      </c>
      <c r="L542" s="142" t="s">
        <v>3107</v>
      </c>
      <c r="M542" s="142"/>
      <c r="N542" s="64" t="s">
        <v>2113</v>
      </c>
      <c r="O542" s="84">
        <v>0.23</v>
      </c>
      <c r="P542" s="7"/>
      <c r="Q542" s="35">
        <f t="shared" si="13"/>
        <v>0</v>
      </c>
      <c r="R542" s="104" t="s">
        <v>11332</v>
      </c>
      <c r="S542" s="36" t="s">
        <v>3142</v>
      </c>
      <c r="T542" s="86" t="s">
        <v>4552</v>
      </c>
      <c r="U542" s="39">
        <f>VLOOKUP(Tabela1[[#This Row],[Marka]],Config!$D$2:$E$13,2,FALSE)+Tabela1[[#This Row],[Marka_sort_plus]]</f>
        <v>137051</v>
      </c>
      <c r="V542" s="39">
        <v>37051</v>
      </c>
      <c r="W542" s="49" t="s">
        <v>6609</v>
      </c>
      <c r="X542" s="49" t="s">
        <v>2113</v>
      </c>
      <c r="Y542" s="49" t="s">
        <v>3152</v>
      </c>
      <c r="Z542" s="49" t="s">
        <v>3152</v>
      </c>
    </row>
    <row r="543" spans="2:26" ht="27.75" customHeight="1">
      <c r="B543" s="55" t="s">
        <v>1793</v>
      </c>
      <c r="C543" s="56" t="s">
        <v>10625</v>
      </c>
      <c r="D543" s="113" t="s">
        <v>10626</v>
      </c>
      <c r="E543" s="83" t="s">
        <v>3107</v>
      </c>
      <c r="F543" s="65" t="s">
        <v>10627</v>
      </c>
      <c r="G543" s="58" t="s">
        <v>284</v>
      </c>
      <c r="H543" s="58" t="s">
        <v>8167</v>
      </c>
      <c r="I543" s="129">
        <v>40.99</v>
      </c>
      <c r="J543" s="180">
        <v>40.99</v>
      </c>
      <c r="K543" s="93">
        <f>Tabela1[ [#This Row],[Cena hurtowa netto od 01.06.2025] ]/Tabela1[[#This Row],[Cena hurtowa netto od 13.01.2025]]-1</f>
        <v>0</v>
      </c>
      <c r="L543" s="142" t="s">
        <v>3107</v>
      </c>
      <c r="M543" s="142"/>
      <c r="N543" s="64">
        <v>5905130047992</v>
      </c>
      <c r="O543" s="84">
        <v>0.23</v>
      </c>
      <c r="P543" s="7"/>
      <c r="Q543" s="35">
        <f t="shared" si="13"/>
        <v>0</v>
      </c>
      <c r="R543" s="104" t="s">
        <v>11332</v>
      </c>
      <c r="S543" s="36" t="s">
        <v>3142</v>
      </c>
      <c r="T543" s="86">
        <v>480258900</v>
      </c>
      <c r="U543" s="39">
        <f>VLOOKUP(Tabela1[[#This Row],[Marka]],Config!$D$2:$E$13,2,FALSE)+Tabela1[[#This Row],[Marka_sort_plus]]</f>
        <v>137051</v>
      </c>
      <c r="V543" s="39">
        <v>37051</v>
      </c>
      <c r="W543" s="49">
        <v>5905130047992</v>
      </c>
      <c r="X543" s="49"/>
      <c r="Y543" s="49"/>
      <c r="Z543" s="49"/>
    </row>
    <row r="544" spans="2:26" ht="27.75" customHeight="1">
      <c r="B544" s="55" t="s">
        <v>1793</v>
      </c>
      <c r="C544" s="56" t="s">
        <v>2547</v>
      </c>
      <c r="D544" s="113" t="s">
        <v>4307</v>
      </c>
      <c r="E544" s="83" t="s">
        <v>3107</v>
      </c>
      <c r="F544" s="65" t="s">
        <v>8072</v>
      </c>
      <c r="G544" s="58" t="s">
        <v>284</v>
      </c>
      <c r="H544" s="58">
        <v>1</v>
      </c>
      <c r="I544" s="129">
        <v>49.99</v>
      </c>
      <c r="J544" s="180">
        <v>49.99</v>
      </c>
      <c r="K544" s="93">
        <f>Tabela1[ [#This Row],[Cena hurtowa netto od 01.06.2025] ]/Tabela1[[#This Row],[Cena hurtowa netto od 13.01.2025]]-1</f>
        <v>0</v>
      </c>
      <c r="L544" s="142" t="s">
        <v>3107</v>
      </c>
      <c r="M544" s="142"/>
      <c r="N544" s="64" t="s">
        <v>2075</v>
      </c>
      <c r="O544" s="84">
        <v>0.23</v>
      </c>
      <c r="P544" s="7"/>
      <c r="Q544" s="35">
        <f t="shared" si="13"/>
        <v>0</v>
      </c>
      <c r="R544" s="104" t="s">
        <v>11332</v>
      </c>
      <c r="S544" s="36" t="s">
        <v>3142</v>
      </c>
      <c r="T544" s="86" t="s">
        <v>4552</v>
      </c>
      <c r="U544" s="39">
        <f>VLOOKUP(Tabela1[[#This Row],[Marka]],Config!$D$2:$E$13,2,FALSE)+Tabela1[[#This Row],[Marka_sort_plus]]</f>
        <v>137071</v>
      </c>
      <c r="V544" s="39">
        <v>37071</v>
      </c>
      <c r="W544" s="49" t="s">
        <v>6582</v>
      </c>
      <c r="X544" s="49" t="s">
        <v>2075</v>
      </c>
      <c r="Y544" s="49" t="s">
        <v>3152</v>
      </c>
      <c r="Z544" s="49" t="s">
        <v>3152</v>
      </c>
    </row>
    <row r="545" spans="2:26" ht="27.75" customHeight="1">
      <c r="B545" s="55" t="s">
        <v>1793</v>
      </c>
      <c r="C545" s="56" t="s">
        <v>2548</v>
      </c>
      <c r="D545" s="113" t="s">
        <v>3912</v>
      </c>
      <c r="E545" s="83" t="s">
        <v>3107</v>
      </c>
      <c r="F545" s="65" t="s">
        <v>8091</v>
      </c>
      <c r="G545" s="58" t="s">
        <v>284</v>
      </c>
      <c r="H545" s="58">
        <v>1</v>
      </c>
      <c r="I545" s="129">
        <v>54.99</v>
      </c>
      <c r="J545" s="180">
        <v>54.99</v>
      </c>
      <c r="K545" s="93">
        <f>Tabela1[ [#This Row],[Cena hurtowa netto od 01.06.2025] ]/Tabela1[[#This Row],[Cena hurtowa netto od 13.01.2025]]-1</f>
        <v>0</v>
      </c>
      <c r="L545" s="142" t="s">
        <v>3107</v>
      </c>
      <c r="M545" s="142"/>
      <c r="N545" s="64" t="s">
        <v>2076</v>
      </c>
      <c r="O545" s="84">
        <v>0.23</v>
      </c>
      <c r="P545" s="7"/>
      <c r="Q545" s="35">
        <f t="shared" si="13"/>
        <v>0</v>
      </c>
      <c r="R545" s="104" t="s">
        <v>11332</v>
      </c>
      <c r="S545" s="36" t="s">
        <v>3142</v>
      </c>
      <c r="T545" s="86" t="s">
        <v>4553</v>
      </c>
      <c r="U545" s="39">
        <f>VLOOKUP(Tabela1[[#This Row],[Marka]],Config!$D$2:$E$13,2,FALSE)+Tabela1[[#This Row],[Marka_sort_plus]]</f>
        <v>137071</v>
      </c>
      <c r="V545" s="39">
        <v>37071</v>
      </c>
      <c r="W545" s="49" t="s">
        <v>6601</v>
      </c>
      <c r="X545" s="49" t="s">
        <v>2076</v>
      </c>
      <c r="Y545" s="49" t="s">
        <v>3152</v>
      </c>
      <c r="Z545" s="49" t="s">
        <v>3152</v>
      </c>
    </row>
    <row r="546" spans="2:26" ht="27.75" customHeight="1">
      <c r="B546" s="55" t="s">
        <v>1793</v>
      </c>
      <c r="C546" s="56" t="s">
        <v>2549</v>
      </c>
      <c r="D546" s="113" t="s">
        <v>3911</v>
      </c>
      <c r="E546" s="83" t="s">
        <v>3107</v>
      </c>
      <c r="F546" s="65" t="s">
        <v>8093</v>
      </c>
      <c r="G546" s="58" t="s">
        <v>284</v>
      </c>
      <c r="H546" s="58">
        <v>1</v>
      </c>
      <c r="I546" s="129">
        <v>54.99</v>
      </c>
      <c r="J546" s="180">
        <v>54.99</v>
      </c>
      <c r="K546" s="93">
        <f>Tabela1[ [#This Row],[Cena hurtowa netto od 01.06.2025] ]/Tabela1[[#This Row],[Cena hurtowa netto od 13.01.2025]]-1</f>
        <v>0</v>
      </c>
      <c r="L546" s="142" t="s">
        <v>3107</v>
      </c>
      <c r="M546" s="142"/>
      <c r="N546" s="64" t="s">
        <v>2077</v>
      </c>
      <c r="O546" s="84">
        <v>0.23</v>
      </c>
      <c r="P546" s="7"/>
      <c r="Q546" s="35">
        <f t="shared" si="13"/>
        <v>0</v>
      </c>
      <c r="R546" s="104" t="s">
        <v>11332</v>
      </c>
      <c r="S546" s="36" t="s">
        <v>3142</v>
      </c>
      <c r="T546" s="86" t="s">
        <v>4553</v>
      </c>
      <c r="U546" s="39">
        <f>VLOOKUP(Tabela1[[#This Row],[Marka]],Config!$D$2:$E$13,2,FALSE)+Tabela1[[#This Row],[Marka_sort_plus]]</f>
        <v>137071</v>
      </c>
      <c r="V546" s="39">
        <v>37071</v>
      </c>
      <c r="W546" s="49" t="s">
        <v>6603</v>
      </c>
      <c r="X546" s="49" t="s">
        <v>2077</v>
      </c>
      <c r="Y546" s="49" t="s">
        <v>3152</v>
      </c>
      <c r="Z546" s="49" t="s">
        <v>3152</v>
      </c>
    </row>
    <row r="547" spans="2:26" ht="27.75" customHeight="1">
      <c r="B547" s="55" t="s">
        <v>1793</v>
      </c>
      <c r="C547" s="56" t="s">
        <v>2550</v>
      </c>
      <c r="D547" s="113" t="s">
        <v>3910</v>
      </c>
      <c r="E547" s="83" t="s">
        <v>3107</v>
      </c>
      <c r="F547" s="65" t="s">
        <v>8084</v>
      </c>
      <c r="G547" s="58" t="s">
        <v>284</v>
      </c>
      <c r="H547" s="58">
        <v>1</v>
      </c>
      <c r="I547" s="129">
        <v>54.99</v>
      </c>
      <c r="J547" s="180">
        <v>54.99</v>
      </c>
      <c r="K547" s="93">
        <f>Tabela1[ [#This Row],[Cena hurtowa netto od 01.06.2025] ]/Tabela1[[#This Row],[Cena hurtowa netto od 13.01.2025]]-1</f>
        <v>0</v>
      </c>
      <c r="L547" s="142" t="s">
        <v>3107</v>
      </c>
      <c r="M547" s="142"/>
      <c r="N547" s="64" t="s">
        <v>4554</v>
      </c>
      <c r="O547" s="84">
        <v>0.23</v>
      </c>
      <c r="P547" s="7"/>
      <c r="Q547" s="35">
        <f t="shared" si="13"/>
        <v>0</v>
      </c>
      <c r="R547" s="104" t="s">
        <v>11332</v>
      </c>
      <c r="S547" s="36" t="s">
        <v>3142</v>
      </c>
      <c r="T547" s="86" t="s">
        <v>4553</v>
      </c>
      <c r="U547" s="39">
        <f>VLOOKUP(Tabela1[[#This Row],[Marka]],Config!$D$2:$E$13,2,FALSE)+Tabela1[[#This Row],[Marka_sort_plus]]</f>
        <v>137071</v>
      </c>
      <c r="V547" s="39">
        <v>37071</v>
      </c>
      <c r="W547" s="49" t="s">
        <v>6594</v>
      </c>
      <c r="X547" s="49" t="s">
        <v>4554</v>
      </c>
      <c r="Y547" s="49" t="s">
        <v>3152</v>
      </c>
      <c r="Z547" s="49" t="s">
        <v>3152</v>
      </c>
    </row>
    <row r="548" spans="2:26" ht="27.75" customHeight="1">
      <c r="B548" s="55" t="s">
        <v>1793</v>
      </c>
      <c r="C548" s="56" t="s">
        <v>12043</v>
      </c>
      <c r="D548" s="113" t="s">
        <v>12044</v>
      </c>
      <c r="E548" s="83" t="s">
        <v>3107</v>
      </c>
      <c r="F548" s="65" t="s">
        <v>12045</v>
      </c>
      <c r="G548" s="58" t="s">
        <v>284</v>
      </c>
      <c r="H548" s="58" t="s">
        <v>8167</v>
      </c>
      <c r="I548" s="129">
        <v>54.99</v>
      </c>
      <c r="J548" s="180">
        <v>54.99</v>
      </c>
      <c r="K548" s="93">
        <f>Tabela1[ [#This Row],[Cena hurtowa netto od 01.06.2025] ]/Tabela1[[#This Row],[Cena hurtowa netto od 13.01.2025]]-1</f>
        <v>0</v>
      </c>
      <c r="L548" s="142" t="s">
        <v>3107</v>
      </c>
      <c r="M548" s="142"/>
      <c r="N548" s="64">
        <v>5902979021428</v>
      </c>
      <c r="O548" s="84">
        <v>0.23</v>
      </c>
      <c r="P548" s="7"/>
      <c r="Q548" s="35">
        <f t="shared" si="13"/>
        <v>0</v>
      </c>
      <c r="R548" s="104" t="s">
        <v>12061</v>
      </c>
      <c r="S548" s="36" t="s">
        <v>3142</v>
      </c>
      <c r="T548" s="86" t="s">
        <v>4553</v>
      </c>
      <c r="U548" s="39">
        <f>VLOOKUP(Tabela1[[#This Row],[Marka]],Config!$D$2:$E$13,2,FALSE)+Tabela1[[#This Row],[Marka_sort_plus]]</f>
        <v>137071</v>
      </c>
      <c r="V548" s="39">
        <v>37071</v>
      </c>
      <c r="W548" s="49" t="s">
        <v>6594</v>
      </c>
      <c r="X548" s="49"/>
      <c r="Y548" s="49"/>
      <c r="Z548" s="49"/>
    </row>
    <row r="549" spans="2:26" ht="27.75" customHeight="1">
      <c r="B549" s="55" t="s">
        <v>1793</v>
      </c>
      <c r="C549" s="56" t="s">
        <v>2551</v>
      </c>
      <c r="D549" s="113" t="s">
        <v>3909</v>
      </c>
      <c r="E549" s="83" t="s">
        <v>3107</v>
      </c>
      <c r="F549" s="65" t="s">
        <v>8080</v>
      </c>
      <c r="G549" s="58" t="s">
        <v>284</v>
      </c>
      <c r="H549" s="58">
        <v>1</v>
      </c>
      <c r="I549" s="129">
        <v>60.99</v>
      </c>
      <c r="J549" s="180">
        <v>60.99</v>
      </c>
      <c r="K549" s="93">
        <f>Tabela1[ [#This Row],[Cena hurtowa netto od 01.06.2025] ]/Tabela1[[#This Row],[Cena hurtowa netto od 13.01.2025]]-1</f>
        <v>0</v>
      </c>
      <c r="L549" s="142" t="s">
        <v>3107</v>
      </c>
      <c r="M549" s="142"/>
      <c r="N549" s="64" t="s">
        <v>2078</v>
      </c>
      <c r="O549" s="84">
        <v>0.23</v>
      </c>
      <c r="P549" s="7"/>
      <c r="Q549" s="35">
        <f t="shared" si="13"/>
        <v>0</v>
      </c>
      <c r="R549" s="104" t="s">
        <v>11332</v>
      </c>
      <c r="S549" s="36" t="s">
        <v>3142</v>
      </c>
      <c r="T549" s="86" t="s">
        <v>4553</v>
      </c>
      <c r="U549" s="39">
        <f>VLOOKUP(Tabela1[[#This Row],[Marka]],Config!$D$2:$E$13,2,FALSE)+Tabela1[[#This Row],[Marka_sort_plus]]</f>
        <v>137071</v>
      </c>
      <c r="V549" s="39">
        <v>37071</v>
      </c>
      <c r="W549" s="49" t="s">
        <v>6590</v>
      </c>
      <c r="X549" s="49" t="s">
        <v>2078</v>
      </c>
      <c r="Y549" s="49" t="s">
        <v>3152</v>
      </c>
      <c r="Z549" s="49" t="s">
        <v>3152</v>
      </c>
    </row>
    <row r="550" spans="2:26" ht="27.75" customHeight="1">
      <c r="B550" s="55" t="s">
        <v>1793</v>
      </c>
      <c r="C550" s="56" t="s">
        <v>2553</v>
      </c>
      <c r="D550" s="113" t="s">
        <v>3908</v>
      </c>
      <c r="E550" s="83" t="s">
        <v>3107</v>
      </c>
      <c r="F550" s="65" t="s">
        <v>8088</v>
      </c>
      <c r="G550" s="58" t="s">
        <v>284</v>
      </c>
      <c r="H550" s="58">
        <v>1</v>
      </c>
      <c r="I550" s="129">
        <v>54.99</v>
      </c>
      <c r="J550" s="180">
        <v>54.99</v>
      </c>
      <c r="K550" s="93">
        <f>Tabela1[ [#This Row],[Cena hurtowa netto od 01.06.2025] ]/Tabela1[[#This Row],[Cena hurtowa netto od 13.01.2025]]-1</f>
        <v>0</v>
      </c>
      <c r="L550" s="142" t="s">
        <v>3107</v>
      </c>
      <c r="M550" s="142"/>
      <c r="N550" s="64" t="s">
        <v>4555</v>
      </c>
      <c r="O550" s="84">
        <v>0.23</v>
      </c>
      <c r="P550" s="7"/>
      <c r="Q550" s="35">
        <f t="shared" si="13"/>
        <v>0</v>
      </c>
      <c r="R550" s="104" t="s">
        <v>11332</v>
      </c>
      <c r="S550" s="36" t="s">
        <v>3142</v>
      </c>
      <c r="T550" s="86" t="s">
        <v>4553</v>
      </c>
      <c r="U550" s="39">
        <f>VLOOKUP(Tabela1[[#This Row],[Marka]],Config!$D$2:$E$13,2,FALSE)+Tabela1[[#This Row],[Marka_sort_plus]]</f>
        <v>137071</v>
      </c>
      <c r="V550" s="39">
        <v>37071</v>
      </c>
      <c r="W550" s="49" t="s">
        <v>6598</v>
      </c>
      <c r="X550" s="49" t="s">
        <v>4555</v>
      </c>
      <c r="Y550" s="49" t="s">
        <v>3152</v>
      </c>
      <c r="Z550" s="49" t="s">
        <v>3152</v>
      </c>
    </row>
    <row r="551" spans="2:26" ht="27.75" customHeight="1">
      <c r="B551" s="55" t="s">
        <v>1793</v>
      </c>
      <c r="C551" s="56" t="s">
        <v>2554</v>
      </c>
      <c r="D551" s="113" t="s">
        <v>3899</v>
      </c>
      <c r="E551" s="83" t="s">
        <v>3107</v>
      </c>
      <c r="F551" s="65" t="s">
        <v>8089</v>
      </c>
      <c r="G551" s="58" t="s">
        <v>284</v>
      </c>
      <c r="H551" s="58">
        <v>1</v>
      </c>
      <c r="I551" s="129">
        <v>54.99</v>
      </c>
      <c r="J551" s="180">
        <v>54.99</v>
      </c>
      <c r="K551" s="93">
        <f>Tabela1[ [#This Row],[Cena hurtowa netto od 01.06.2025] ]/Tabela1[[#This Row],[Cena hurtowa netto od 13.01.2025]]-1</f>
        <v>0</v>
      </c>
      <c r="L551" s="142" t="s">
        <v>3107</v>
      </c>
      <c r="M551" s="142"/>
      <c r="N551" s="64" t="s">
        <v>2080</v>
      </c>
      <c r="O551" s="84">
        <v>0.23</v>
      </c>
      <c r="P551" s="7"/>
      <c r="Q551" s="35">
        <f t="shared" si="13"/>
        <v>0</v>
      </c>
      <c r="R551" s="104" t="s">
        <v>11332</v>
      </c>
      <c r="S551" s="36" t="s">
        <v>3142</v>
      </c>
      <c r="T551" s="86" t="s">
        <v>4553</v>
      </c>
      <c r="U551" s="39">
        <f>VLOOKUP(Tabela1[[#This Row],[Marka]],Config!$D$2:$E$13,2,FALSE)+Tabela1[[#This Row],[Marka_sort_plus]]</f>
        <v>137071</v>
      </c>
      <c r="V551" s="39">
        <v>37071</v>
      </c>
      <c r="W551" s="49" t="s">
        <v>6599</v>
      </c>
      <c r="X551" s="49" t="s">
        <v>2080</v>
      </c>
      <c r="Y551" s="49" t="s">
        <v>3152</v>
      </c>
      <c r="Z551" s="49" t="s">
        <v>3152</v>
      </c>
    </row>
    <row r="552" spans="2:26" ht="27.75" customHeight="1">
      <c r="B552" s="55" t="s">
        <v>1793</v>
      </c>
      <c r="C552" s="56" t="s">
        <v>2552</v>
      </c>
      <c r="D552" s="113" t="s">
        <v>3661</v>
      </c>
      <c r="E552" s="83" t="s">
        <v>3107</v>
      </c>
      <c r="F552" s="65" t="s">
        <v>8076</v>
      </c>
      <c r="G552" s="58" t="s">
        <v>284</v>
      </c>
      <c r="H552" s="58">
        <v>1</v>
      </c>
      <c r="I552" s="129">
        <v>60.99</v>
      </c>
      <c r="J552" s="180">
        <v>60.99</v>
      </c>
      <c r="K552" s="93">
        <f>Tabela1[ [#This Row],[Cena hurtowa netto od 01.06.2025] ]/Tabela1[[#This Row],[Cena hurtowa netto od 13.01.2025]]-1</f>
        <v>0</v>
      </c>
      <c r="L552" s="142" t="s">
        <v>3107</v>
      </c>
      <c r="M552" s="142"/>
      <c r="N552" s="64" t="s">
        <v>2079</v>
      </c>
      <c r="O552" s="84">
        <v>0.23</v>
      </c>
      <c r="P552" s="7"/>
      <c r="Q552" s="35">
        <f t="shared" si="13"/>
        <v>0</v>
      </c>
      <c r="R552" s="104" t="s">
        <v>11332</v>
      </c>
      <c r="S552" s="36" t="s">
        <v>3142</v>
      </c>
      <c r="T552" s="86" t="s">
        <v>4553</v>
      </c>
      <c r="U552" s="39">
        <f>VLOOKUP(Tabela1[[#This Row],[Marka]],Config!$D$2:$E$13,2,FALSE)+Tabela1[[#This Row],[Marka_sort_plus]]</f>
        <v>137071</v>
      </c>
      <c r="V552" s="39">
        <v>37071</v>
      </c>
      <c r="W552" s="49" t="s">
        <v>6586</v>
      </c>
      <c r="X552" s="49" t="s">
        <v>2079</v>
      </c>
      <c r="Y552" s="49" t="s">
        <v>3152</v>
      </c>
      <c r="Z552" s="49" t="s">
        <v>3152</v>
      </c>
    </row>
    <row r="553" spans="2:26" ht="27.75" customHeight="1">
      <c r="B553" s="55" t="s">
        <v>1793</v>
      </c>
      <c r="C553" s="56" t="s">
        <v>2555</v>
      </c>
      <c r="D553" s="113" t="s">
        <v>3907</v>
      </c>
      <c r="E553" s="83" t="s">
        <v>3107</v>
      </c>
      <c r="F553" s="65" t="s">
        <v>8086</v>
      </c>
      <c r="G553" s="58" t="s">
        <v>284</v>
      </c>
      <c r="H553" s="58">
        <v>1</v>
      </c>
      <c r="I553" s="129">
        <v>54.99</v>
      </c>
      <c r="J553" s="180">
        <v>54.99</v>
      </c>
      <c r="K553" s="93">
        <f>Tabela1[ [#This Row],[Cena hurtowa netto od 01.06.2025] ]/Tabela1[[#This Row],[Cena hurtowa netto od 13.01.2025]]-1</f>
        <v>0</v>
      </c>
      <c r="L553" s="142" t="s">
        <v>3107</v>
      </c>
      <c r="M553" s="142"/>
      <c r="N553" s="64" t="s">
        <v>2081</v>
      </c>
      <c r="O553" s="84">
        <v>0.23</v>
      </c>
      <c r="P553" s="7"/>
      <c r="Q553" s="35">
        <f t="shared" si="13"/>
        <v>0</v>
      </c>
      <c r="R553" s="104" t="s">
        <v>11332</v>
      </c>
      <c r="S553" s="36" t="s">
        <v>3142</v>
      </c>
      <c r="T553" s="86" t="s">
        <v>4553</v>
      </c>
      <c r="U553" s="39">
        <f>VLOOKUP(Tabela1[[#This Row],[Marka]],Config!$D$2:$E$13,2,FALSE)+Tabela1[[#This Row],[Marka_sort_plus]]</f>
        <v>137071</v>
      </c>
      <c r="V553" s="39">
        <v>37071</v>
      </c>
      <c r="W553" s="49" t="s">
        <v>6596</v>
      </c>
      <c r="X553" s="49" t="s">
        <v>2081</v>
      </c>
      <c r="Y553" s="49" t="s">
        <v>3152</v>
      </c>
      <c r="Z553" s="49" t="s">
        <v>3152</v>
      </c>
    </row>
    <row r="554" spans="2:26" ht="27.75" customHeight="1">
      <c r="B554" s="55" t="s">
        <v>1793</v>
      </c>
      <c r="C554" s="56" t="s">
        <v>2556</v>
      </c>
      <c r="D554" s="113" t="s">
        <v>3906</v>
      </c>
      <c r="E554" s="83" t="s">
        <v>3107</v>
      </c>
      <c r="F554" s="65" t="s">
        <v>8073</v>
      </c>
      <c r="G554" s="58" t="s">
        <v>284</v>
      </c>
      <c r="H554" s="58">
        <v>1</v>
      </c>
      <c r="I554" s="129">
        <v>54.99</v>
      </c>
      <c r="J554" s="180">
        <v>54.99</v>
      </c>
      <c r="K554" s="93">
        <f>Tabela1[ [#This Row],[Cena hurtowa netto od 01.06.2025] ]/Tabela1[[#This Row],[Cena hurtowa netto od 13.01.2025]]-1</f>
        <v>0</v>
      </c>
      <c r="L554" s="142" t="s">
        <v>3107</v>
      </c>
      <c r="M554" s="142"/>
      <c r="N554" s="64" t="s">
        <v>2082</v>
      </c>
      <c r="O554" s="84">
        <v>0.23</v>
      </c>
      <c r="P554" s="7"/>
      <c r="Q554" s="35">
        <f t="shared" si="13"/>
        <v>0</v>
      </c>
      <c r="R554" s="104" t="s">
        <v>11332</v>
      </c>
      <c r="S554" s="36" t="s">
        <v>3142</v>
      </c>
      <c r="T554" s="86" t="s">
        <v>4553</v>
      </c>
      <c r="U554" s="39">
        <f>VLOOKUP(Tabela1[[#This Row],[Marka]],Config!$D$2:$E$13,2,FALSE)+Tabela1[[#This Row],[Marka_sort_plus]]</f>
        <v>137071</v>
      </c>
      <c r="V554" s="39">
        <v>37071</v>
      </c>
      <c r="W554" s="49" t="s">
        <v>6583</v>
      </c>
      <c r="X554" s="49" t="s">
        <v>2082</v>
      </c>
      <c r="Y554" s="49" t="s">
        <v>3152</v>
      </c>
      <c r="Z554" s="49" t="s">
        <v>3152</v>
      </c>
    </row>
    <row r="555" spans="2:26" ht="27.75" customHeight="1">
      <c r="B555" s="55" t="s">
        <v>1793</v>
      </c>
      <c r="C555" s="56" t="s">
        <v>2557</v>
      </c>
      <c r="D555" s="113" t="s">
        <v>3689</v>
      </c>
      <c r="E555" s="83" t="s">
        <v>3107</v>
      </c>
      <c r="F555" s="65" t="s">
        <v>8082</v>
      </c>
      <c r="G555" s="58" t="s">
        <v>284</v>
      </c>
      <c r="H555" s="58">
        <v>1</v>
      </c>
      <c r="I555" s="129">
        <v>60.99</v>
      </c>
      <c r="J555" s="180">
        <v>60.99</v>
      </c>
      <c r="K555" s="93">
        <f>Tabela1[ [#This Row],[Cena hurtowa netto od 01.06.2025] ]/Tabela1[[#This Row],[Cena hurtowa netto od 13.01.2025]]-1</f>
        <v>0</v>
      </c>
      <c r="L555" s="142" t="s">
        <v>3107</v>
      </c>
      <c r="M555" s="142"/>
      <c r="N555" s="64" t="s">
        <v>4747</v>
      </c>
      <c r="O555" s="84">
        <v>0.23</v>
      </c>
      <c r="P555" s="7"/>
      <c r="Q555" s="35">
        <f t="shared" si="13"/>
        <v>0</v>
      </c>
      <c r="R555" s="104" t="s">
        <v>11332</v>
      </c>
      <c r="S555" s="36" t="s">
        <v>3142</v>
      </c>
      <c r="T555" s="86" t="s">
        <v>4553</v>
      </c>
      <c r="U555" s="39">
        <f>VLOOKUP(Tabela1[[#This Row],[Marka]],Config!$D$2:$E$13,2,FALSE)+Tabela1[[#This Row],[Marka_sort_plus]]</f>
        <v>137071</v>
      </c>
      <c r="V555" s="39">
        <v>37071</v>
      </c>
      <c r="W555" s="49" t="s">
        <v>6592</v>
      </c>
      <c r="X555" s="49" t="s">
        <v>4747</v>
      </c>
      <c r="Y555" s="49" t="s">
        <v>3152</v>
      </c>
      <c r="Z555" s="49" t="s">
        <v>3152</v>
      </c>
    </row>
    <row r="556" spans="2:26" ht="27.75" customHeight="1">
      <c r="B556" s="55" t="s">
        <v>1793</v>
      </c>
      <c r="C556" s="56" t="s">
        <v>2558</v>
      </c>
      <c r="D556" s="113" t="s">
        <v>3905</v>
      </c>
      <c r="E556" s="83" t="s">
        <v>3107</v>
      </c>
      <c r="F556" s="65" t="s">
        <v>8087</v>
      </c>
      <c r="G556" s="58" t="s">
        <v>284</v>
      </c>
      <c r="H556" s="58">
        <v>1</v>
      </c>
      <c r="I556" s="129">
        <v>54.99</v>
      </c>
      <c r="J556" s="180">
        <v>54.99</v>
      </c>
      <c r="K556" s="93">
        <f>Tabela1[ [#This Row],[Cena hurtowa netto od 01.06.2025] ]/Tabela1[[#This Row],[Cena hurtowa netto od 13.01.2025]]-1</f>
        <v>0</v>
      </c>
      <c r="L556" s="142" t="s">
        <v>3107</v>
      </c>
      <c r="M556" s="142"/>
      <c r="N556" s="64" t="s">
        <v>2083</v>
      </c>
      <c r="O556" s="84">
        <v>0.23</v>
      </c>
      <c r="P556" s="7"/>
      <c r="Q556" s="35">
        <f t="shared" si="13"/>
        <v>0</v>
      </c>
      <c r="R556" s="104" t="s">
        <v>11332</v>
      </c>
      <c r="S556" s="36" t="s">
        <v>3142</v>
      </c>
      <c r="T556" s="86" t="s">
        <v>4553</v>
      </c>
      <c r="U556" s="39">
        <f>VLOOKUP(Tabela1[[#This Row],[Marka]],Config!$D$2:$E$13,2,FALSE)+Tabela1[[#This Row],[Marka_sort_plus]]</f>
        <v>137071</v>
      </c>
      <c r="V556" s="39">
        <v>37071</v>
      </c>
      <c r="W556" s="49" t="s">
        <v>6597</v>
      </c>
      <c r="X556" s="49" t="s">
        <v>2083</v>
      </c>
      <c r="Y556" s="49" t="s">
        <v>3152</v>
      </c>
      <c r="Z556" s="49" t="s">
        <v>3152</v>
      </c>
    </row>
    <row r="557" spans="2:26" ht="27.75" customHeight="1">
      <c r="B557" s="55" t="s">
        <v>1793</v>
      </c>
      <c r="C557" s="56" t="s">
        <v>2559</v>
      </c>
      <c r="D557" s="113" t="s">
        <v>3898</v>
      </c>
      <c r="E557" s="83" t="s">
        <v>3107</v>
      </c>
      <c r="F557" s="65" t="s">
        <v>8075</v>
      </c>
      <c r="G557" s="58" t="s">
        <v>284</v>
      </c>
      <c r="H557" s="58">
        <v>1</v>
      </c>
      <c r="I557" s="129">
        <v>60.99</v>
      </c>
      <c r="J557" s="180">
        <v>60.99</v>
      </c>
      <c r="K557" s="93">
        <f>Tabela1[ [#This Row],[Cena hurtowa netto od 01.06.2025] ]/Tabela1[[#This Row],[Cena hurtowa netto od 13.01.2025]]-1</f>
        <v>0</v>
      </c>
      <c r="L557" s="142" t="s">
        <v>3107</v>
      </c>
      <c r="M557" s="142"/>
      <c r="N557" s="64" t="s">
        <v>2084</v>
      </c>
      <c r="O557" s="84">
        <v>0.23</v>
      </c>
      <c r="P557" s="7"/>
      <c r="Q557" s="35">
        <f t="shared" si="13"/>
        <v>0</v>
      </c>
      <c r="R557" s="104" t="s">
        <v>11332</v>
      </c>
      <c r="S557" s="36" t="s">
        <v>3142</v>
      </c>
      <c r="T557" s="86" t="s">
        <v>4553</v>
      </c>
      <c r="U557" s="39">
        <f>VLOOKUP(Tabela1[[#This Row],[Marka]],Config!$D$2:$E$13,2,FALSE)+Tabela1[[#This Row],[Marka_sort_plus]]</f>
        <v>137071</v>
      </c>
      <c r="V557" s="39">
        <v>37071</v>
      </c>
      <c r="W557" s="49" t="s">
        <v>6585</v>
      </c>
      <c r="X557" s="49" t="s">
        <v>2084</v>
      </c>
      <c r="Y557" s="49" t="s">
        <v>3152</v>
      </c>
      <c r="Z557" s="49" t="s">
        <v>3152</v>
      </c>
    </row>
    <row r="558" spans="2:26" ht="27.75" customHeight="1">
      <c r="B558" s="55" t="s">
        <v>1793</v>
      </c>
      <c r="C558" s="56" t="s">
        <v>2560</v>
      </c>
      <c r="D558" s="113" t="s">
        <v>3904</v>
      </c>
      <c r="E558" s="83" t="s">
        <v>3107</v>
      </c>
      <c r="F558" s="65" t="s">
        <v>8092</v>
      </c>
      <c r="G558" s="58" t="s">
        <v>284</v>
      </c>
      <c r="H558" s="58">
        <v>1</v>
      </c>
      <c r="I558" s="129">
        <v>54.99</v>
      </c>
      <c r="J558" s="180">
        <v>54.99</v>
      </c>
      <c r="K558" s="93">
        <f>Tabela1[ [#This Row],[Cena hurtowa netto od 01.06.2025] ]/Tabela1[[#This Row],[Cena hurtowa netto od 13.01.2025]]-1</f>
        <v>0</v>
      </c>
      <c r="L558" s="142" t="s">
        <v>3107</v>
      </c>
      <c r="M558" s="142"/>
      <c r="N558" s="64" t="s">
        <v>2085</v>
      </c>
      <c r="O558" s="84">
        <v>0.23</v>
      </c>
      <c r="P558" s="7"/>
      <c r="Q558" s="35">
        <f t="shared" si="13"/>
        <v>0</v>
      </c>
      <c r="R558" s="104" t="s">
        <v>11332</v>
      </c>
      <c r="S558" s="36" t="s">
        <v>3142</v>
      </c>
      <c r="T558" s="86" t="s">
        <v>4553</v>
      </c>
      <c r="U558" s="39">
        <f>VLOOKUP(Tabela1[[#This Row],[Marka]],Config!$D$2:$E$13,2,FALSE)+Tabela1[[#This Row],[Marka_sort_plus]]</f>
        <v>137071</v>
      </c>
      <c r="V558" s="39">
        <v>37071</v>
      </c>
      <c r="W558" s="49" t="s">
        <v>6602</v>
      </c>
      <c r="X558" s="49" t="s">
        <v>2085</v>
      </c>
      <c r="Y558" s="49" t="s">
        <v>3152</v>
      </c>
      <c r="Z558" s="49" t="s">
        <v>3152</v>
      </c>
    </row>
    <row r="559" spans="2:26" ht="27.75" customHeight="1">
      <c r="B559" s="55" t="s">
        <v>1793</v>
      </c>
      <c r="C559" s="56" t="s">
        <v>2561</v>
      </c>
      <c r="D559" s="113" t="s">
        <v>3903</v>
      </c>
      <c r="E559" s="83" t="s">
        <v>3107</v>
      </c>
      <c r="F559" s="65" t="s">
        <v>8083</v>
      </c>
      <c r="G559" s="58" t="s">
        <v>284</v>
      </c>
      <c r="H559" s="58">
        <v>1</v>
      </c>
      <c r="I559" s="129">
        <v>54.99</v>
      </c>
      <c r="J559" s="180">
        <v>54.99</v>
      </c>
      <c r="K559" s="93">
        <f>Tabela1[ [#This Row],[Cena hurtowa netto od 01.06.2025] ]/Tabela1[[#This Row],[Cena hurtowa netto od 13.01.2025]]-1</f>
        <v>0</v>
      </c>
      <c r="L559" s="142" t="s">
        <v>3107</v>
      </c>
      <c r="M559" s="142"/>
      <c r="N559" s="64" t="s">
        <v>2086</v>
      </c>
      <c r="O559" s="84">
        <v>0.23</v>
      </c>
      <c r="P559" s="7"/>
      <c r="Q559" s="35">
        <f t="shared" si="13"/>
        <v>0</v>
      </c>
      <c r="R559" s="104" t="s">
        <v>11332</v>
      </c>
      <c r="S559" s="36" t="s">
        <v>3142</v>
      </c>
      <c r="T559" s="86" t="s">
        <v>4553</v>
      </c>
      <c r="U559" s="39">
        <f>VLOOKUP(Tabela1[[#This Row],[Marka]],Config!$D$2:$E$13,2,FALSE)+Tabela1[[#This Row],[Marka_sort_plus]]</f>
        <v>137071</v>
      </c>
      <c r="V559" s="39">
        <v>37071</v>
      </c>
      <c r="W559" s="49" t="s">
        <v>6593</v>
      </c>
      <c r="X559" s="49" t="s">
        <v>2086</v>
      </c>
      <c r="Y559" s="49" t="s">
        <v>3152</v>
      </c>
      <c r="Z559" s="49" t="s">
        <v>3152</v>
      </c>
    </row>
    <row r="560" spans="2:26" ht="27.75" customHeight="1">
      <c r="B560" s="55" t="s">
        <v>1793</v>
      </c>
      <c r="C560" s="56" t="s">
        <v>2562</v>
      </c>
      <c r="D560" s="113" t="s">
        <v>3902</v>
      </c>
      <c r="E560" s="83" t="s">
        <v>3107</v>
      </c>
      <c r="F560" s="65" t="s">
        <v>8077</v>
      </c>
      <c r="G560" s="58" t="s">
        <v>284</v>
      </c>
      <c r="H560" s="58">
        <v>1</v>
      </c>
      <c r="I560" s="129">
        <v>54.99</v>
      </c>
      <c r="J560" s="180">
        <v>54.99</v>
      </c>
      <c r="K560" s="93">
        <f>Tabela1[ [#This Row],[Cena hurtowa netto od 01.06.2025] ]/Tabela1[[#This Row],[Cena hurtowa netto od 13.01.2025]]-1</f>
        <v>0</v>
      </c>
      <c r="L560" s="142" t="s">
        <v>3107</v>
      </c>
      <c r="M560" s="142"/>
      <c r="N560" s="64" t="s">
        <v>2087</v>
      </c>
      <c r="O560" s="84">
        <v>0.23</v>
      </c>
      <c r="P560" s="7"/>
      <c r="Q560" s="35">
        <f t="shared" si="13"/>
        <v>0</v>
      </c>
      <c r="R560" s="104" t="s">
        <v>11332</v>
      </c>
      <c r="S560" s="36" t="s">
        <v>3142</v>
      </c>
      <c r="T560" s="86" t="s">
        <v>4553</v>
      </c>
      <c r="U560" s="39">
        <f>VLOOKUP(Tabela1[[#This Row],[Marka]],Config!$D$2:$E$13,2,FALSE)+Tabela1[[#This Row],[Marka_sort_plus]]</f>
        <v>137071</v>
      </c>
      <c r="V560" s="39">
        <v>37071</v>
      </c>
      <c r="W560" s="49" t="s">
        <v>6587</v>
      </c>
      <c r="X560" s="49" t="s">
        <v>2087</v>
      </c>
      <c r="Y560" s="49" t="s">
        <v>3152</v>
      </c>
      <c r="Z560" s="49" t="s">
        <v>3152</v>
      </c>
    </row>
    <row r="561" spans="2:26" ht="27.75" customHeight="1">
      <c r="B561" s="55" t="s">
        <v>1793</v>
      </c>
      <c r="C561" s="56" t="s">
        <v>2563</v>
      </c>
      <c r="D561" s="113" t="s">
        <v>3901</v>
      </c>
      <c r="E561" s="83" t="s">
        <v>3107</v>
      </c>
      <c r="F561" s="65" t="s">
        <v>8085</v>
      </c>
      <c r="G561" s="58" t="s">
        <v>284</v>
      </c>
      <c r="H561" s="58">
        <v>1</v>
      </c>
      <c r="I561" s="129">
        <v>54.99</v>
      </c>
      <c r="J561" s="180">
        <v>54.99</v>
      </c>
      <c r="K561" s="93">
        <f>Tabela1[ [#This Row],[Cena hurtowa netto od 01.06.2025] ]/Tabela1[[#This Row],[Cena hurtowa netto od 13.01.2025]]-1</f>
        <v>0</v>
      </c>
      <c r="L561" s="142" t="s">
        <v>3107</v>
      </c>
      <c r="M561" s="142"/>
      <c r="N561" s="64" t="s">
        <v>2088</v>
      </c>
      <c r="O561" s="84">
        <v>0.23</v>
      </c>
      <c r="P561" s="7"/>
      <c r="Q561" s="35">
        <f t="shared" si="13"/>
        <v>0</v>
      </c>
      <c r="R561" s="104" t="s">
        <v>11332</v>
      </c>
      <c r="S561" s="36" t="s">
        <v>3142</v>
      </c>
      <c r="T561" s="86" t="s">
        <v>4553</v>
      </c>
      <c r="U561" s="39">
        <f>VLOOKUP(Tabela1[[#This Row],[Marka]],Config!$D$2:$E$13,2,FALSE)+Tabela1[[#This Row],[Marka_sort_plus]]</f>
        <v>137071</v>
      </c>
      <c r="V561" s="39">
        <v>37071</v>
      </c>
      <c r="W561" s="49" t="s">
        <v>6595</v>
      </c>
      <c r="X561" s="49" t="s">
        <v>2088</v>
      </c>
      <c r="Y561" s="49" t="s">
        <v>3152</v>
      </c>
      <c r="Z561" s="49" t="s">
        <v>3152</v>
      </c>
    </row>
    <row r="562" spans="2:26" ht="27.75" customHeight="1">
      <c r="B562" s="55" t="s">
        <v>1793</v>
      </c>
      <c r="C562" s="56" t="s">
        <v>2564</v>
      </c>
      <c r="D562" s="113" t="s">
        <v>3900</v>
      </c>
      <c r="E562" s="83" t="s">
        <v>3107</v>
      </c>
      <c r="F562" s="65" t="s">
        <v>8074</v>
      </c>
      <c r="G562" s="58" t="s">
        <v>284</v>
      </c>
      <c r="H562" s="58">
        <v>1</v>
      </c>
      <c r="I562" s="129">
        <v>54.99</v>
      </c>
      <c r="J562" s="180">
        <v>54.99</v>
      </c>
      <c r="K562" s="93">
        <f>Tabela1[ [#This Row],[Cena hurtowa netto od 01.06.2025] ]/Tabela1[[#This Row],[Cena hurtowa netto od 13.01.2025]]-1</f>
        <v>0</v>
      </c>
      <c r="L562" s="142" t="s">
        <v>3107</v>
      </c>
      <c r="M562" s="142"/>
      <c r="N562" s="64" t="s">
        <v>2089</v>
      </c>
      <c r="O562" s="84">
        <v>0.23</v>
      </c>
      <c r="P562" s="7"/>
      <c r="Q562" s="35">
        <f t="shared" si="13"/>
        <v>0</v>
      </c>
      <c r="R562" s="104" t="s">
        <v>11332</v>
      </c>
      <c r="S562" s="36" t="s">
        <v>3142</v>
      </c>
      <c r="T562" s="86" t="s">
        <v>4553</v>
      </c>
      <c r="U562" s="39">
        <f>VLOOKUP(Tabela1[[#This Row],[Marka]],Config!$D$2:$E$13,2,FALSE)+Tabela1[[#This Row],[Marka_sort_plus]]</f>
        <v>137071</v>
      </c>
      <c r="V562" s="39">
        <v>37071</v>
      </c>
      <c r="W562" s="49" t="s">
        <v>6584</v>
      </c>
      <c r="X562" s="49" t="s">
        <v>2089</v>
      </c>
      <c r="Y562" s="49" t="s">
        <v>3152</v>
      </c>
      <c r="Z562" s="49" t="s">
        <v>3152</v>
      </c>
    </row>
    <row r="563" spans="2:26" ht="27.75" customHeight="1">
      <c r="B563" s="55" t="s">
        <v>1793</v>
      </c>
      <c r="C563" s="56" t="s">
        <v>2567</v>
      </c>
      <c r="D563" s="113" t="s">
        <v>3844</v>
      </c>
      <c r="E563" s="83" t="s">
        <v>3107</v>
      </c>
      <c r="F563" s="65" t="s">
        <v>8079</v>
      </c>
      <c r="G563" s="58" t="s">
        <v>284</v>
      </c>
      <c r="H563" s="58">
        <v>1</v>
      </c>
      <c r="I563" s="129">
        <v>60.99</v>
      </c>
      <c r="J563" s="180">
        <v>60.99</v>
      </c>
      <c r="K563" s="93">
        <f>Tabela1[ [#This Row],[Cena hurtowa netto od 01.06.2025] ]/Tabela1[[#This Row],[Cena hurtowa netto od 13.01.2025]]-1</f>
        <v>0</v>
      </c>
      <c r="L563" s="142" t="s">
        <v>3107</v>
      </c>
      <c r="M563" s="142"/>
      <c r="N563" s="64" t="s">
        <v>4342</v>
      </c>
      <c r="O563" s="84">
        <v>0.23</v>
      </c>
      <c r="P563" s="7"/>
      <c r="Q563" s="35">
        <f t="shared" si="13"/>
        <v>0</v>
      </c>
      <c r="R563" s="104" t="s">
        <v>11332</v>
      </c>
      <c r="S563" s="36" t="s">
        <v>3142</v>
      </c>
      <c r="T563" s="86" t="s">
        <v>4553</v>
      </c>
      <c r="U563" s="39">
        <f>VLOOKUP(Tabela1[[#This Row],[Marka]],Config!$D$2:$E$13,2,FALSE)+Tabela1[[#This Row],[Marka_sort_plus]]</f>
        <v>137071</v>
      </c>
      <c r="V563" s="39">
        <v>37071</v>
      </c>
      <c r="W563" s="49" t="s">
        <v>6589</v>
      </c>
      <c r="X563" s="49" t="s">
        <v>4342</v>
      </c>
      <c r="Y563" s="49" t="s">
        <v>3152</v>
      </c>
      <c r="Z563" s="49" t="s">
        <v>3152</v>
      </c>
    </row>
    <row r="564" spans="2:26" ht="27.75" customHeight="1">
      <c r="B564" s="55" t="s">
        <v>1793</v>
      </c>
      <c r="C564" s="56" t="s">
        <v>2565</v>
      </c>
      <c r="D564" s="113" t="s">
        <v>3897</v>
      </c>
      <c r="E564" s="83" t="s">
        <v>3107</v>
      </c>
      <c r="F564" s="65" t="s">
        <v>8090</v>
      </c>
      <c r="G564" s="58" t="s">
        <v>284</v>
      </c>
      <c r="H564" s="58">
        <v>1</v>
      </c>
      <c r="I564" s="129">
        <v>54.99</v>
      </c>
      <c r="J564" s="180">
        <v>54.99</v>
      </c>
      <c r="K564" s="93">
        <f>Tabela1[ [#This Row],[Cena hurtowa netto od 01.06.2025] ]/Tabela1[[#This Row],[Cena hurtowa netto od 13.01.2025]]-1</f>
        <v>0</v>
      </c>
      <c r="L564" s="142" t="s">
        <v>3107</v>
      </c>
      <c r="M564" s="142"/>
      <c r="N564" s="64" t="s">
        <v>2090</v>
      </c>
      <c r="O564" s="84">
        <v>0.23</v>
      </c>
      <c r="P564" s="7"/>
      <c r="Q564" s="35">
        <f t="shared" si="13"/>
        <v>0</v>
      </c>
      <c r="R564" s="104" t="s">
        <v>11332</v>
      </c>
      <c r="S564" s="36" t="s">
        <v>3142</v>
      </c>
      <c r="T564" s="86" t="s">
        <v>4553</v>
      </c>
      <c r="U564" s="39">
        <f>VLOOKUP(Tabela1[[#This Row],[Marka]],Config!$D$2:$E$13,2,FALSE)+Tabela1[[#This Row],[Marka_sort_plus]]</f>
        <v>137071</v>
      </c>
      <c r="V564" s="39">
        <v>37071</v>
      </c>
      <c r="W564" s="49" t="s">
        <v>6600</v>
      </c>
      <c r="X564" s="49" t="s">
        <v>2090</v>
      </c>
      <c r="Y564" s="49" t="s">
        <v>3152</v>
      </c>
      <c r="Z564" s="49" t="s">
        <v>3152</v>
      </c>
    </row>
    <row r="565" spans="2:26" ht="27.75" customHeight="1">
      <c r="B565" s="55" t="s">
        <v>1793</v>
      </c>
      <c r="C565" s="56" t="s">
        <v>2566</v>
      </c>
      <c r="D565" s="113" t="s">
        <v>3693</v>
      </c>
      <c r="E565" s="83" t="s">
        <v>3107</v>
      </c>
      <c r="F565" s="65" t="s">
        <v>8081</v>
      </c>
      <c r="G565" s="58" t="s">
        <v>284</v>
      </c>
      <c r="H565" s="58">
        <v>1</v>
      </c>
      <c r="I565" s="129">
        <v>60.99</v>
      </c>
      <c r="J565" s="180">
        <v>60.99</v>
      </c>
      <c r="K565" s="93">
        <f>Tabela1[ [#This Row],[Cena hurtowa netto od 01.06.2025] ]/Tabela1[[#This Row],[Cena hurtowa netto od 13.01.2025]]-1</f>
        <v>0</v>
      </c>
      <c r="L565" s="142" t="s">
        <v>3107</v>
      </c>
      <c r="M565" s="142"/>
      <c r="N565" s="64" t="s">
        <v>2091</v>
      </c>
      <c r="O565" s="84">
        <v>0.23</v>
      </c>
      <c r="P565" s="7"/>
      <c r="Q565" s="35">
        <f t="shared" si="13"/>
        <v>0</v>
      </c>
      <c r="R565" s="104" t="s">
        <v>11332</v>
      </c>
      <c r="S565" s="36" t="s">
        <v>3142</v>
      </c>
      <c r="T565" s="86" t="s">
        <v>4553</v>
      </c>
      <c r="U565" s="39">
        <f>VLOOKUP(Tabela1[[#This Row],[Marka]],Config!$D$2:$E$13,2,FALSE)+Tabela1[[#This Row],[Marka_sort_plus]]</f>
        <v>137071</v>
      </c>
      <c r="V565" s="39">
        <v>37071</v>
      </c>
      <c r="W565" s="49" t="s">
        <v>6591</v>
      </c>
      <c r="X565" s="49" t="s">
        <v>2091</v>
      </c>
      <c r="Y565" s="49" t="s">
        <v>3152</v>
      </c>
      <c r="Z565" s="49" t="s">
        <v>3152</v>
      </c>
    </row>
    <row r="566" spans="2:26" ht="27.75" customHeight="1">
      <c r="B566" s="55" t="s">
        <v>1793</v>
      </c>
      <c r="C566" s="56" t="s">
        <v>2568</v>
      </c>
      <c r="D566" s="113" t="s">
        <v>4306</v>
      </c>
      <c r="E566" s="83" t="s">
        <v>3107</v>
      </c>
      <c r="F566" s="65" t="s">
        <v>8078</v>
      </c>
      <c r="G566" s="58" t="s">
        <v>284</v>
      </c>
      <c r="H566" s="58">
        <v>1</v>
      </c>
      <c r="I566" s="129">
        <v>60.99</v>
      </c>
      <c r="J566" s="180">
        <v>60.99</v>
      </c>
      <c r="K566" s="93">
        <f>Tabela1[ [#This Row],[Cena hurtowa netto od 01.06.2025] ]/Tabela1[[#This Row],[Cena hurtowa netto od 13.01.2025]]-1</f>
        <v>0</v>
      </c>
      <c r="L566" s="142" t="s">
        <v>3107</v>
      </c>
      <c r="M566" s="142"/>
      <c r="N566" s="64" t="s">
        <v>2092</v>
      </c>
      <c r="O566" s="84">
        <v>0.23</v>
      </c>
      <c r="P566" s="7"/>
      <c r="Q566" s="35">
        <f t="shared" si="13"/>
        <v>0</v>
      </c>
      <c r="R566" s="104" t="s">
        <v>11332</v>
      </c>
      <c r="S566" s="36" t="s">
        <v>3142</v>
      </c>
      <c r="T566" s="86" t="s">
        <v>4552</v>
      </c>
      <c r="U566" s="39">
        <f>VLOOKUP(Tabela1[[#This Row],[Marka]],Config!$D$2:$E$13,2,FALSE)+Tabela1[[#This Row],[Marka_sort_plus]]</f>
        <v>137071</v>
      </c>
      <c r="V566" s="39">
        <v>37071</v>
      </c>
      <c r="W566" s="49" t="s">
        <v>6588</v>
      </c>
      <c r="X566" s="49" t="s">
        <v>2092</v>
      </c>
      <c r="Y566" s="49" t="s">
        <v>3152</v>
      </c>
      <c r="Z566" s="49" t="s">
        <v>3152</v>
      </c>
    </row>
    <row r="567" spans="2:26" ht="27.75" customHeight="1">
      <c r="B567" s="55" t="s">
        <v>1793</v>
      </c>
      <c r="C567" s="56" t="s">
        <v>2569</v>
      </c>
      <c r="D567" s="113" t="s">
        <v>3895</v>
      </c>
      <c r="E567" s="83" t="s">
        <v>3107</v>
      </c>
      <c r="F567" s="65" t="s">
        <v>2570</v>
      </c>
      <c r="G567" s="58" t="s">
        <v>284</v>
      </c>
      <c r="H567" s="58">
        <v>1</v>
      </c>
      <c r="I567" s="129">
        <v>69.989999999999995</v>
      </c>
      <c r="J567" s="180">
        <v>69.989999999999995</v>
      </c>
      <c r="K567" s="93">
        <f>Tabela1[ [#This Row],[Cena hurtowa netto od 01.06.2025] ]/Tabela1[[#This Row],[Cena hurtowa netto od 13.01.2025]]-1</f>
        <v>0</v>
      </c>
      <c r="L567" s="142" t="s">
        <v>3107</v>
      </c>
      <c r="M567" s="142"/>
      <c r="N567" s="64" t="s">
        <v>2093</v>
      </c>
      <c r="O567" s="84">
        <v>0.23</v>
      </c>
      <c r="P567" s="7"/>
      <c r="Q567" s="35">
        <f t="shared" si="13"/>
        <v>0</v>
      </c>
      <c r="R567" s="104" t="s">
        <v>11332</v>
      </c>
      <c r="S567" s="36" t="s">
        <v>3142</v>
      </c>
      <c r="T567" s="86" t="s">
        <v>4553</v>
      </c>
      <c r="U567" s="39">
        <f>VLOOKUP(Tabela1[[#This Row],[Marka]],Config!$D$2:$E$13,2,FALSE)+Tabela1[[#This Row],[Marka_sort_plus]]</f>
        <v>137072</v>
      </c>
      <c r="V567" s="39">
        <v>37072</v>
      </c>
      <c r="W567" s="49" t="s">
        <v>3152</v>
      </c>
      <c r="X567" s="49" t="s">
        <v>2093</v>
      </c>
      <c r="Y567" s="49" t="s">
        <v>3152</v>
      </c>
      <c r="Z567" s="49" t="s">
        <v>3152</v>
      </c>
    </row>
    <row r="568" spans="2:26" ht="27.75" customHeight="1">
      <c r="B568" s="55" t="s">
        <v>1793</v>
      </c>
      <c r="C568" s="56" t="s">
        <v>4864</v>
      </c>
      <c r="D568" s="113" t="s">
        <v>5393</v>
      </c>
      <c r="E568" s="83" t="s">
        <v>3107</v>
      </c>
      <c r="F568" s="65" t="s">
        <v>8059</v>
      </c>
      <c r="G568" s="58" t="s">
        <v>284</v>
      </c>
      <c r="H568" s="58">
        <v>1</v>
      </c>
      <c r="I568" s="129">
        <v>61.99</v>
      </c>
      <c r="J568" s="180">
        <v>61.99</v>
      </c>
      <c r="K568" s="93">
        <f>Tabela1[ [#This Row],[Cena hurtowa netto od 01.06.2025] ]/Tabela1[[#This Row],[Cena hurtowa netto od 13.01.2025]]-1</f>
        <v>0</v>
      </c>
      <c r="L568" s="142" t="s">
        <v>3107</v>
      </c>
      <c r="M568" s="142"/>
      <c r="N568" s="64" t="s">
        <v>5529</v>
      </c>
      <c r="O568" s="84">
        <v>0.23</v>
      </c>
      <c r="P568" s="7"/>
      <c r="Q568" s="35">
        <f t="shared" si="13"/>
        <v>0</v>
      </c>
      <c r="R568" s="104" t="s">
        <v>11333</v>
      </c>
      <c r="S568" s="36" t="s">
        <v>3141</v>
      </c>
      <c r="T568" s="86" t="s">
        <v>4553</v>
      </c>
      <c r="U568" s="39">
        <f>VLOOKUP(Tabela1[[#This Row],[Marka]],Config!$D$2:$E$13,2,FALSE)+Tabela1[[#This Row],[Marka_sort_plus]]</f>
        <v>137151</v>
      </c>
      <c r="V568" s="39">
        <v>37151</v>
      </c>
      <c r="W568" s="49" t="s">
        <v>6697</v>
      </c>
      <c r="X568" s="49" t="s">
        <v>5529</v>
      </c>
      <c r="Y568" s="49" t="s">
        <v>3152</v>
      </c>
      <c r="Z568" s="49" t="s">
        <v>3152</v>
      </c>
    </row>
    <row r="569" spans="2:26" ht="27.75" customHeight="1">
      <c r="B569" s="55" t="s">
        <v>1793</v>
      </c>
      <c r="C569" s="56" t="s">
        <v>4865</v>
      </c>
      <c r="D569" s="113" t="s">
        <v>5394</v>
      </c>
      <c r="E569" s="83" t="s">
        <v>3107</v>
      </c>
      <c r="F569" s="65" t="s">
        <v>8060</v>
      </c>
      <c r="G569" s="58" t="s">
        <v>284</v>
      </c>
      <c r="H569" s="58">
        <v>1</v>
      </c>
      <c r="I569" s="129">
        <v>61.99</v>
      </c>
      <c r="J569" s="180">
        <v>61.99</v>
      </c>
      <c r="K569" s="93">
        <f>Tabela1[ [#This Row],[Cena hurtowa netto od 01.06.2025] ]/Tabela1[[#This Row],[Cena hurtowa netto od 13.01.2025]]-1</f>
        <v>0</v>
      </c>
      <c r="L569" s="142" t="s">
        <v>3107</v>
      </c>
      <c r="M569" s="142"/>
      <c r="N569" s="64" t="s">
        <v>5590</v>
      </c>
      <c r="O569" s="84">
        <v>0.23</v>
      </c>
      <c r="P569" s="7"/>
      <c r="Q569" s="35">
        <f t="shared" si="13"/>
        <v>0</v>
      </c>
      <c r="R569" s="104" t="s">
        <v>11333</v>
      </c>
      <c r="S569" s="36" t="s">
        <v>3141</v>
      </c>
      <c r="T569" s="86" t="s">
        <v>4553</v>
      </c>
      <c r="U569" s="39">
        <f>VLOOKUP(Tabela1[[#This Row],[Marka]],Config!$D$2:$E$13,2,FALSE)+Tabela1[[#This Row],[Marka_sort_plus]]</f>
        <v>137151</v>
      </c>
      <c r="V569" s="39">
        <v>37151</v>
      </c>
      <c r="W569" s="49" t="s">
        <v>6699</v>
      </c>
      <c r="X569" s="49" t="s">
        <v>5590</v>
      </c>
      <c r="Y569" s="49" t="s">
        <v>3152</v>
      </c>
      <c r="Z569" s="49" t="s">
        <v>3152</v>
      </c>
    </row>
    <row r="570" spans="2:26" ht="27.75" customHeight="1">
      <c r="B570" s="55" t="s">
        <v>1793</v>
      </c>
      <c r="C570" s="56" t="s">
        <v>12058</v>
      </c>
      <c r="D570" s="113" t="s">
        <v>12059</v>
      </c>
      <c r="E570" s="83" t="s">
        <v>3107</v>
      </c>
      <c r="F570" s="65" t="s">
        <v>12060</v>
      </c>
      <c r="G570" s="58" t="s">
        <v>284</v>
      </c>
      <c r="H570" s="58">
        <v>1</v>
      </c>
      <c r="I570" s="129">
        <v>61.99</v>
      </c>
      <c r="J570" s="180">
        <v>61.99</v>
      </c>
      <c r="K570" s="93">
        <f>Tabela1[ [#This Row],[Cena hurtowa netto od 01.06.2025] ]/Tabela1[[#This Row],[Cena hurtowa netto od 13.01.2025]]-1</f>
        <v>0</v>
      </c>
      <c r="L570" s="142" t="s">
        <v>3107</v>
      </c>
      <c r="M570" s="142"/>
      <c r="N570" s="64">
        <v>5902979021473</v>
      </c>
      <c r="O570" s="84">
        <v>0.23</v>
      </c>
      <c r="P570" s="7"/>
      <c r="Q570" s="35">
        <f t="shared" si="13"/>
        <v>0</v>
      </c>
      <c r="R570" s="104" t="s">
        <v>12061</v>
      </c>
      <c r="S570" s="36" t="s">
        <v>3141</v>
      </c>
      <c r="T570" s="86" t="s">
        <v>4553</v>
      </c>
      <c r="U570" s="39">
        <f>VLOOKUP(Tabela1[[#This Row],[Marka]],Config!$D$2:$E$13,2,FALSE)+Tabela1[[#This Row],[Marka_sort_plus]]</f>
        <v>137151</v>
      </c>
      <c r="V570" s="39">
        <v>37151</v>
      </c>
      <c r="W570" s="49">
        <v>5902979021473</v>
      </c>
      <c r="X570" s="49"/>
      <c r="Y570" s="49"/>
      <c r="Z570" s="49"/>
    </row>
    <row r="571" spans="2:26" ht="27.75" customHeight="1">
      <c r="B571" s="55" t="s">
        <v>1793</v>
      </c>
      <c r="C571" s="56" t="s">
        <v>4866</v>
      </c>
      <c r="D571" s="113" t="s">
        <v>5395</v>
      </c>
      <c r="E571" s="83" t="s">
        <v>3107</v>
      </c>
      <c r="F571" s="65" t="s">
        <v>8055</v>
      </c>
      <c r="G571" s="58" t="s">
        <v>284</v>
      </c>
      <c r="H571" s="58">
        <v>1</v>
      </c>
      <c r="I571" s="129">
        <v>67.989999999999995</v>
      </c>
      <c r="J571" s="180">
        <v>67.989999999999995</v>
      </c>
      <c r="K571" s="93">
        <f>Tabela1[ [#This Row],[Cena hurtowa netto od 01.06.2025] ]/Tabela1[[#This Row],[Cena hurtowa netto od 13.01.2025]]-1</f>
        <v>0</v>
      </c>
      <c r="L571" s="142" t="s">
        <v>3107</v>
      </c>
      <c r="M571" s="142"/>
      <c r="N571" s="64" t="s">
        <v>5437</v>
      </c>
      <c r="O571" s="84">
        <v>0.23</v>
      </c>
      <c r="P571" s="7"/>
      <c r="Q571" s="35">
        <f t="shared" si="13"/>
        <v>0</v>
      </c>
      <c r="R571" s="104" t="s">
        <v>11333</v>
      </c>
      <c r="S571" s="36" t="s">
        <v>3141</v>
      </c>
      <c r="T571" s="86" t="s">
        <v>4553</v>
      </c>
      <c r="U571" s="39">
        <f>VLOOKUP(Tabela1[[#This Row],[Marka]],Config!$D$2:$E$13,2,FALSE)+Tabela1[[#This Row],[Marka_sort_plus]]</f>
        <v>137151</v>
      </c>
      <c r="V571" s="39">
        <v>37151</v>
      </c>
      <c r="W571" s="49" t="s">
        <v>6691</v>
      </c>
      <c r="X571" s="49" t="s">
        <v>5437</v>
      </c>
      <c r="Y571" s="49" t="s">
        <v>3152</v>
      </c>
      <c r="Z571" s="49" t="s">
        <v>3152</v>
      </c>
    </row>
    <row r="572" spans="2:26" ht="27.75" customHeight="1">
      <c r="B572" s="55" t="s">
        <v>1793</v>
      </c>
      <c r="C572" s="56" t="s">
        <v>4867</v>
      </c>
      <c r="D572" s="113" t="s">
        <v>5396</v>
      </c>
      <c r="E572" s="83" t="s">
        <v>3107</v>
      </c>
      <c r="F572" s="65" t="s">
        <v>8061</v>
      </c>
      <c r="G572" s="58" t="s">
        <v>284</v>
      </c>
      <c r="H572" s="58">
        <v>1</v>
      </c>
      <c r="I572" s="129">
        <v>61.99</v>
      </c>
      <c r="J572" s="180">
        <v>61.99</v>
      </c>
      <c r="K572" s="93">
        <f>Tabela1[ [#This Row],[Cena hurtowa netto od 01.06.2025] ]/Tabela1[[#This Row],[Cena hurtowa netto od 13.01.2025]]-1</f>
        <v>0</v>
      </c>
      <c r="L572" s="142" t="s">
        <v>3107</v>
      </c>
      <c r="M572" s="142"/>
      <c r="N572" s="64" t="s">
        <v>5487</v>
      </c>
      <c r="O572" s="84">
        <v>0.23</v>
      </c>
      <c r="P572" s="7"/>
      <c r="Q572" s="35">
        <f t="shared" si="13"/>
        <v>0</v>
      </c>
      <c r="R572" s="104" t="s">
        <v>11333</v>
      </c>
      <c r="S572" s="36" t="s">
        <v>3141</v>
      </c>
      <c r="T572" s="86" t="s">
        <v>4553</v>
      </c>
      <c r="U572" s="39">
        <f>VLOOKUP(Tabela1[[#This Row],[Marka]],Config!$D$2:$E$13,2,FALSE)+Tabela1[[#This Row],[Marka_sort_plus]]</f>
        <v>137151</v>
      </c>
      <c r="V572" s="39">
        <v>37151</v>
      </c>
      <c r="W572" s="49" t="s">
        <v>6693</v>
      </c>
      <c r="X572" s="49" t="s">
        <v>5487</v>
      </c>
      <c r="Y572" s="49" t="s">
        <v>3152</v>
      </c>
      <c r="Z572" s="49" t="s">
        <v>3152</v>
      </c>
    </row>
    <row r="573" spans="2:26" ht="27.75" customHeight="1">
      <c r="B573" s="55" t="s">
        <v>1793</v>
      </c>
      <c r="C573" s="56" t="s">
        <v>10772</v>
      </c>
      <c r="D573" s="113" t="s">
        <v>10773</v>
      </c>
      <c r="E573" s="83" t="s">
        <v>3107</v>
      </c>
      <c r="F573" s="65" t="s">
        <v>10774</v>
      </c>
      <c r="G573" s="58" t="s">
        <v>284</v>
      </c>
      <c r="H573" s="58" t="s">
        <v>8167</v>
      </c>
      <c r="I573" s="129">
        <v>67.989999999999995</v>
      </c>
      <c r="J573" s="180">
        <v>67.989999999999995</v>
      </c>
      <c r="K573" s="93">
        <f>Tabela1[ [#This Row],[Cena hurtowa netto od 01.06.2025] ]/Tabela1[[#This Row],[Cena hurtowa netto od 13.01.2025]]-1</f>
        <v>0</v>
      </c>
      <c r="L573" s="142" t="s">
        <v>3107</v>
      </c>
      <c r="M573" s="142"/>
      <c r="N573" s="64">
        <v>5902979015274</v>
      </c>
      <c r="O573" s="84">
        <v>0.23</v>
      </c>
      <c r="P573" s="7"/>
      <c r="Q573" s="35">
        <f t="shared" si="13"/>
        <v>0</v>
      </c>
      <c r="R573" s="104" t="s">
        <v>11333</v>
      </c>
      <c r="S573" s="36" t="s">
        <v>3141</v>
      </c>
      <c r="T573" s="86">
        <v>480258900</v>
      </c>
      <c r="U573" s="39">
        <f>VLOOKUP(Tabela1[[#This Row],[Marka]],Config!$D$2:$E$13,2,FALSE)+Tabela1[[#This Row],[Marka_sort_plus]]</f>
        <v>137151</v>
      </c>
      <c r="V573" s="39">
        <v>37151</v>
      </c>
      <c r="W573" s="49">
        <v>5902979015236</v>
      </c>
      <c r="X573" s="49">
        <v>5902979015274</v>
      </c>
      <c r="Y573" s="49"/>
      <c r="Z573" s="49"/>
    </row>
    <row r="574" spans="2:26" ht="27.75" customHeight="1">
      <c r="B574" s="55" t="s">
        <v>1793</v>
      </c>
      <c r="C574" s="56" t="s">
        <v>4868</v>
      </c>
      <c r="D574" s="113" t="s">
        <v>5397</v>
      </c>
      <c r="E574" s="83" t="s">
        <v>3107</v>
      </c>
      <c r="F574" s="65" t="s">
        <v>8056</v>
      </c>
      <c r="G574" s="58" t="s">
        <v>284</v>
      </c>
      <c r="H574" s="58">
        <v>1</v>
      </c>
      <c r="I574" s="129">
        <v>61.99</v>
      </c>
      <c r="J574" s="180">
        <v>61.99</v>
      </c>
      <c r="K574" s="93">
        <f>Tabela1[ [#This Row],[Cena hurtowa netto od 01.06.2025] ]/Tabela1[[#This Row],[Cena hurtowa netto od 13.01.2025]]-1</f>
        <v>0</v>
      </c>
      <c r="L574" s="142" t="s">
        <v>3107</v>
      </c>
      <c r="M574" s="142"/>
      <c r="N574" s="64" t="s">
        <v>5608</v>
      </c>
      <c r="O574" s="84">
        <v>0.23</v>
      </c>
      <c r="P574" s="7"/>
      <c r="Q574" s="35">
        <f t="shared" si="13"/>
        <v>0</v>
      </c>
      <c r="R574" s="104" t="s">
        <v>11333</v>
      </c>
      <c r="S574" s="36" t="s">
        <v>3141</v>
      </c>
      <c r="T574" s="86" t="s">
        <v>4553</v>
      </c>
      <c r="U574" s="39">
        <f>VLOOKUP(Tabela1[[#This Row],[Marka]],Config!$D$2:$E$13,2,FALSE)+Tabela1[[#This Row],[Marka_sort_plus]]</f>
        <v>137151</v>
      </c>
      <c r="V574" s="39">
        <v>37151</v>
      </c>
      <c r="W574" s="49" t="s">
        <v>6694</v>
      </c>
      <c r="X574" s="49" t="s">
        <v>5608</v>
      </c>
      <c r="Y574" s="49" t="s">
        <v>3152</v>
      </c>
      <c r="Z574" s="49" t="s">
        <v>3152</v>
      </c>
    </row>
    <row r="575" spans="2:26" ht="27.75" customHeight="1">
      <c r="B575" s="55" t="s">
        <v>1793</v>
      </c>
      <c r="C575" s="56" t="s">
        <v>4869</v>
      </c>
      <c r="D575" s="113" t="s">
        <v>5398</v>
      </c>
      <c r="E575" s="83" t="s">
        <v>3107</v>
      </c>
      <c r="F575" s="65" t="s">
        <v>8062</v>
      </c>
      <c r="G575" s="58" t="s">
        <v>284</v>
      </c>
      <c r="H575" s="58">
        <v>1</v>
      </c>
      <c r="I575" s="129">
        <v>61.99</v>
      </c>
      <c r="J575" s="180">
        <v>61.99</v>
      </c>
      <c r="K575" s="93">
        <f>Tabela1[ [#This Row],[Cena hurtowa netto od 01.06.2025] ]/Tabela1[[#This Row],[Cena hurtowa netto od 13.01.2025]]-1</f>
        <v>0</v>
      </c>
      <c r="L575" s="142" t="s">
        <v>3107</v>
      </c>
      <c r="M575" s="142"/>
      <c r="N575" s="64" t="s">
        <v>5592</v>
      </c>
      <c r="O575" s="84">
        <v>0.23</v>
      </c>
      <c r="P575" s="7"/>
      <c r="Q575" s="35">
        <f t="shared" si="13"/>
        <v>0</v>
      </c>
      <c r="R575" s="104" t="s">
        <v>11333</v>
      </c>
      <c r="S575" s="36" t="s">
        <v>3141</v>
      </c>
      <c r="T575" s="86" t="s">
        <v>4553</v>
      </c>
      <c r="U575" s="39">
        <f>VLOOKUP(Tabela1[[#This Row],[Marka]],Config!$D$2:$E$13,2,FALSE)+Tabela1[[#This Row],[Marka_sort_plus]]</f>
        <v>137151</v>
      </c>
      <c r="V575" s="39">
        <v>37151</v>
      </c>
      <c r="W575" s="49" t="s">
        <v>6687</v>
      </c>
      <c r="X575" s="49" t="s">
        <v>5592</v>
      </c>
      <c r="Y575" s="49" t="s">
        <v>3152</v>
      </c>
      <c r="Z575" s="49" t="s">
        <v>3152</v>
      </c>
    </row>
    <row r="576" spans="2:26" ht="27.75" customHeight="1">
      <c r="B576" s="55" t="s">
        <v>1793</v>
      </c>
      <c r="C576" s="56" t="s">
        <v>5144</v>
      </c>
      <c r="D576" s="113" t="s">
        <v>5037</v>
      </c>
      <c r="E576" s="83" t="s">
        <v>3107</v>
      </c>
      <c r="F576" s="65" t="s">
        <v>5251</v>
      </c>
      <c r="G576" s="58" t="s">
        <v>284</v>
      </c>
      <c r="H576" s="58">
        <v>1</v>
      </c>
      <c r="I576" s="129">
        <v>67.989999999999995</v>
      </c>
      <c r="J576" s="180">
        <v>67.989999999999995</v>
      </c>
      <c r="K576" s="93">
        <f>Tabela1[ [#This Row],[Cena hurtowa netto od 01.06.2025] ]/Tabela1[[#This Row],[Cena hurtowa netto od 13.01.2025]]-1</f>
        <v>0</v>
      </c>
      <c r="L576" s="142" t="s">
        <v>3107</v>
      </c>
      <c r="M576" s="142"/>
      <c r="N576" s="64" t="s">
        <v>5540</v>
      </c>
      <c r="O576" s="84">
        <v>0.23</v>
      </c>
      <c r="P576" s="7"/>
      <c r="Q576" s="35">
        <f t="shared" si="13"/>
        <v>0</v>
      </c>
      <c r="R576" s="104" t="s">
        <v>11333</v>
      </c>
      <c r="S576" s="36" t="s">
        <v>3141</v>
      </c>
      <c r="T576" s="86" t="s">
        <v>4553</v>
      </c>
      <c r="U576" s="39">
        <f>VLOOKUP(Tabela1[[#This Row],[Marka]],Config!$D$2:$E$13,2,FALSE)+Tabela1[[#This Row],[Marka_sort_plus]]</f>
        <v>137151</v>
      </c>
      <c r="V576" s="39">
        <v>37151</v>
      </c>
      <c r="W576" s="49" t="s">
        <v>6692</v>
      </c>
      <c r="X576" s="49" t="s">
        <v>5540</v>
      </c>
      <c r="Y576" s="49" t="s">
        <v>3152</v>
      </c>
      <c r="Z576" s="49" t="s">
        <v>3152</v>
      </c>
    </row>
    <row r="577" spans="2:26" ht="27.75" customHeight="1">
      <c r="B577" s="55" t="s">
        <v>1793</v>
      </c>
      <c r="C577" s="56" t="s">
        <v>4870</v>
      </c>
      <c r="D577" s="113" t="s">
        <v>5385</v>
      </c>
      <c r="E577" s="83" t="s">
        <v>3107</v>
      </c>
      <c r="F577" s="65" t="s">
        <v>8054</v>
      </c>
      <c r="G577" s="58" t="s">
        <v>284</v>
      </c>
      <c r="H577" s="58">
        <v>1</v>
      </c>
      <c r="I577" s="129">
        <v>61.99</v>
      </c>
      <c r="J577" s="180">
        <v>61.99</v>
      </c>
      <c r="K577" s="93">
        <f>Tabela1[ [#This Row],[Cena hurtowa netto od 01.06.2025] ]/Tabela1[[#This Row],[Cena hurtowa netto od 13.01.2025]]-1</f>
        <v>0</v>
      </c>
      <c r="L577" s="142" t="s">
        <v>3107</v>
      </c>
      <c r="M577" s="142"/>
      <c r="N577" s="64" t="s">
        <v>5554</v>
      </c>
      <c r="O577" s="84">
        <v>0.23</v>
      </c>
      <c r="P577" s="7"/>
      <c r="Q577" s="35">
        <f t="shared" si="13"/>
        <v>0</v>
      </c>
      <c r="R577" s="104" t="s">
        <v>11333</v>
      </c>
      <c r="S577" s="36" t="s">
        <v>3141</v>
      </c>
      <c r="T577" s="86" t="s">
        <v>4553</v>
      </c>
      <c r="U577" s="39">
        <f>VLOOKUP(Tabela1[[#This Row],[Marka]],Config!$D$2:$E$13,2,FALSE)+Tabela1[[#This Row],[Marka_sort_plus]]</f>
        <v>137151</v>
      </c>
      <c r="V577" s="39">
        <v>37151</v>
      </c>
      <c r="W577" s="49" t="s">
        <v>6695</v>
      </c>
      <c r="X577" s="49" t="s">
        <v>5554</v>
      </c>
      <c r="Y577" s="49" t="s">
        <v>3152</v>
      </c>
      <c r="Z577" s="49" t="s">
        <v>3152</v>
      </c>
    </row>
    <row r="578" spans="2:26" ht="27.75" customHeight="1">
      <c r="B578" s="55" t="s">
        <v>1793</v>
      </c>
      <c r="C578" s="56" t="s">
        <v>4871</v>
      </c>
      <c r="D578" s="113" t="s">
        <v>5386</v>
      </c>
      <c r="E578" s="83" t="s">
        <v>3107</v>
      </c>
      <c r="F578" s="65" t="s">
        <v>4872</v>
      </c>
      <c r="G578" s="58" t="s">
        <v>284</v>
      </c>
      <c r="H578" s="58">
        <v>1</v>
      </c>
      <c r="I578" s="129">
        <v>61.99</v>
      </c>
      <c r="J578" s="180">
        <v>61.99</v>
      </c>
      <c r="K578" s="93">
        <f>Tabela1[ [#This Row],[Cena hurtowa netto od 01.06.2025] ]/Tabela1[[#This Row],[Cena hurtowa netto od 13.01.2025]]-1</f>
        <v>0</v>
      </c>
      <c r="L578" s="142" t="s">
        <v>3107</v>
      </c>
      <c r="M578" s="142"/>
      <c r="N578" s="64" t="s">
        <v>5488</v>
      </c>
      <c r="O578" s="84">
        <v>0.23</v>
      </c>
      <c r="P578" s="7"/>
      <c r="Q578" s="35">
        <f t="shared" si="13"/>
        <v>0</v>
      </c>
      <c r="R578" s="104" t="s">
        <v>11333</v>
      </c>
      <c r="S578" s="36" t="s">
        <v>3141</v>
      </c>
      <c r="T578" s="86" t="s">
        <v>4553</v>
      </c>
      <c r="U578" s="39">
        <f>VLOOKUP(Tabela1[[#This Row],[Marka]],Config!$D$2:$E$13,2,FALSE)+Tabela1[[#This Row],[Marka_sort_plus]]</f>
        <v>137151</v>
      </c>
      <c r="V578" s="39">
        <v>37151</v>
      </c>
      <c r="W578" s="49" t="s">
        <v>6688</v>
      </c>
      <c r="X578" s="49" t="s">
        <v>5488</v>
      </c>
      <c r="Y578" s="49" t="s">
        <v>3152</v>
      </c>
      <c r="Z578" s="49" t="s">
        <v>3152</v>
      </c>
    </row>
    <row r="579" spans="2:26" ht="27.75" customHeight="1">
      <c r="B579" s="55" t="s">
        <v>1793</v>
      </c>
      <c r="C579" s="56" t="s">
        <v>4873</v>
      </c>
      <c r="D579" s="113" t="s">
        <v>5387</v>
      </c>
      <c r="E579" s="83" t="s">
        <v>3107</v>
      </c>
      <c r="F579" s="65" t="s">
        <v>8064</v>
      </c>
      <c r="G579" s="58" t="s">
        <v>284</v>
      </c>
      <c r="H579" s="58">
        <v>1</v>
      </c>
      <c r="I579" s="129">
        <v>61.99</v>
      </c>
      <c r="J579" s="180">
        <v>61.99</v>
      </c>
      <c r="K579" s="93">
        <f>Tabela1[ [#This Row],[Cena hurtowa netto od 01.06.2025] ]/Tabela1[[#This Row],[Cena hurtowa netto od 13.01.2025]]-1</f>
        <v>0</v>
      </c>
      <c r="L579" s="142" t="s">
        <v>3107</v>
      </c>
      <c r="M579" s="142"/>
      <c r="N579" s="64" t="s">
        <v>5593</v>
      </c>
      <c r="O579" s="84">
        <v>0.23</v>
      </c>
      <c r="P579" s="7"/>
      <c r="Q579" s="35">
        <f t="shared" si="13"/>
        <v>0</v>
      </c>
      <c r="R579" s="104" t="s">
        <v>11333</v>
      </c>
      <c r="S579" s="36" t="s">
        <v>3141</v>
      </c>
      <c r="T579" s="86" t="s">
        <v>4553</v>
      </c>
      <c r="U579" s="39">
        <f>VLOOKUP(Tabela1[[#This Row],[Marka]],Config!$D$2:$E$13,2,FALSE)+Tabela1[[#This Row],[Marka_sort_plus]]</f>
        <v>137151</v>
      </c>
      <c r="V579" s="39">
        <v>37151</v>
      </c>
      <c r="W579" s="49" t="s">
        <v>6698</v>
      </c>
      <c r="X579" s="49" t="s">
        <v>5593</v>
      </c>
      <c r="Y579" s="49" t="s">
        <v>3152</v>
      </c>
      <c r="Z579" s="49" t="s">
        <v>3152</v>
      </c>
    </row>
    <row r="580" spans="2:26" ht="27.75" customHeight="1">
      <c r="B580" s="55" t="s">
        <v>1793</v>
      </c>
      <c r="C580" s="56" t="s">
        <v>4509</v>
      </c>
      <c r="D580" s="113" t="s">
        <v>4563</v>
      </c>
      <c r="E580" s="83" t="s">
        <v>3107</v>
      </c>
      <c r="F580" s="65" t="s">
        <v>8063</v>
      </c>
      <c r="G580" s="58" t="s">
        <v>284</v>
      </c>
      <c r="H580" s="58">
        <v>1</v>
      </c>
      <c r="I580" s="129">
        <v>61.99</v>
      </c>
      <c r="J580" s="180">
        <v>61.99</v>
      </c>
      <c r="K580" s="93">
        <f>Tabela1[ [#This Row],[Cena hurtowa netto od 01.06.2025] ]/Tabela1[[#This Row],[Cena hurtowa netto od 13.01.2025]]-1</f>
        <v>0</v>
      </c>
      <c r="L580" s="142" t="s">
        <v>3107</v>
      </c>
      <c r="M580" s="142"/>
      <c r="N580" s="64" t="s">
        <v>5530</v>
      </c>
      <c r="O580" s="84">
        <v>0.23</v>
      </c>
      <c r="P580" s="7"/>
      <c r="Q580" s="35">
        <f t="shared" si="13"/>
        <v>0</v>
      </c>
      <c r="R580" s="104" t="s">
        <v>11333</v>
      </c>
      <c r="S580" s="36" t="s">
        <v>3141</v>
      </c>
      <c r="T580" s="86" t="s">
        <v>4553</v>
      </c>
      <c r="U580" s="39">
        <f>VLOOKUP(Tabela1[[#This Row],[Marka]],Config!$D$2:$E$13,2,FALSE)+Tabela1[[#This Row],[Marka_sort_plus]]</f>
        <v>137151</v>
      </c>
      <c r="V580" s="39">
        <v>37151</v>
      </c>
      <c r="W580" s="49" t="s">
        <v>4562</v>
      </c>
      <c r="X580" s="49" t="s">
        <v>5530</v>
      </c>
      <c r="Y580" s="49" t="s">
        <v>3152</v>
      </c>
      <c r="Z580" s="49" t="s">
        <v>3152</v>
      </c>
    </row>
    <row r="581" spans="2:26" ht="27.75" customHeight="1">
      <c r="B581" s="55" t="s">
        <v>1793</v>
      </c>
      <c r="C581" s="56" t="s">
        <v>10775</v>
      </c>
      <c r="D581" s="113" t="s">
        <v>10776</v>
      </c>
      <c r="E581" s="83" t="s">
        <v>3107</v>
      </c>
      <c r="F581" s="65" t="s">
        <v>10777</v>
      </c>
      <c r="G581" s="58" t="s">
        <v>284</v>
      </c>
      <c r="H581" s="58" t="s">
        <v>8167</v>
      </c>
      <c r="I581" s="129">
        <v>67.989999999999995</v>
      </c>
      <c r="J581" s="180">
        <v>67.989999999999995</v>
      </c>
      <c r="K581" s="93">
        <f>Tabela1[ [#This Row],[Cena hurtowa netto od 01.06.2025] ]/Tabela1[[#This Row],[Cena hurtowa netto od 13.01.2025]]-1</f>
        <v>0</v>
      </c>
      <c r="L581" s="142" t="s">
        <v>3107</v>
      </c>
      <c r="M581" s="142"/>
      <c r="N581" s="64">
        <v>5902979015281</v>
      </c>
      <c r="O581" s="84">
        <v>0.23</v>
      </c>
      <c r="P581" s="7"/>
      <c r="Q581" s="35">
        <f t="shared" si="13"/>
        <v>0</v>
      </c>
      <c r="R581" s="104" t="s">
        <v>11333</v>
      </c>
      <c r="S581" s="36" t="s">
        <v>3141</v>
      </c>
      <c r="T581" s="86" t="s">
        <v>4553</v>
      </c>
      <c r="U581" s="39">
        <f>VLOOKUP(Tabela1[[#This Row],[Marka]],Config!$D$2:$E$13,2,FALSE)+Tabela1[[#This Row],[Marka_sort_plus]]</f>
        <v>137151</v>
      </c>
      <c r="V581" s="39">
        <v>37151</v>
      </c>
      <c r="W581" s="49">
        <v>5902979015243</v>
      </c>
      <c r="X581" s="49">
        <v>5902979015281</v>
      </c>
      <c r="Y581" s="49"/>
      <c r="Z581" s="49"/>
    </row>
    <row r="582" spans="2:26" ht="27.75" customHeight="1">
      <c r="B582" s="55" t="s">
        <v>1793</v>
      </c>
      <c r="C582" s="56" t="s">
        <v>5145</v>
      </c>
      <c r="D582" s="113" t="s">
        <v>5038</v>
      </c>
      <c r="E582" s="83" t="s">
        <v>3107</v>
      </c>
      <c r="F582" s="65" t="s">
        <v>8071</v>
      </c>
      <c r="G582" s="58" t="s">
        <v>284</v>
      </c>
      <c r="H582" s="58">
        <v>1</v>
      </c>
      <c r="I582" s="129">
        <v>61.99</v>
      </c>
      <c r="J582" s="180">
        <v>61.99</v>
      </c>
      <c r="K582" s="93">
        <f>Tabela1[ [#This Row],[Cena hurtowa netto od 01.06.2025] ]/Tabela1[[#This Row],[Cena hurtowa netto od 13.01.2025]]-1</f>
        <v>0</v>
      </c>
      <c r="L582" s="142" t="s">
        <v>3107</v>
      </c>
      <c r="M582" s="142"/>
      <c r="N582" s="64" t="s">
        <v>5591</v>
      </c>
      <c r="O582" s="84">
        <v>0.23</v>
      </c>
      <c r="P582" s="7"/>
      <c r="Q582" s="35">
        <f t="shared" si="13"/>
        <v>0</v>
      </c>
      <c r="R582" s="104" t="s">
        <v>11333</v>
      </c>
      <c r="S582" s="36" t="s">
        <v>3141</v>
      </c>
      <c r="T582" s="86" t="s">
        <v>4553</v>
      </c>
      <c r="U582" s="39">
        <f>VLOOKUP(Tabela1[[#This Row],[Marka]],Config!$D$2:$E$13,2,FALSE)+Tabela1[[#This Row],[Marka_sort_plus]]</f>
        <v>137151</v>
      </c>
      <c r="V582" s="39">
        <v>37151</v>
      </c>
      <c r="W582" s="49" t="s">
        <v>6686</v>
      </c>
      <c r="X582" s="49" t="s">
        <v>5591</v>
      </c>
      <c r="Y582" s="49" t="s">
        <v>3152</v>
      </c>
      <c r="Z582" s="49" t="s">
        <v>3152</v>
      </c>
    </row>
    <row r="583" spans="2:26" ht="27.75" customHeight="1">
      <c r="B583" s="55" t="s">
        <v>1793</v>
      </c>
      <c r="C583" s="56" t="s">
        <v>8730</v>
      </c>
      <c r="D583" s="113" t="s">
        <v>8731</v>
      </c>
      <c r="E583" s="83" t="s">
        <v>3107</v>
      </c>
      <c r="F583" s="65" t="s">
        <v>8732</v>
      </c>
      <c r="G583" s="58" t="s">
        <v>284</v>
      </c>
      <c r="H583" s="58" t="s">
        <v>8167</v>
      </c>
      <c r="I583" s="129">
        <v>61.99</v>
      </c>
      <c r="J583" s="180">
        <v>61.99</v>
      </c>
      <c r="K583" s="93">
        <f>Tabela1[ [#This Row],[Cena hurtowa netto od 01.06.2025] ]/Tabela1[[#This Row],[Cena hurtowa netto od 13.01.2025]]-1</f>
        <v>0</v>
      </c>
      <c r="L583" s="142" t="s">
        <v>3107</v>
      </c>
      <c r="M583" s="142"/>
      <c r="N583" s="64">
        <v>5902979004834</v>
      </c>
      <c r="O583" s="84">
        <v>0.23</v>
      </c>
      <c r="P583" s="7"/>
      <c r="Q583" s="35">
        <f t="shared" si="13"/>
        <v>0</v>
      </c>
      <c r="R583" s="104" t="s">
        <v>11333</v>
      </c>
      <c r="S583" s="36" t="s">
        <v>3141</v>
      </c>
      <c r="T583" s="86" t="s">
        <v>4553</v>
      </c>
      <c r="U583" s="39">
        <f>VLOOKUP(Tabela1[[#This Row],[Marka]],Config!$D$2:$E$13,2,FALSE)+Tabela1[[#This Row],[Marka_sort_plus]]</f>
        <v>137151</v>
      </c>
      <c r="V583" s="39">
        <v>37151</v>
      </c>
      <c r="W583" s="49" t="s">
        <v>9987</v>
      </c>
      <c r="X583" s="49" t="s">
        <v>9988</v>
      </c>
      <c r="Y583" s="49" t="s">
        <v>3152</v>
      </c>
      <c r="Z583" s="49" t="s">
        <v>3152</v>
      </c>
    </row>
    <row r="584" spans="2:26" ht="27.75" customHeight="1">
      <c r="B584" s="55" t="s">
        <v>1793</v>
      </c>
      <c r="C584" s="56" t="s">
        <v>4874</v>
      </c>
      <c r="D584" s="113" t="s">
        <v>5388</v>
      </c>
      <c r="E584" s="83" t="s">
        <v>3107</v>
      </c>
      <c r="F584" s="65" t="s">
        <v>4875</v>
      </c>
      <c r="G584" s="58" t="s">
        <v>284</v>
      </c>
      <c r="H584" s="58">
        <v>1</v>
      </c>
      <c r="I584" s="129">
        <v>67.989999999999995</v>
      </c>
      <c r="J584" s="180">
        <v>67.989999999999995</v>
      </c>
      <c r="K584" s="93">
        <f>Tabela1[ [#This Row],[Cena hurtowa netto od 01.06.2025] ]/Tabela1[[#This Row],[Cena hurtowa netto od 13.01.2025]]-1</f>
        <v>0</v>
      </c>
      <c r="L584" s="142" t="s">
        <v>3107</v>
      </c>
      <c r="M584" s="142"/>
      <c r="N584" s="64" t="s">
        <v>5609</v>
      </c>
      <c r="O584" s="84">
        <v>0.23</v>
      </c>
      <c r="P584" s="7"/>
      <c r="Q584" s="35">
        <f t="shared" si="13"/>
        <v>0</v>
      </c>
      <c r="R584" s="104" t="s">
        <v>11333</v>
      </c>
      <c r="S584" s="36" t="s">
        <v>3141</v>
      </c>
      <c r="T584" s="86" t="s">
        <v>4553</v>
      </c>
      <c r="U584" s="39">
        <f>VLOOKUP(Tabela1[[#This Row],[Marka]],Config!$D$2:$E$13,2,FALSE)+Tabela1[[#This Row],[Marka_sort_plus]]</f>
        <v>137151</v>
      </c>
      <c r="V584" s="39">
        <v>37151</v>
      </c>
      <c r="W584" s="49" t="s">
        <v>6690</v>
      </c>
      <c r="X584" s="49" t="s">
        <v>5609</v>
      </c>
      <c r="Y584" s="49" t="s">
        <v>3152</v>
      </c>
      <c r="Z584" s="49" t="s">
        <v>3152</v>
      </c>
    </row>
    <row r="585" spans="2:26" ht="27.75" customHeight="1">
      <c r="B585" s="55" t="s">
        <v>1793</v>
      </c>
      <c r="C585" s="56" t="s">
        <v>4876</v>
      </c>
      <c r="D585" s="113" t="s">
        <v>5389</v>
      </c>
      <c r="E585" s="83" t="s">
        <v>3107</v>
      </c>
      <c r="F585" s="65" t="s">
        <v>8065</v>
      </c>
      <c r="G585" s="58" t="s">
        <v>284</v>
      </c>
      <c r="H585" s="58">
        <v>1</v>
      </c>
      <c r="I585" s="129">
        <v>61.99</v>
      </c>
      <c r="J585" s="180">
        <v>61.99</v>
      </c>
      <c r="K585" s="93">
        <f>Tabela1[ [#This Row],[Cena hurtowa netto od 01.06.2025] ]/Tabela1[[#This Row],[Cena hurtowa netto od 13.01.2025]]-1</f>
        <v>0</v>
      </c>
      <c r="L585" s="142" t="s">
        <v>3107</v>
      </c>
      <c r="M585" s="142"/>
      <c r="N585" s="64" t="s">
        <v>5489</v>
      </c>
      <c r="O585" s="84">
        <v>0.23</v>
      </c>
      <c r="P585" s="7"/>
      <c r="Q585" s="35">
        <f t="shared" si="13"/>
        <v>0</v>
      </c>
      <c r="R585" s="104" t="s">
        <v>11333</v>
      </c>
      <c r="S585" s="36" t="s">
        <v>3141</v>
      </c>
      <c r="T585" s="86" t="s">
        <v>4553</v>
      </c>
      <c r="U585" s="39">
        <f>VLOOKUP(Tabela1[[#This Row],[Marka]],Config!$D$2:$E$13,2,FALSE)+Tabela1[[#This Row],[Marka_sort_plus]]</f>
        <v>137151</v>
      </c>
      <c r="V585" s="39">
        <v>37151</v>
      </c>
      <c r="W585" s="49" t="s">
        <v>6696</v>
      </c>
      <c r="X585" s="49" t="s">
        <v>5489</v>
      </c>
      <c r="Y585" s="49" t="s">
        <v>3152</v>
      </c>
      <c r="Z585" s="49" t="s">
        <v>3152</v>
      </c>
    </row>
    <row r="586" spans="2:26" ht="27.75" customHeight="1">
      <c r="B586" s="55" t="s">
        <v>1793</v>
      </c>
      <c r="C586" s="56" t="s">
        <v>7934</v>
      </c>
      <c r="D586" s="113" t="s">
        <v>7935</v>
      </c>
      <c r="E586" s="83" t="s">
        <v>3107</v>
      </c>
      <c r="F586" s="65" t="s">
        <v>7936</v>
      </c>
      <c r="G586" s="58" t="s">
        <v>284</v>
      </c>
      <c r="H586" s="58">
        <v>1</v>
      </c>
      <c r="I586" s="129">
        <v>67.989999999999995</v>
      </c>
      <c r="J586" s="180">
        <v>67.989999999999995</v>
      </c>
      <c r="K586" s="93">
        <f>Tabela1[ [#This Row],[Cena hurtowa netto od 01.06.2025] ]/Tabela1[[#This Row],[Cena hurtowa netto od 13.01.2025]]-1</f>
        <v>0</v>
      </c>
      <c r="L586" s="142" t="s">
        <v>3107</v>
      </c>
      <c r="M586" s="142"/>
      <c r="N586" s="64" t="s">
        <v>7977</v>
      </c>
      <c r="O586" s="84">
        <v>0.23</v>
      </c>
      <c r="P586" s="7"/>
      <c r="Q586" s="35">
        <f t="shared" si="13"/>
        <v>0</v>
      </c>
      <c r="R586" s="104" t="s">
        <v>11333</v>
      </c>
      <c r="S586" s="36" t="s">
        <v>3141</v>
      </c>
      <c r="T586" s="86" t="s">
        <v>4553</v>
      </c>
      <c r="U586" s="39">
        <f>VLOOKUP(Tabela1[[#This Row],[Marka]],Config!$D$2:$E$13,2,FALSE)+Tabela1[[#This Row],[Marka_sort_plus]]</f>
        <v>137151</v>
      </c>
      <c r="V586" s="39">
        <v>37151</v>
      </c>
      <c r="W586" s="49" t="s">
        <v>7995</v>
      </c>
      <c r="X586" s="49" t="s">
        <v>7977</v>
      </c>
      <c r="Y586" s="49" t="s">
        <v>3152</v>
      </c>
      <c r="Z586" s="49" t="s">
        <v>3152</v>
      </c>
    </row>
    <row r="587" spans="2:26" ht="27.75" customHeight="1">
      <c r="B587" s="55" t="s">
        <v>1793</v>
      </c>
      <c r="C587" s="56" t="s">
        <v>4877</v>
      </c>
      <c r="D587" s="113" t="s">
        <v>5390</v>
      </c>
      <c r="E587" s="83" t="s">
        <v>3107</v>
      </c>
      <c r="F587" s="65" t="s">
        <v>8057</v>
      </c>
      <c r="G587" s="58" t="s">
        <v>284</v>
      </c>
      <c r="H587" s="58">
        <v>1</v>
      </c>
      <c r="I587" s="129">
        <v>67.989999999999995</v>
      </c>
      <c r="J587" s="180">
        <v>67.989999999999995</v>
      </c>
      <c r="K587" s="93">
        <f>Tabela1[ [#This Row],[Cena hurtowa netto od 01.06.2025] ]/Tabela1[[#This Row],[Cena hurtowa netto od 13.01.2025]]-1</f>
        <v>0</v>
      </c>
      <c r="L587" s="142" t="s">
        <v>3107</v>
      </c>
      <c r="M587" s="142"/>
      <c r="N587" s="64" t="s">
        <v>5610</v>
      </c>
      <c r="O587" s="84">
        <v>0.23</v>
      </c>
      <c r="P587" s="7"/>
      <c r="Q587" s="35">
        <f t="shared" si="13"/>
        <v>0</v>
      </c>
      <c r="R587" s="104" t="s">
        <v>11333</v>
      </c>
      <c r="S587" s="36" t="s">
        <v>3141</v>
      </c>
      <c r="T587" s="86" t="s">
        <v>4553</v>
      </c>
      <c r="U587" s="39">
        <f>VLOOKUP(Tabela1[[#This Row],[Marka]],Config!$D$2:$E$13,2,FALSE)+Tabela1[[#This Row],[Marka_sort_plus]]</f>
        <v>137151</v>
      </c>
      <c r="V587" s="39">
        <v>37151</v>
      </c>
      <c r="W587" s="49" t="s">
        <v>6689</v>
      </c>
      <c r="X587" s="49" t="s">
        <v>5610</v>
      </c>
      <c r="Y587" s="49" t="s">
        <v>3152</v>
      </c>
      <c r="Z587" s="49" t="s">
        <v>3152</v>
      </c>
    </row>
    <row r="588" spans="2:26" ht="27.75" customHeight="1">
      <c r="B588" s="55" t="s">
        <v>1793</v>
      </c>
      <c r="C588" s="56" t="s">
        <v>4878</v>
      </c>
      <c r="D588" s="113" t="s">
        <v>5391</v>
      </c>
      <c r="E588" s="83" t="s">
        <v>3107</v>
      </c>
      <c r="F588" s="65" t="s">
        <v>4879</v>
      </c>
      <c r="G588" s="58" t="s">
        <v>284</v>
      </c>
      <c r="H588" s="58">
        <v>1</v>
      </c>
      <c r="I588" s="129">
        <v>123.99</v>
      </c>
      <c r="J588" s="180">
        <v>123.99</v>
      </c>
      <c r="K588" s="93">
        <f>Tabela1[ [#This Row],[Cena hurtowa netto od 01.06.2025] ]/Tabela1[[#This Row],[Cena hurtowa netto od 13.01.2025]]-1</f>
        <v>0</v>
      </c>
      <c r="L588" s="142" t="s">
        <v>3107</v>
      </c>
      <c r="M588" s="142"/>
      <c r="N588" s="64" t="s">
        <v>5525</v>
      </c>
      <c r="O588" s="84">
        <v>0.23</v>
      </c>
      <c r="P588" s="7"/>
      <c r="Q588" s="35">
        <f t="shared" si="13"/>
        <v>0</v>
      </c>
      <c r="R588" s="104" t="s">
        <v>11333</v>
      </c>
      <c r="S588" s="36" t="s">
        <v>3141</v>
      </c>
      <c r="T588" s="86" t="s">
        <v>4553</v>
      </c>
      <c r="U588" s="39">
        <f>VLOOKUP(Tabela1[[#This Row],[Marka]],Config!$D$2:$E$13,2,FALSE)+Tabela1[[#This Row],[Marka_sort_plus]]</f>
        <v>137171</v>
      </c>
      <c r="V588" s="39">
        <v>37171</v>
      </c>
      <c r="W588" s="49" t="s">
        <v>6683</v>
      </c>
      <c r="X588" s="49" t="s">
        <v>5525</v>
      </c>
      <c r="Y588" s="49" t="s">
        <v>3152</v>
      </c>
      <c r="Z588" s="49" t="s">
        <v>3152</v>
      </c>
    </row>
    <row r="589" spans="2:26" ht="27.75" customHeight="1">
      <c r="B589" s="55" t="s">
        <v>1793</v>
      </c>
      <c r="C589" s="56" t="s">
        <v>4880</v>
      </c>
      <c r="D589" s="113" t="s">
        <v>5392</v>
      </c>
      <c r="E589" s="83" t="s">
        <v>3107</v>
      </c>
      <c r="F589" s="65" t="s">
        <v>4881</v>
      </c>
      <c r="G589" s="58" t="s">
        <v>284</v>
      </c>
      <c r="H589" s="58">
        <v>1</v>
      </c>
      <c r="I589" s="129">
        <v>123.99</v>
      </c>
      <c r="J589" s="180">
        <v>123.99</v>
      </c>
      <c r="K589" s="93">
        <f>Tabela1[ [#This Row],[Cena hurtowa netto od 01.06.2025] ]/Tabela1[[#This Row],[Cena hurtowa netto od 13.01.2025]]-1</f>
        <v>0</v>
      </c>
      <c r="L589" s="142" t="s">
        <v>3107</v>
      </c>
      <c r="M589" s="142"/>
      <c r="N589" s="64" t="s">
        <v>5585</v>
      </c>
      <c r="O589" s="84">
        <v>0.23</v>
      </c>
      <c r="P589" s="7"/>
      <c r="Q589" s="35">
        <f t="shared" si="13"/>
        <v>0</v>
      </c>
      <c r="R589" s="104" t="s">
        <v>11333</v>
      </c>
      <c r="S589" s="36" t="s">
        <v>3141</v>
      </c>
      <c r="T589" s="86" t="s">
        <v>4553</v>
      </c>
      <c r="U589" s="39">
        <f>VLOOKUP(Tabela1[[#This Row],[Marka]],Config!$D$2:$E$13,2,FALSE)+Tabela1[[#This Row],[Marka_sort_plus]]</f>
        <v>137171</v>
      </c>
      <c r="V589" s="39">
        <v>37171</v>
      </c>
      <c r="W589" s="49" t="s">
        <v>6685</v>
      </c>
      <c r="X589" s="49" t="s">
        <v>5585</v>
      </c>
      <c r="Y589" s="49" t="s">
        <v>3152</v>
      </c>
      <c r="Z589" s="49" t="s">
        <v>3152</v>
      </c>
    </row>
    <row r="590" spans="2:26" ht="27.75" customHeight="1">
      <c r="B590" s="55" t="s">
        <v>1793</v>
      </c>
      <c r="C590" s="56" t="s">
        <v>12056</v>
      </c>
      <c r="D590" s="113" t="s">
        <v>12055</v>
      </c>
      <c r="E590" s="83" t="s">
        <v>3107</v>
      </c>
      <c r="F590" s="65" t="s">
        <v>12057</v>
      </c>
      <c r="G590" s="58" t="s">
        <v>284</v>
      </c>
      <c r="H590" s="58">
        <v>1</v>
      </c>
      <c r="I590" s="129">
        <v>123.99</v>
      </c>
      <c r="J590" s="180">
        <v>123.99</v>
      </c>
      <c r="K590" s="93">
        <f>Tabela1[ [#This Row],[Cena hurtowa netto od 01.06.2025] ]/Tabela1[[#This Row],[Cena hurtowa netto od 13.01.2025]]-1</f>
        <v>0</v>
      </c>
      <c r="L590" s="142" t="s">
        <v>3107</v>
      </c>
      <c r="M590" s="142"/>
      <c r="N590" s="64">
        <v>5902979021466</v>
      </c>
      <c r="O590" s="84">
        <v>0.23</v>
      </c>
      <c r="P590" s="7"/>
      <c r="Q590" s="35">
        <f t="shared" si="13"/>
        <v>0</v>
      </c>
      <c r="R590" s="104" t="s">
        <v>12061</v>
      </c>
      <c r="S590" s="36" t="s">
        <v>3141</v>
      </c>
      <c r="T590" s="86" t="s">
        <v>4553</v>
      </c>
      <c r="U590" s="39">
        <f>VLOOKUP(Tabela1[[#This Row],[Marka]],Config!$D$2:$E$13,2,FALSE)+Tabela1[[#This Row],[Marka_sort_plus]]</f>
        <v>137171</v>
      </c>
      <c r="V590" s="39">
        <v>37171</v>
      </c>
      <c r="W590" s="49">
        <v>5902979021466</v>
      </c>
      <c r="X590" s="49"/>
      <c r="Y590" s="49"/>
      <c r="Z590" s="49"/>
    </row>
    <row r="591" spans="2:26" ht="27.75" customHeight="1">
      <c r="B591" s="55" t="s">
        <v>1793</v>
      </c>
      <c r="C591" s="56" t="s">
        <v>4882</v>
      </c>
      <c r="D591" s="113" t="s">
        <v>5356</v>
      </c>
      <c r="E591" s="83" t="s">
        <v>3107</v>
      </c>
      <c r="F591" s="65" t="s">
        <v>4883</v>
      </c>
      <c r="G591" s="58" t="s">
        <v>284</v>
      </c>
      <c r="H591" s="58">
        <v>1</v>
      </c>
      <c r="I591" s="129">
        <v>123.99</v>
      </c>
      <c r="J591" s="180">
        <v>123.99</v>
      </c>
      <c r="K591" s="93">
        <f>Tabela1[ [#This Row],[Cena hurtowa netto od 01.06.2025] ]/Tabela1[[#This Row],[Cena hurtowa netto od 13.01.2025]]-1</f>
        <v>0</v>
      </c>
      <c r="L591" s="142" t="s">
        <v>3107</v>
      </c>
      <c r="M591" s="142"/>
      <c r="N591" s="64" t="s">
        <v>5526</v>
      </c>
      <c r="O591" s="84">
        <v>0.23</v>
      </c>
      <c r="P591" s="7"/>
      <c r="Q591" s="35">
        <f t="shared" si="13"/>
        <v>0</v>
      </c>
      <c r="R591" s="104" t="s">
        <v>11333</v>
      </c>
      <c r="S591" s="36" t="s">
        <v>3141</v>
      </c>
      <c r="T591" s="86" t="s">
        <v>4553</v>
      </c>
      <c r="U591" s="39">
        <f>VLOOKUP(Tabela1[[#This Row],[Marka]],Config!$D$2:$E$13,2,FALSE)+Tabela1[[#This Row],[Marka_sort_plus]]</f>
        <v>137171</v>
      </c>
      <c r="V591" s="39">
        <v>37171</v>
      </c>
      <c r="W591" s="49" t="s">
        <v>6675</v>
      </c>
      <c r="X591" s="49" t="s">
        <v>5526</v>
      </c>
      <c r="Y591" s="49" t="s">
        <v>3152</v>
      </c>
      <c r="Z591" s="49" t="s">
        <v>3152</v>
      </c>
    </row>
    <row r="592" spans="2:26" ht="27.75" customHeight="1">
      <c r="B592" s="55" t="s">
        <v>1793</v>
      </c>
      <c r="C592" s="56" t="s">
        <v>4884</v>
      </c>
      <c r="D592" s="113" t="s">
        <v>5357</v>
      </c>
      <c r="E592" s="83" t="s">
        <v>3107</v>
      </c>
      <c r="F592" s="65" t="s">
        <v>4885</v>
      </c>
      <c r="G592" s="58" t="s">
        <v>284</v>
      </c>
      <c r="H592" s="58">
        <v>1</v>
      </c>
      <c r="I592" s="129">
        <v>123.99</v>
      </c>
      <c r="J592" s="180">
        <v>123.99</v>
      </c>
      <c r="K592" s="93">
        <f>Tabela1[ [#This Row],[Cena hurtowa netto od 01.06.2025] ]/Tabela1[[#This Row],[Cena hurtowa netto od 13.01.2025]]-1</f>
        <v>0</v>
      </c>
      <c r="L592" s="142" t="s">
        <v>3107</v>
      </c>
      <c r="M592" s="142"/>
      <c r="N592" s="64" t="s">
        <v>5586</v>
      </c>
      <c r="O592" s="84">
        <v>0.23</v>
      </c>
      <c r="P592" s="7"/>
      <c r="Q592" s="35">
        <f t="shared" si="13"/>
        <v>0</v>
      </c>
      <c r="R592" s="104" t="s">
        <v>11333</v>
      </c>
      <c r="S592" s="36" t="s">
        <v>3141</v>
      </c>
      <c r="T592" s="86" t="s">
        <v>4553</v>
      </c>
      <c r="U592" s="39">
        <f>VLOOKUP(Tabela1[[#This Row],[Marka]],Config!$D$2:$E$13,2,FALSE)+Tabela1[[#This Row],[Marka_sort_plus]]</f>
        <v>137171</v>
      </c>
      <c r="V592" s="39">
        <v>37171</v>
      </c>
      <c r="W592" s="49" t="s">
        <v>6677</v>
      </c>
      <c r="X592" s="49" t="s">
        <v>5586</v>
      </c>
      <c r="Y592" s="49" t="s">
        <v>3152</v>
      </c>
      <c r="Z592" s="49" t="s">
        <v>3152</v>
      </c>
    </row>
    <row r="593" spans="2:26" ht="27.75" customHeight="1">
      <c r="B593" s="55" t="s">
        <v>1793</v>
      </c>
      <c r="C593" s="56" t="s">
        <v>10766</v>
      </c>
      <c r="D593" s="113" t="s">
        <v>10767</v>
      </c>
      <c r="E593" s="83" t="s">
        <v>3107</v>
      </c>
      <c r="F593" s="65" t="s">
        <v>10768</v>
      </c>
      <c r="G593" s="58" t="s">
        <v>284</v>
      </c>
      <c r="H593" s="58" t="s">
        <v>8167</v>
      </c>
      <c r="I593" s="129">
        <v>129.99</v>
      </c>
      <c r="J593" s="180">
        <v>129.99</v>
      </c>
      <c r="K593" s="93">
        <f>Tabela1[ [#This Row],[Cena hurtowa netto od 01.06.2025] ]/Tabela1[[#This Row],[Cena hurtowa netto od 13.01.2025]]-1</f>
        <v>0</v>
      </c>
      <c r="L593" s="142" t="s">
        <v>3107</v>
      </c>
      <c r="M593" s="142"/>
      <c r="N593" s="64">
        <v>5902979015298</v>
      </c>
      <c r="O593" s="84">
        <v>0.23</v>
      </c>
      <c r="P593" s="7"/>
      <c r="Q593" s="35">
        <f t="shared" si="13"/>
        <v>0</v>
      </c>
      <c r="R593" s="104" t="s">
        <v>11333</v>
      </c>
      <c r="S593" s="36" t="s">
        <v>3141</v>
      </c>
      <c r="T593" s="86">
        <v>480258900</v>
      </c>
      <c r="U593" s="39">
        <f>VLOOKUP(Tabela1[[#This Row],[Marka]],Config!$D$2:$E$13,2,FALSE)+Tabela1[[#This Row],[Marka_sort_plus]]</f>
        <v>137171</v>
      </c>
      <c r="V593" s="39">
        <v>37171</v>
      </c>
      <c r="W593" s="49">
        <v>5902979015250</v>
      </c>
      <c r="X593" s="49">
        <v>5902979015298</v>
      </c>
      <c r="Y593" s="49"/>
      <c r="Z593" s="49"/>
    </row>
    <row r="594" spans="2:26" ht="27.75" customHeight="1">
      <c r="B594" s="55" t="s">
        <v>1793</v>
      </c>
      <c r="C594" s="56" t="s">
        <v>4886</v>
      </c>
      <c r="D594" s="113" t="s">
        <v>5358</v>
      </c>
      <c r="E594" s="83" t="s">
        <v>3107</v>
      </c>
      <c r="F594" s="65" t="s">
        <v>4887</v>
      </c>
      <c r="G594" s="58" t="s">
        <v>284</v>
      </c>
      <c r="H594" s="58">
        <v>1</v>
      </c>
      <c r="I594" s="129">
        <v>123.99</v>
      </c>
      <c r="J594" s="180">
        <v>123.99</v>
      </c>
      <c r="K594" s="93">
        <f>Tabela1[ [#This Row],[Cena hurtowa netto od 01.06.2025] ]/Tabela1[[#This Row],[Cena hurtowa netto od 13.01.2025]]-1</f>
        <v>0</v>
      </c>
      <c r="L594" s="142" t="s">
        <v>3107</v>
      </c>
      <c r="M594" s="142"/>
      <c r="N594" s="64" t="s">
        <v>5587</v>
      </c>
      <c r="O594" s="84">
        <v>0.23</v>
      </c>
      <c r="P594" s="7"/>
      <c r="Q594" s="35">
        <f t="shared" si="13"/>
        <v>0</v>
      </c>
      <c r="R594" s="104" t="s">
        <v>11333</v>
      </c>
      <c r="S594" s="36" t="s">
        <v>3141</v>
      </c>
      <c r="T594" s="86" t="s">
        <v>4553</v>
      </c>
      <c r="U594" s="39">
        <f>VLOOKUP(Tabela1[[#This Row],[Marka]],Config!$D$2:$E$13,2,FALSE)+Tabela1[[#This Row],[Marka_sort_plus]]</f>
        <v>137171</v>
      </c>
      <c r="V594" s="39">
        <v>37171</v>
      </c>
      <c r="W594" s="49" t="s">
        <v>6680</v>
      </c>
      <c r="X594" s="49" t="s">
        <v>5587</v>
      </c>
      <c r="Y594" s="49" t="s">
        <v>3152</v>
      </c>
      <c r="Z594" s="49" t="s">
        <v>3152</v>
      </c>
    </row>
    <row r="595" spans="2:26" ht="27.75" customHeight="1">
      <c r="B595" s="55" t="s">
        <v>1793</v>
      </c>
      <c r="C595" s="56" t="s">
        <v>4888</v>
      </c>
      <c r="D595" s="113" t="s">
        <v>5359</v>
      </c>
      <c r="E595" s="83" t="s">
        <v>3107</v>
      </c>
      <c r="F595" s="65" t="s">
        <v>4889</v>
      </c>
      <c r="G595" s="58" t="s">
        <v>284</v>
      </c>
      <c r="H595" s="58">
        <v>1</v>
      </c>
      <c r="I595" s="129">
        <v>123.99</v>
      </c>
      <c r="J595" s="180">
        <v>123.99</v>
      </c>
      <c r="K595" s="93">
        <f>Tabela1[ [#This Row],[Cena hurtowa netto od 01.06.2025] ]/Tabela1[[#This Row],[Cena hurtowa netto od 13.01.2025]]-1</f>
        <v>0</v>
      </c>
      <c r="L595" s="142" t="s">
        <v>3107</v>
      </c>
      <c r="M595" s="142"/>
      <c r="N595" s="64" t="s">
        <v>5483</v>
      </c>
      <c r="O595" s="84">
        <v>0.23</v>
      </c>
      <c r="P595" s="7"/>
      <c r="Q595" s="35">
        <f t="shared" si="13"/>
        <v>0</v>
      </c>
      <c r="R595" s="104" t="s">
        <v>11333</v>
      </c>
      <c r="S595" s="36" t="s">
        <v>3141</v>
      </c>
      <c r="T595" s="86" t="s">
        <v>4553</v>
      </c>
      <c r="U595" s="39">
        <f>VLOOKUP(Tabela1[[#This Row],[Marka]],Config!$D$2:$E$13,2,FALSE)+Tabela1[[#This Row],[Marka_sort_plus]]</f>
        <v>137171</v>
      </c>
      <c r="V595" s="39">
        <v>37171</v>
      </c>
      <c r="W595" s="49" t="s">
        <v>6671</v>
      </c>
      <c r="X595" s="49" t="s">
        <v>5483</v>
      </c>
      <c r="Y595" s="49" t="s">
        <v>3152</v>
      </c>
      <c r="Z595" s="49" t="s">
        <v>3152</v>
      </c>
    </row>
    <row r="596" spans="2:26" ht="27.75" customHeight="1">
      <c r="B596" s="55" t="s">
        <v>1793</v>
      </c>
      <c r="C596" s="56" t="s">
        <v>5146</v>
      </c>
      <c r="D596" s="113" t="s">
        <v>5039</v>
      </c>
      <c r="E596" s="83" t="s">
        <v>3107</v>
      </c>
      <c r="F596" s="65" t="s">
        <v>5252</v>
      </c>
      <c r="G596" s="58" t="s">
        <v>284</v>
      </c>
      <c r="H596" s="58">
        <v>1</v>
      </c>
      <c r="I596" s="129">
        <v>129.99</v>
      </c>
      <c r="J596" s="180">
        <v>129.99</v>
      </c>
      <c r="K596" s="93">
        <f>Tabela1[ [#This Row],[Cena hurtowa netto od 01.06.2025] ]/Tabela1[[#This Row],[Cena hurtowa netto od 13.01.2025]]-1</f>
        <v>0</v>
      </c>
      <c r="L596" s="142" t="s">
        <v>3107</v>
      </c>
      <c r="M596" s="142"/>
      <c r="N596" s="64" t="s">
        <v>5600</v>
      </c>
      <c r="O596" s="84">
        <v>0.23</v>
      </c>
      <c r="P596" s="7"/>
      <c r="Q596" s="35">
        <f t="shared" si="13"/>
        <v>0</v>
      </c>
      <c r="R596" s="104" t="s">
        <v>11333</v>
      </c>
      <c r="S596" s="36" t="s">
        <v>3141</v>
      </c>
      <c r="T596" s="86" t="s">
        <v>4553</v>
      </c>
      <c r="U596" s="39">
        <f>VLOOKUP(Tabela1[[#This Row],[Marka]],Config!$D$2:$E$13,2,FALSE)+Tabela1[[#This Row],[Marka_sort_plus]]</f>
        <v>137171</v>
      </c>
      <c r="V596" s="39">
        <v>37171</v>
      </c>
      <c r="W596" s="49" t="s">
        <v>6676</v>
      </c>
      <c r="X596" s="49" t="s">
        <v>5600</v>
      </c>
      <c r="Y596" s="49" t="s">
        <v>3152</v>
      </c>
      <c r="Z596" s="49" t="s">
        <v>3152</v>
      </c>
    </row>
    <row r="597" spans="2:26" ht="27.75" customHeight="1">
      <c r="B597" s="55" t="s">
        <v>1793</v>
      </c>
      <c r="C597" s="56" t="s">
        <v>4890</v>
      </c>
      <c r="D597" s="113" t="s">
        <v>5360</v>
      </c>
      <c r="E597" s="83" t="s">
        <v>3107</v>
      </c>
      <c r="F597" s="65" t="s">
        <v>4891</v>
      </c>
      <c r="G597" s="58" t="s">
        <v>284</v>
      </c>
      <c r="H597" s="58">
        <v>1</v>
      </c>
      <c r="I597" s="129">
        <v>123.99</v>
      </c>
      <c r="J597" s="180">
        <v>123.99</v>
      </c>
      <c r="K597" s="93">
        <f>Tabela1[ [#This Row],[Cena hurtowa netto od 01.06.2025] ]/Tabela1[[#This Row],[Cena hurtowa netto od 13.01.2025]]-1</f>
        <v>0</v>
      </c>
      <c r="L597" s="142" t="s">
        <v>3107</v>
      </c>
      <c r="M597" s="142"/>
      <c r="N597" s="64" t="s">
        <v>5482</v>
      </c>
      <c r="O597" s="84">
        <v>0.23</v>
      </c>
      <c r="P597" s="7"/>
      <c r="Q597" s="35">
        <f t="shared" si="13"/>
        <v>0</v>
      </c>
      <c r="R597" s="104" t="s">
        <v>11333</v>
      </c>
      <c r="S597" s="36" t="s">
        <v>3141</v>
      </c>
      <c r="T597" s="86" t="s">
        <v>4553</v>
      </c>
      <c r="U597" s="39">
        <f>VLOOKUP(Tabela1[[#This Row],[Marka]],Config!$D$2:$E$13,2,FALSE)+Tabela1[[#This Row],[Marka_sort_plus]]</f>
        <v>137171</v>
      </c>
      <c r="V597" s="39">
        <v>37171</v>
      </c>
      <c r="W597" s="49" t="s">
        <v>6681</v>
      </c>
      <c r="X597" s="49" t="s">
        <v>5482</v>
      </c>
      <c r="Y597" s="49" t="s">
        <v>3152</v>
      </c>
      <c r="Z597" s="49" t="s">
        <v>3152</v>
      </c>
    </row>
    <row r="598" spans="2:26" ht="27.75" customHeight="1">
      <c r="B598" s="55" t="s">
        <v>1793</v>
      </c>
      <c r="C598" s="56" t="s">
        <v>4892</v>
      </c>
      <c r="D598" s="113" t="s">
        <v>5361</v>
      </c>
      <c r="E598" s="83" t="s">
        <v>3107</v>
      </c>
      <c r="F598" s="65" t="s">
        <v>4893</v>
      </c>
      <c r="G598" s="58" t="s">
        <v>284</v>
      </c>
      <c r="H598" s="58">
        <v>1</v>
      </c>
      <c r="I598" s="129">
        <v>123.99</v>
      </c>
      <c r="J598" s="180">
        <v>123.99</v>
      </c>
      <c r="K598" s="93">
        <f>Tabela1[ [#This Row],[Cena hurtowa netto od 01.06.2025] ]/Tabela1[[#This Row],[Cena hurtowa netto od 13.01.2025]]-1</f>
        <v>0</v>
      </c>
      <c r="L598" s="142" t="s">
        <v>3107</v>
      </c>
      <c r="M598" s="142"/>
      <c r="N598" s="64" t="s">
        <v>5528</v>
      </c>
      <c r="O598" s="84">
        <v>0.23</v>
      </c>
      <c r="P598" s="7"/>
      <c r="Q598" s="35">
        <f t="shared" si="13"/>
        <v>0</v>
      </c>
      <c r="R598" s="104" t="s">
        <v>11333</v>
      </c>
      <c r="S598" s="36" t="s">
        <v>3141</v>
      </c>
      <c r="T598" s="86" t="s">
        <v>4553</v>
      </c>
      <c r="U598" s="39">
        <f>VLOOKUP(Tabela1[[#This Row],[Marka]],Config!$D$2:$E$13,2,FALSE)+Tabela1[[#This Row],[Marka_sort_plus]]</f>
        <v>137171</v>
      </c>
      <c r="V598" s="39">
        <v>37171</v>
      </c>
      <c r="W598" s="49" t="s">
        <v>6672</v>
      </c>
      <c r="X598" s="49" t="s">
        <v>5528</v>
      </c>
      <c r="Y598" s="49" t="s">
        <v>3152</v>
      </c>
      <c r="Z598" s="49" t="s">
        <v>3152</v>
      </c>
    </row>
    <row r="599" spans="2:26" ht="27.75" customHeight="1">
      <c r="B599" s="55" t="s">
        <v>1793</v>
      </c>
      <c r="C599" s="56" t="s">
        <v>4894</v>
      </c>
      <c r="D599" s="113" t="s">
        <v>5362</v>
      </c>
      <c r="E599" s="83" t="s">
        <v>3107</v>
      </c>
      <c r="F599" s="65" t="s">
        <v>4895</v>
      </c>
      <c r="G599" s="58" t="s">
        <v>284</v>
      </c>
      <c r="H599" s="58">
        <v>1</v>
      </c>
      <c r="I599" s="129">
        <v>123.99</v>
      </c>
      <c r="J599" s="180">
        <v>123.99</v>
      </c>
      <c r="K599" s="93">
        <f>Tabela1[ [#This Row],[Cena hurtowa netto od 01.06.2025] ]/Tabela1[[#This Row],[Cena hurtowa netto od 13.01.2025]]-1</f>
        <v>0</v>
      </c>
      <c r="L599" s="142" t="s">
        <v>3107</v>
      </c>
      <c r="M599" s="142"/>
      <c r="N599" s="64" t="s">
        <v>5588</v>
      </c>
      <c r="O599" s="84">
        <v>0.23</v>
      </c>
      <c r="P599" s="7"/>
      <c r="Q599" s="35">
        <f t="shared" si="13"/>
        <v>0</v>
      </c>
      <c r="R599" s="104" t="s">
        <v>11333</v>
      </c>
      <c r="S599" s="36" t="s">
        <v>3141</v>
      </c>
      <c r="T599" s="86" t="s">
        <v>4553</v>
      </c>
      <c r="U599" s="39">
        <f>VLOOKUP(Tabela1[[#This Row],[Marka]],Config!$D$2:$E$13,2,FALSE)+Tabela1[[#This Row],[Marka_sort_plus]]</f>
        <v>137171</v>
      </c>
      <c r="V599" s="39">
        <v>37171</v>
      </c>
      <c r="W599" s="49" t="s">
        <v>6684</v>
      </c>
      <c r="X599" s="49" t="s">
        <v>5588</v>
      </c>
      <c r="Y599" s="49" t="s">
        <v>3152</v>
      </c>
      <c r="Z599" s="49" t="s">
        <v>3152</v>
      </c>
    </row>
    <row r="600" spans="2:26" ht="27.75" customHeight="1">
      <c r="B600" s="55" t="s">
        <v>1793</v>
      </c>
      <c r="C600" s="56" t="s">
        <v>4896</v>
      </c>
      <c r="D600" s="113" t="s">
        <v>5363</v>
      </c>
      <c r="E600" s="83" t="s">
        <v>3107</v>
      </c>
      <c r="F600" s="65" t="s">
        <v>4897</v>
      </c>
      <c r="G600" s="58" t="s">
        <v>284</v>
      </c>
      <c r="H600" s="58">
        <v>1</v>
      </c>
      <c r="I600" s="129">
        <v>123.99</v>
      </c>
      <c r="J600" s="180">
        <v>123.99</v>
      </c>
      <c r="K600" s="93">
        <f>Tabela1[ [#This Row],[Cena hurtowa netto od 01.06.2025] ]/Tabela1[[#This Row],[Cena hurtowa netto od 13.01.2025]]-1</f>
        <v>0</v>
      </c>
      <c r="L600" s="142" t="s">
        <v>3107</v>
      </c>
      <c r="M600" s="142"/>
      <c r="N600" s="64" t="s">
        <v>5484</v>
      </c>
      <c r="O600" s="84">
        <v>0.23</v>
      </c>
      <c r="P600" s="7"/>
      <c r="Q600" s="35">
        <f t="shared" ref="Q600:Q663" si="14">J600*P600*(1-RABAT)</f>
        <v>0</v>
      </c>
      <c r="R600" s="104" t="s">
        <v>11333</v>
      </c>
      <c r="S600" s="36" t="s">
        <v>3141</v>
      </c>
      <c r="T600" s="86" t="s">
        <v>4553</v>
      </c>
      <c r="U600" s="39">
        <f>VLOOKUP(Tabela1[[#This Row],[Marka]],Config!$D$2:$E$13,2,FALSE)+Tabela1[[#This Row],[Marka_sort_plus]]</f>
        <v>137171</v>
      </c>
      <c r="V600" s="39">
        <v>37171</v>
      </c>
      <c r="W600" s="49" t="s">
        <v>6678</v>
      </c>
      <c r="X600" s="49" t="s">
        <v>5484</v>
      </c>
      <c r="Y600" s="49" t="s">
        <v>3152</v>
      </c>
      <c r="Z600" s="49" t="s">
        <v>3152</v>
      </c>
    </row>
    <row r="601" spans="2:26" ht="27.75" customHeight="1">
      <c r="B601" s="55" t="s">
        <v>1793</v>
      </c>
      <c r="C601" s="56" t="s">
        <v>10769</v>
      </c>
      <c r="D601" s="113" t="s">
        <v>10770</v>
      </c>
      <c r="E601" s="83" t="s">
        <v>3107</v>
      </c>
      <c r="F601" s="65" t="s">
        <v>10771</v>
      </c>
      <c r="G601" s="58" t="s">
        <v>284</v>
      </c>
      <c r="H601" s="58" t="s">
        <v>8167</v>
      </c>
      <c r="I601" s="129">
        <v>129.99</v>
      </c>
      <c r="J601" s="180">
        <v>129.99</v>
      </c>
      <c r="K601" s="93">
        <f>Tabela1[ [#This Row],[Cena hurtowa netto od 01.06.2025] ]/Tabela1[[#This Row],[Cena hurtowa netto od 13.01.2025]]-1</f>
        <v>0</v>
      </c>
      <c r="L601" s="142" t="s">
        <v>3107</v>
      </c>
      <c r="M601" s="142"/>
      <c r="N601" s="64">
        <v>5902979015304</v>
      </c>
      <c r="O601" s="84">
        <v>0.23</v>
      </c>
      <c r="P601" s="7"/>
      <c r="Q601" s="35">
        <f t="shared" si="14"/>
        <v>0</v>
      </c>
      <c r="R601" s="104" t="s">
        <v>11333</v>
      </c>
      <c r="S601" s="36" t="s">
        <v>3141</v>
      </c>
      <c r="T601" s="86" t="s">
        <v>4553</v>
      </c>
      <c r="U601" s="39">
        <f>VLOOKUP(Tabela1[[#This Row],[Marka]],Config!$D$2:$E$13,2,FALSE)+Tabela1[[#This Row],[Marka_sort_plus]]</f>
        <v>137171</v>
      </c>
      <c r="V601" s="39">
        <v>37171</v>
      </c>
      <c r="W601" s="49">
        <v>5902979015267</v>
      </c>
      <c r="X601" s="49">
        <v>5902979015304</v>
      </c>
      <c r="Y601" s="49"/>
      <c r="Z601" s="49"/>
    </row>
    <row r="602" spans="2:26" ht="27.75" customHeight="1">
      <c r="B602" s="55" t="s">
        <v>1793</v>
      </c>
      <c r="C602" s="56" t="s">
        <v>5147</v>
      </c>
      <c r="D602" s="113" t="s">
        <v>5040</v>
      </c>
      <c r="E602" s="83" t="s">
        <v>3107</v>
      </c>
      <c r="F602" s="65" t="s">
        <v>5253</v>
      </c>
      <c r="G602" s="58" t="s">
        <v>284</v>
      </c>
      <c r="H602" s="58">
        <v>1</v>
      </c>
      <c r="I602" s="129">
        <v>123.99</v>
      </c>
      <c r="J602" s="180">
        <v>123.99</v>
      </c>
      <c r="K602" s="93">
        <f>Tabela1[ [#This Row],[Cena hurtowa netto od 01.06.2025] ]/Tabela1[[#This Row],[Cena hurtowa netto od 13.01.2025]]-1</f>
        <v>0</v>
      </c>
      <c r="L602" s="142" t="s">
        <v>3107</v>
      </c>
      <c r="M602" s="142"/>
      <c r="N602" s="64" t="s">
        <v>5527</v>
      </c>
      <c r="O602" s="84">
        <v>0.23</v>
      </c>
      <c r="P602" s="7"/>
      <c r="Q602" s="35">
        <f t="shared" si="14"/>
        <v>0</v>
      </c>
      <c r="R602" s="104" t="s">
        <v>11333</v>
      </c>
      <c r="S602" s="36" t="s">
        <v>3141</v>
      </c>
      <c r="T602" s="86" t="s">
        <v>4553</v>
      </c>
      <c r="U602" s="39">
        <f>VLOOKUP(Tabela1[[#This Row],[Marka]],Config!$D$2:$E$13,2,FALSE)+Tabela1[[#This Row],[Marka_sort_plus]]</f>
        <v>137171</v>
      </c>
      <c r="V602" s="39">
        <v>37171</v>
      </c>
      <c r="W602" s="49" t="s">
        <v>6679</v>
      </c>
      <c r="X602" s="49" t="s">
        <v>5527</v>
      </c>
      <c r="Y602" s="49" t="s">
        <v>3152</v>
      </c>
      <c r="Z602" s="49" t="s">
        <v>3152</v>
      </c>
    </row>
    <row r="603" spans="2:26" ht="27.75" customHeight="1">
      <c r="B603" s="55" t="s">
        <v>1793</v>
      </c>
      <c r="C603" s="56" t="s">
        <v>8733</v>
      </c>
      <c r="D603" s="113" t="s">
        <v>8734</v>
      </c>
      <c r="E603" s="83" t="s">
        <v>3107</v>
      </c>
      <c r="F603" s="65" t="s">
        <v>8735</v>
      </c>
      <c r="G603" s="58" t="s">
        <v>284</v>
      </c>
      <c r="H603" s="58" t="s">
        <v>8167</v>
      </c>
      <c r="I603" s="129">
        <v>123.99</v>
      </c>
      <c r="J603" s="180">
        <v>123.99</v>
      </c>
      <c r="K603" s="93">
        <f>Tabela1[ [#This Row],[Cena hurtowa netto od 01.06.2025] ]/Tabela1[[#This Row],[Cena hurtowa netto od 13.01.2025]]-1</f>
        <v>0</v>
      </c>
      <c r="L603" s="142" t="s">
        <v>3107</v>
      </c>
      <c r="M603" s="142"/>
      <c r="N603" s="64">
        <v>5902979004841</v>
      </c>
      <c r="O603" s="84">
        <v>0.23</v>
      </c>
      <c r="P603" s="7"/>
      <c r="Q603" s="35">
        <f t="shared" si="14"/>
        <v>0</v>
      </c>
      <c r="R603" s="104" t="s">
        <v>11333</v>
      </c>
      <c r="S603" s="36" t="s">
        <v>3141</v>
      </c>
      <c r="T603" s="86" t="s">
        <v>4553</v>
      </c>
      <c r="U603" s="39">
        <f>VLOOKUP(Tabela1[[#This Row],[Marka]],Config!$D$2:$E$13,2,FALSE)+Tabela1[[#This Row],[Marka_sort_plus]]</f>
        <v>137171</v>
      </c>
      <c r="V603" s="39">
        <v>37171</v>
      </c>
      <c r="W603" s="49" t="s">
        <v>9989</v>
      </c>
      <c r="X603" s="49" t="s">
        <v>9990</v>
      </c>
      <c r="Y603" s="49" t="s">
        <v>3152</v>
      </c>
      <c r="Z603" s="49" t="s">
        <v>3152</v>
      </c>
    </row>
    <row r="604" spans="2:26" ht="27.75" customHeight="1">
      <c r="B604" s="55" t="s">
        <v>1793</v>
      </c>
      <c r="C604" s="56" t="s">
        <v>4898</v>
      </c>
      <c r="D604" s="113" t="s">
        <v>5364</v>
      </c>
      <c r="E604" s="83" t="s">
        <v>3107</v>
      </c>
      <c r="F604" s="65" t="s">
        <v>4899</v>
      </c>
      <c r="G604" s="58" t="s">
        <v>284</v>
      </c>
      <c r="H604" s="58">
        <v>1</v>
      </c>
      <c r="I604" s="129">
        <v>129.99</v>
      </c>
      <c r="J604" s="180">
        <v>129.99</v>
      </c>
      <c r="K604" s="93">
        <f>Tabela1[ [#This Row],[Cena hurtowa netto od 01.06.2025] ]/Tabela1[[#This Row],[Cena hurtowa netto od 13.01.2025]]-1</f>
        <v>0</v>
      </c>
      <c r="L604" s="142" t="s">
        <v>3107</v>
      </c>
      <c r="M604" s="142"/>
      <c r="N604" s="64" t="s">
        <v>5589</v>
      </c>
      <c r="O604" s="84">
        <v>0.23</v>
      </c>
      <c r="P604" s="7"/>
      <c r="Q604" s="35">
        <f t="shared" si="14"/>
        <v>0</v>
      </c>
      <c r="R604" s="104" t="s">
        <v>11333</v>
      </c>
      <c r="S604" s="36" t="s">
        <v>3141</v>
      </c>
      <c r="T604" s="86" t="s">
        <v>4553</v>
      </c>
      <c r="U604" s="39">
        <f>VLOOKUP(Tabela1[[#This Row],[Marka]],Config!$D$2:$E$13,2,FALSE)+Tabela1[[#This Row],[Marka_sort_plus]]</f>
        <v>137171</v>
      </c>
      <c r="V604" s="39">
        <v>37171</v>
      </c>
      <c r="W604" s="49" t="s">
        <v>6674</v>
      </c>
      <c r="X604" s="49" t="s">
        <v>5589</v>
      </c>
      <c r="Y604" s="49" t="s">
        <v>3152</v>
      </c>
      <c r="Z604" s="49" t="s">
        <v>3152</v>
      </c>
    </row>
    <row r="605" spans="2:26" ht="27.75" customHeight="1">
      <c r="B605" s="55" t="s">
        <v>1793</v>
      </c>
      <c r="C605" s="56" t="s">
        <v>4900</v>
      </c>
      <c r="D605" s="113" t="s">
        <v>5365</v>
      </c>
      <c r="E605" s="83" t="s">
        <v>3107</v>
      </c>
      <c r="F605" s="65" t="s">
        <v>4901</v>
      </c>
      <c r="G605" s="58" t="s">
        <v>284</v>
      </c>
      <c r="H605" s="58">
        <v>1</v>
      </c>
      <c r="I605" s="129">
        <v>123.99</v>
      </c>
      <c r="J605" s="180">
        <v>123.99</v>
      </c>
      <c r="K605" s="93">
        <f>Tabela1[ [#This Row],[Cena hurtowa netto od 01.06.2025] ]/Tabela1[[#This Row],[Cena hurtowa netto od 13.01.2025]]-1</f>
        <v>0</v>
      </c>
      <c r="L605" s="142" t="s">
        <v>3107</v>
      </c>
      <c r="M605" s="142"/>
      <c r="N605" s="64" t="s">
        <v>5485</v>
      </c>
      <c r="O605" s="84">
        <v>0.23</v>
      </c>
      <c r="P605" s="7"/>
      <c r="Q605" s="35">
        <f t="shared" si="14"/>
        <v>0</v>
      </c>
      <c r="R605" s="104" t="s">
        <v>11333</v>
      </c>
      <c r="S605" s="36" t="s">
        <v>3141</v>
      </c>
      <c r="T605" s="86" t="s">
        <v>4553</v>
      </c>
      <c r="U605" s="39">
        <f>VLOOKUP(Tabela1[[#This Row],[Marka]],Config!$D$2:$E$13,2,FALSE)+Tabela1[[#This Row],[Marka_sort_plus]]</f>
        <v>137171</v>
      </c>
      <c r="V605" s="39">
        <v>37171</v>
      </c>
      <c r="W605" s="49" t="s">
        <v>6682</v>
      </c>
      <c r="X605" s="49" t="s">
        <v>5485</v>
      </c>
      <c r="Y605" s="49" t="s">
        <v>3152</v>
      </c>
      <c r="Z605" s="49" t="s">
        <v>3152</v>
      </c>
    </row>
    <row r="606" spans="2:26" ht="27.75" customHeight="1">
      <c r="B606" s="55" t="s">
        <v>1793</v>
      </c>
      <c r="C606" s="56" t="s">
        <v>7937</v>
      </c>
      <c r="D606" s="113" t="s">
        <v>7938</v>
      </c>
      <c r="E606" s="83" t="s">
        <v>3107</v>
      </c>
      <c r="F606" s="65" t="s">
        <v>7939</v>
      </c>
      <c r="G606" s="58" t="s">
        <v>284</v>
      </c>
      <c r="H606" s="58">
        <v>1</v>
      </c>
      <c r="I606" s="129">
        <v>129.99</v>
      </c>
      <c r="J606" s="180">
        <v>129.99</v>
      </c>
      <c r="K606" s="93">
        <f>Tabela1[ [#This Row],[Cena hurtowa netto od 01.06.2025] ]/Tabela1[[#This Row],[Cena hurtowa netto od 13.01.2025]]-1</f>
        <v>0</v>
      </c>
      <c r="L606" s="142" t="s">
        <v>3107</v>
      </c>
      <c r="M606" s="142"/>
      <c r="N606" s="64" t="s">
        <v>7978</v>
      </c>
      <c r="O606" s="84">
        <v>0.23</v>
      </c>
      <c r="P606" s="7"/>
      <c r="Q606" s="35">
        <f t="shared" si="14"/>
        <v>0</v>
      </c>
      <c r="R606" s="104" t="s">
        <v>11333</v>
      </c>
      <c r="S606" s="36" t="s">
        <v>3141</v>
      </c>
      <c r="T606" s="86" t="s">
        <v>4553</v>
      </c>
      <c r="U606" s="39">
        <f>VLOOKUP(Tabela1[[#This Row],[Marka]],Config!$D$2:$E$13,2,FALSE)+Tabela1[[#This Row],[Marka_sort_plus]]</f>
        <v>137171</v>
      </c>
      <c r="V606" s="39">
        <v>37171</v>
      </c>
      <c r="W606" s="49" t="s">
        <v>7996</v>
      </c>
      <c r="X606" s="49" t="s">
        <v>7978</v>
      </c>
      <c r="Y606" s="49" t="s">
        <v>3152</v>
      </c>
      <c r="Z606" s="49" t="s">
        <v>3152</v>
      </c>
    </row>
    <row r="607" spans="2:26" ht="27.75" customHeight="1">
      <c r="B607" s="55" t="s">
        <v>1793</v>
      </c>
      <c r="C607" s="56" t="s">
        <v>4902</v>
      </c>
      <c r="D607" s="113" t="s">
        <v>5366</v>
      </c>
      <c r="E607" s="83" t="s">
        <v>3107</v>
      </c>
      <c r="F607" s="65" t="s">
        <v>8058</v>
      </c>
      <c r="G607" s="58" t="s">
        <v>284</v>
      </c>
      <c r="H607" s="58">
        <v>1</v>
      </c>
      <c r="I607" s="129">
        <v>129.99</v>
      </c>
      <c r="J607" s="180">
        <v>129.99</v>
      </c>
      <c r="K607" s="93">
        <f>Tabela1[ [#This Row],[Cena hurtowa netto od 01.06.2025] ]/Tabela1[[#This Row],[Cena hurtowa netto od 13.01.2025]]-1</f>
        <v>0</v>
      </c>
      <c r="L607" s="142" t="s">
        <v>3107</v>
      </c>
      <c r="M607" s="142"/>
      <c r="N607" s="64" t="s">
        <v>5486</v>
      </c>
      <c r="O607" s="84">
        <v>0.23</v>
      </c>
      <c r="P607" s="7"/>
      <c r="Q607" s="35">
        <f t="shared" si="14"/>
        <v>0</v>
      </c>
      <c r="R607" s="104" t="s">
        <v>11333</v>
      </c>
      <c r="S607" s="36" t="s">
        <v>3141</v>
      </c>
      <c r="T607" s="86" t="s">
        <v>4553</v>
      </c>
      <c r="U607" s="39">
        <f>VLOOKUP(Tabela1[[#This Row],[Marka]],Config!$D$2:$E$13,2,FALSE)+Tabela1[[#This Row],[Marka_sort_plus]]</f>
        <v>137171</v>
      </c>
      <c r="V607" s="39">
        <v>37171</v>
      </c>
      <c r="W607" s="49" t="s">
        <v>6673</v>
      </c>
      <c r="X607" s="49" t="s">
        <v>5486</v>
      </c>
      <c r="Y607" s="49" t="s">
        <v>3152</v>
      </c>
      <c r="Z607" s="49" t="s">
        <v>3152</v>
      </c>
    </row>
    <row r="608" spans="2:26" ht="27.75" customHeight="1">
      <c r="B608" s="55" t="s">
        <v>1793</v>
      </c>
      <c r="C608" s="56" t="s">
        <v>5026</v>
      </c>
      <c r="D608" s="113" t="s">
        <v>5027</v>
      </c>
      <c r="E608" s="83" t="s">
        <v>3107</v>
      </c>
      <c r="F608" s="65" t="s">
        <v>5028</v>
      </c>
      <c r="G608" s="58" t="s">
        <v>284</v>
      </c>
      <c r="H608" s="58">
        <v>1</v>
      </c>
      <c r="I608" s="129">
        <v>44.99</v>
      </c>
      <c r="J608" s="180">
        <v>44.99</v>
      </c>
      <c r="K608" s="93">
        <f>Tabela1[ [#This Row],[Cena hurtowa netto od 01.06.2025] ]/Tabela1[[#This Row],[Cena hurtowa netto od 13.01.2025]]-1</f>
        <v>0</v>
      </c>
      <c r="L608" s="142" t="s">
        <v>3107</v>
      </c>
      <c r="M608" s="142"/>
      <c r="N608" s="64" t="s">
        <v>5509</v>
      </c>
      <c r="O608" s="84">
        <v>0.23</v>
      </c>
      <c r="P608" s="7"/>
      <c r="Q608" s="35">
        <f t="shared" si="14"/>
        <v>0</v>
      </c>
      <c r="R608" s="104">
        <v>159</v>
      </c>
      <c r="S608" s="36" t="s">
        <v>3186</v>
      </c>
      <c r="T608" s="86" t="s">
        <v>4553</v>
      </c>
      <c r="U608" s="39">
        <f>VLOOKUP(Tabela1[[#This Row],[Marka]],Config!$D$2:$E$13,2,FALSE)+Tabela1[[#This Row],[Marka_sort_plus]]</f>
        <v>139011</v>
      </c>
      <c r="V608" s="39">
        <v>39011</v>
      </c>
      <c r="W608" s="49" t="s">
        <v>6579</v>
      </c>
      <c r="X608" s="49" t="s">
        <v>5509</v>
      </c>
      <c r="Y608" s="49" t="s">
        <v>3152</v>
      </c>
      <c r="Z608" s="49" t="s">
        <v>3152</v>
      </c>
    </row>
    <row r="609" spans="2:26" ht="27.75" customHeight="1">
      <c r="B609" s="55" t="s">
        <v>1793</v>
      </c>
      <c r="C609" s="56" t="s">
        <v>5029</v>
      </c>
      <c r="D609" s="113" t="s">
        <v>5031</v>
      </c>
      <c r="E609" s="83" t="s">
        <v>3107</v>
      </c>
      <c r="F609" s="65" t="s">
        <v>5030</v>
      </c>
      <c r="G609" s="58" t="s">
        <v>284</v>
      </c>
      <c r="H609" s="58">
        <v>1</v>
      </c>
      <c r="I609" s="129">
        <v>84.99</v>
      </c>
      <c r="J609" s="180">
        <v>84.99</v>
      </c>
      <c r="K609" s="93">
        <f>Tabela1[ [#This Row],[Cena hurtowa netto od 01.06.2025] ]/Tabela1[[#This Row],[Cena hurtowa netto od 13.01.2025]]-1</f>
        <v>0</v>
      </c>
      <c r="L609" s="142" t="s">
        <v>3107</v>
      </c>
      <c r="M609" s="142"/>
      <c r="N609" s="64" t="s">
        <v>5508</v>
      </c>
      <c r="O609" s="84">
        <v>0.23</v>
      </c>
      <c r="P609" s="7"/>
      <c r="Q609" s="35">
        <f t="shared" si="14"/>
        <v>0</v>
      </c>
      <c r="R609" s="104">
        <v>159</v>
      </c>
      <c r="S609" s="36" t="s">
        <v>3186</v>
      </c>
      <c r="T609" s="86" t="s">
        <v>4553</v>
      </c>
      <c r="U609" s="39">
        <f>VLOOKUP(Tabela1[[#This Row],[Marka]],Config!$D$2:$E$13,2,FALSE)+Tabela1[[#This Row],[Marka_sort_plus]]</f>
        <v>139031</v>
      </c>
      <c r="V609" s="39">
        <v>39031</v>
      </c>
      <c r="W609" s="49" t="s">
        <v>6578</v>
      </c>
      <c r="X609" s="49" t="s">
        <v>5508</v>
      </c>
      <c r="Y609" s="49" t="s">
        <v>3152</v>
      </c>
      <c r="Z609" s="49" t="s">
        <v>3152</v>
      </c>
    </row>
    <row r="610" spans="2:26" ht="27.75" customHeight="1">
      <c r="B610" s="55" t="s">
        <v>1793</v>
      </c>
      <c r="C610" s="56" t="s">
        <v>2644</v>
      </c>
      <c r="D610" s="113" t="s">
        <v>3850</v>
      </c>
      <c r="E610" s="83" t="s">
        <v>3107</v>
      </c>
      <c r="F610" s="65" t="s">
        <v>2645</v>
      </c>
      <c r="G610" s="58" t="s">
        <v>284</v>
      </c>
      <c r="H610" s="58">
        <v>1</v>
      </c>
      <c r="I610" s="129">
        <v>26.99</v>
      </c>
      <c r="J610" s="180">
        <v>26.99</v>
      </c>
      <c r="K610" s="93">
        <f>Tabela1[ [#This Row],[Cena hurtowa netto od 01.06.2025] ]/Tabela1[[#This Row],[Cena hurtowa netto od 13.01.2025]]-1</f>
        <v>0</v>
      </c>
      <c r="L610" s="142" t="s">
        <v>3107</v>
      </c>
      <c r="M610" s="142"/>
      <c r="N610" s="64" t="s">
        <v>4336</v>
      </c>
      <c r="O610" s="84">
        <v>0.23</v>
      </c>
      <c r="P610" s="7"/>
      <c r="Q610" s="35">
        <f t="shared" si="14"/>
        <v>0</v>
      </c>
      <c r="R610" s="104">
        <v>159</v>
      </c>
      <c r="S610" s="36" t="s">
        <v>3144</v>
      </c>
      <c r="T610" s="86" t="s">
        <v>4553</v>
      </c>
      <c r="U610" s="39">
        <f>VLOOKUP(Tabela1[[#This Row],[Marka]],Config!$D$2:$E$13,2,FALSE)+Tabela1[[#This Row],[Marka_sort_plus]]</f>
        <v>139051</v>
      </c>
      <c r="V610" s="39">
        <v>39051</v>
      </c>
      <c r="W610" s="49" t="s">
        <v>6575</v>
      </c>
      <c r="X610" s="49" t="s">
        <v>4336</v>
      </c>
      <c r="Y610" s="49" t="s">
        <v>3152</v>
      </c>
      <c r="Z610" s="49" t="s">
        <v>3152</v>
      </c>
    </row>
    <row r="611" spans="2:26" ht="27.75" customHeight="1">
      <c r="B611" s="55" t="s">
        <v>1793</v>
      </c>
      <c r="C611" s="56" t="s">
        <v>2646</v>
      </c>
      <c r="D611" s="113" t="s">
        <v>3849</v>
      </c>
      <c r="E611" s="83" t="s">
        <v>3107</v>
      </c>
      <c r="F611" s="65" t="s">
        <v>2647</v>
      </c>
      <c r="G611" s="58" t="s">
        <v>284</v>
      </c>
      <c r="H611" s="58">
        <v>1</v>
      </c>
      <c r="I611" s="129">
        <v>46.49</v>
      </c>
      <c r="J611" s="180">
        <v>46.49</v>
      </c>
      <c r="K611" s="93">
        <f>Tabela1[ [#This Row],[Cena hurtowa netto od 01.06.2025] ]/Tabela1[[#This Row],[Cena hurtowa netto od 13.01.2025]]-1</f>
        <v>0</v>
      </c>
      <c r="L611" s="142" t="s">
        <v>3107</v>
      </c>
      <c r="M611" s="142"/>
      <c r="N611" s="64" t="s">
        <v>4337</v>
      </c>
      <c r="O611" s="84">
        <v>0.23</v>
      </c>
      <c r="P611" s="7"/>
      <c r="Q611" s="35">
        <f t="shared" si="14"/>
        <v>0</v>
      </c>
      <c r="R611" s="104">
        <v>159</v>
      </c>
      <c r="S611" s="36" t="s">
        <v>3144</v>
      </c>
      <c r="T611" s="86" t="s">
        <v>4553</v>
      </c>
      <c r="U611" s="39">
        <f>VLOOKUP(Tabela1[[#This Row],[Marka]],Config!$D$2:$E$13,2,FALSE)+Tabela1[[#This Row],[Marka_sort_plus]]</f>
        <v>139052</v>
      </c>
      <c r="V611" s="39">
        <v>39052</v>
      </c>
      <c r="W611" s="49" t="s">
        <v>6574</v>
      </c>
      <c r="X611" s="49" t="s">
        <v>4337</v>
      </c>
      <c r="Y611" s="49" t="s">
        <v>3152</v>
      </c>
      <c r="Z611" s="49" t="s">
        <v>3152</v>
      </c>
    </row>
    <row r="612" spans="2:26" ht="27.75" customHeight="1">
      <c r="B612" s="55" t="s">
        <v>1793</v>
      </c>
      <c r="C612" s="56" t="s">
        <v>2642</v>
      </c>
      <c r="D612" s="113" t="s">
        <v>4305</v>
      </c>
      <c r="E612" s="83" t="s">
        <v>3107</v>
      </c>
      <c r="F612" s="65" t="s">
        <v>2643</v>
      </c>
      <c r="G612" s="58" t="s">
        <v>284</v>
      </c>
      <c r="H612" s="58">
        <v>1</v>
      </c>
      <c r="I612" s="129">
        <v>57.49</v>
      </c>
      <c r="J612" s="180">
        <v>57.49</v>
      </c>
      <c r="K612" s="93">
        <f>Tabela1[ [#This Row],[Cena hurtowa netto od 01.06.2025] ]/Tabela1[[#This Row],[Cena hurtowa netto od 13.01.2025]]-1</f>
        <v>0</v>
      </c>
      <c r="L612" s="142" t="s">
        <v>3107</v>
      </c>
      <c r="M612" s="142"/>
      <c r="N612" s="64" t="s">
        <v>4329</v>
      </c>
      <c r="O612" s="84">
        <v>0.23</v>
      </c>
      <c r="P612" s="7"/>
      <c r="Q612" s="35">
        <f t="shared" si="14"/>
        <v>0</v>
      </c>
      <c r="R612" s="104">
        <v>159</v>
      </c>
      <c r="S612" s="36" t="s">
        <v>3143</v>
      </c>
      <c r="T612" s="86" t="s">
        <v>4552</v>
      </c>
      <c r="U612" s="39">
        <f>VLOOKUP(Tabela1[[#This Row],[Marka]],Config!$D$2:$E$13,2,FALSE)+Tabela1[[#This Row],[Marka_sort_plus]]</f>
        <v>139054</v>
      </c>
      <c r="V612" s="39">
        <v>39054</v>
      </c>
      <c r="W612" s="49" t="s">
        <v>6580</v>
      </c>
      <c r="X612" s="49" t="s">
        <v>4329</v>
      </c>
      <c r="Y612" s="49" t="s">
        <v>3152</v>
      </c>
      <c r="Z612" s="49" t="s">
        <v>3152</v>
      </c>
    </row>
    <row r="613" spans="2:26" ht="27.75" customHeight="1">
      <c r="B613" s="55" t="s">
        <v>1793</v>
      </c>
      <c r="C613" s="56" t="s">
        <v>12854</v>
      </c>
      <c r="D613" s="113" t="s">
        <v>12855</v>
      </c>
      <c r="E613" s="83" t="s">
        <v>3107</v>
      </c>
      <c r="F613" s="65" t="s">
        <v>12856</v>
      </c>
      <c r="G613" s="58" t="s">
        <v>284</v>
      </c>
      <c r="H613" s="58">
        <v>1</v>
      </c>
      <c r="I613" s="129">
        <v>7.99</v>
      </c>
      <c r="J613" s="180">
        <v>7.99</v>
      </c>
      <c r="K613" s="93">
        <f>Tabela1[ [#This Row],[Cena hurtowa netto od 01.06.2025] ]/Tabela1[[#This Row],[Cena hurtowa netto od 13.01.2025]]-1</f>
        <v>0</v>
      </c>
      <c r="L613" s="142" t="s">
        <v>3107</v>
      </c>
      <c r="M613" s="142"/>
      <c r="N613" s="64">
        <v>5902979028373</v>
      </c>
      <c r="O613" s="84">
        <v>0.23</v>
      </c>
      <c r="P613" s="7"/>
      <c r="Q613" s="35">
        <f t="shared" si="14"/>
        <v>0</v>
      </c>
      <c r="R613" s="104"/>
      <c r="S613" s="36" t="s">
        <v>3144</v>
      </c>
      <c r="T613" s="86">
        <v>480258900</v>
      </c>
      <c r="U613" s="39">
        <f>VLOOKUP(Tabela1[[#This Row],[Marka]],Config!$D$2:$E$13,2,FALSE)+Tabela1[[#This Row],[Marka_sort_plus]]</f>
        <v>139059</v>
      </c>
      <c r="V613" s="39">
        <v>39059</v>
      </c>
      <c r="W613" s="49">
        <v>5902979028373</v>
      </c>
      <c r="X613" s="49">
        <v>5902979028403</v>
      </c>
      <c r="Y613" s="49">
        <v>5902979028465</v>
      </c>
      <c r="Z613" s="49"/>
    </row>
    <row r="614" spans="2:26" ht="27.75" customHeight="1">
      <c r="B614" s="55" t="s">
        <v>1793</v>
      </c>
      <c r="C614" s="56" t="s">
        <v>12857</v>
      </c>
      <c r="D614" s="113" t="s">
        <v>12858</v>
      </c>
      <c r="E614" s="83" t="s">
        <v>3107</v>
      </c>
      <c r="F614" s="65" t="s">
        <v>12859</v>
      </c>
      <c r="G614" s="58" t="s">
        <v>284</v>
      </c>
      <c r="H614" s="58">
        <v>1</v>
      </c>
      <c r="I614" s="129">
        <v>7.99</v>
      </c>
      <c r="J614" s="180">
        <v>7.99</v>
      </c>
      <c r="K614" s="93">
        <f>Tabela1[ [#This Row],[Cena hurtowa netto od 01.06.2025] ]/Tabela1[[#This Row],[Cena hurtowa netto od 13.01.2025]]-1</f>
        <v>0</v>
      </c>
      <c r="L614" s="142" t="s">
        <v>3107</v>
      </c>
      <c r="M614" s="142"/>
      <c r="N614" s="64">
        <v>5902979028380</v>
      </c>
      <c r="O614" s="84">
        <v>0.23</v>
      </c>
      <c r="P614" s="7"/>
      <c r="Q614" s="35">
        <f t="shared" si="14"/>
        <v>0</v>
      </c>
      <c r="R614" s="104"/>
      <c r="S614" s="36" t="s">
        <v>3144</v>
      </c>
      <c r="T614" s="86">
        <v>480258900</v>
      </c>
      <c r="U614" s="39">
        <f>VLOOKUP(Tabela1[[#This Row],[Marka]],Config!$D$2:$E$13,2,FALSE)+Tabela1[[#This Row],[Marka_sort_plus]]</f>
        <v>139059</v>
      </c>
      <c r="V614" s="39">
        <v>39059</v>
      </c>
      <c r="W614" s="49">
        <v>5902979028380</v>
      </c>
      <c r="X614" s="49">
        <v>5902979028410</v>
      </c>
      <c r="Y614" s="49">
        <v>5902979028472</v>
      </c>
      <c r="Z614" s="49"/>
    </row>
    <row r="615" spans="2:26" ht="27.75" customHeight="1">
      <c r="B615" s="55" t="s">
        <v>1793</v>
      </c>
      <c r="C615" s="56" t="s">
        <v>12860</v>
      </c>
      <c r="D615" s="113" t="s">
        <v>12861</v>
      </c>
      <c r="E615" s="83" t="s">
        <v>3107</v>
      </c>
      <c r="F615" s="65" t="s">
        <v>12862</v>
      </c>
      <c r="G615" s="58" t="s">
        <v>284</v>
      </c>
      <c r="H615" s="58">
        <v>1</v>
      </c>
      <c r="I615" s="129">
        <v>7.99</v>
      </c>
      <c r="J615" s="180">
        <v>7.99</v>
      </c>
      <c r="K615" s="93">
        <f>Tabela1[ [#This Row],[Cena hurtowa netto od 01.06.2025] ]/Tabela1[[#This Row],[Cena hurtowa netto od 13.01.2025]]-1</f>
        <v>0</v>
      </c>
      <c r="L615" s="142" t="s">
        <v>3107</v>
      </c>
      <c r="M615" s="142"/>
      <c r="N615" s="64">
        <v>5902979028366</v>
      </c>
      <c r="O615" s="84">
        <v>0.23</v>
      </c>
      <c r="P615" s="7"/>
      <c r="Q615" s="35">
        <f t="shared" si="14"/>
        <v>0</v>
      </c>
      <c r="R615" s="104"/>
      <c r="S615" s="36" t="s">
        <v>3144</v>
      </c>
      <c r="T615" s="86">
        <v>480258900</v>
      </c>
      <c r="U615" s="39">
        <f>VLOOKUP(Tabela1[[#This Row],[Marka]],Config!$D$2:$E$13,2,FALSE)+Tabela1[[#This Row],[Marka_sort_plus]]</f>
        <v>139059</v>
      </c>
      <c r="V615" s="39">
        <v>39059</v>
      </c>
      <c r="W615" s="49">
        <v>5902979028366</v>
      </c>
      <c r="X615" s="49">
        <v>5902979028397</v>
      </c>
      <c r="Y615" s="49">
        <v>5902979028458</v>
      </c>
      <c r="Z615" s="49"/>
    </row>
    <row r="616" spans="2:26" ht="27.75" customHeight="1">
      <c r="B616" s="55" t="s">
        <v>1793</v>
      </c>
      <c r="C616" s="56" t="s">
        <v>11936</v>
      </c>
      <c r="D616" s="113" t="s">
        <v>11937</v>
      </c>
      <c r="E616" s="83" t="s">
        <v>3107</v>
      </c>
      <c r="F616" s="65" t="s">
        <v>12115</v>
      </c>
      <c r="G616" s="58" t="s">
        <v>284</v>
      </c>
      <c r="H616" s="58">
        <v>1</v>
      </c>
      <c r="I616" s="129">
        <v>33.99</v>
      </c>
      <c r="J616" s="180">
        <v>33.99</v>
      </c>
      <c r="K616" s="93">
        <f>Tabela1[ [#This Row],[Cena hurtowa netto od 01.06.2025] ]/Tabela1[[#This Row],[Cena hurtowa netto od 13.01.2025]]-1</f>
        <v>0</v>
      </c>
      <c r="L616" s="142" t="s">
        <v>3107</v>
      </c>
      <c r="M616" s="142"/>
      <c r="N616" s="64">
        <v>5902979018718</v>
      </c>
      <c r="O616" s="84">
        <v>0.23</v>
      </c>
      <c r="P616" s="7"/>
      <c r="Q616" s="35">
        <f t="shared" si="14"/>
        <v>0</v>
      </c>
      <c r="R616" s="104" t="s">
        <v>12061</v>
      </c>
      <c r="S616" s="36" t="s">
        <v>3144</v>
      </c>
      <c r="T616" s="86">
        <v>480258900</v>
      </c>
      <c r="U616" s="39">
        <f>VLOOKUP(Tabela1[[#This Row],[Marka]],Config!$D$2:$E$13,2,FALSE)+Tabela1[[#This Row],[Marka_sort_plus]]</f>
        <v>139059</v>
      </c>
      <c r="V616" s="39">
        <v>39059</v>
      </c>
      <c r="W616" s="49">
        <v>5902979018718</v>
      </c>
      <c r="X616" s="49"/>
      <c r="Y616" s="49"/>
      <c r="Z616" s="49"/>
    </row>
    <row r="617" spans="2:26" ht="27.75" customHeight="1">
      <c r="B617" s="55" t="s">
        <v>1793</v>
      </c>
      <c r="C617" s="56" t="s">
        <v>11938</v>
      </c>
      <c r="D617" s="113" t="s">
        <v>11939</v>
      </c>
      <c r="E617" s="83" t="s">
        <v>3107</v>
      </c>
      <c r="F617" s="65" t="s">
        <v>12116</v>
      </c>
      <c r="G617" s="58" t="s">
        <v>284</v>
      </c>
      <c r="H617" s="58">
        <v>1</v>
      </c>
      <c r="I617" s="129">
        <v>33.99</v>
      </c>
      <c r="J617" s="180">
        <v>33.99</v>
      </c>
      <c r="K617" s="93">
        <f>Tabela1[ [#This Row],[Cena hurtowa netto od 01.06.2025] ]/Tabela1[[#This Row],[Cena hurtowa netto od 13.01.2025]]-1</f>
        <v>0</v>
      </c>
      <c r="L617" s="142" t="s">
        <v>3107</v>
      </c>
      <c r="M617" s="142"/>
      <c r="N617" s="64">
        <v>5902979018732</v>
      </c>
      <c r="O617" s="84">
        <v>0.23</v>
      </c>
      <c r="P617" s="7"/>
      <c r="Q617" s="35">
        <f t="shared" si="14"/>
        <v>0</v>
      </c>
      <c r="R617" s="104" t="s">
        <v>12061</v>
      </c>
      <c r="S617" s="36" t="s">
        <v>3144</v>
      </c>
      <c r="T617" s="86">
        <v>480258900</v>
      </c>
      <c r="U617" s="39">
        <f>VLOOKUP(Tabela1[[#This Row],[Marka]],Config!$D$2:$E$13,2,FALSE)+Tabela1[[#This Row],[Marka_sort_plus]]</f>
        <v>139059</v>
      </c>
      <c r="V617" s="39">
        <v>39059</v>
      </c>
      <c r="W617" s="49">
        <v>5902979018732</v>
      </c>
      <c r="X617" s="49"/>
      <c r="Y617" s="49"/>
      <c r="Z617" s="49"/>
    </row>
    <row r="618" spans="2:26" ht="27.75" customHeight="1">
      <c r="B618" s="55" t="s">
        <v>1793</v>
      </c>
      <c r="C618" s="56" t="s">
        <v>11940</v>
      </c>
      <c r="D618" s="113" t="s">
        <v>11941</v>
      </c>
      <c r="E618" s="83" t="s">
        <v>3107</v>
      </c>
      <c r="F618" s="65" t="s">
        <v>12117</v>
      </c>
      <c r="G618" s="58" t="s">
        <v>284</v>
      </c>
      <c r="H618" s="58">
        <v>1</v>
      </c>
      <c r="I618" s="129">
        <v>33.99</v>
      </c>
      <c r="J618" s="180">
        <v>33.99</v>
      </c>
      <c r="K618" s="93">
        <f>Tabela1[ [#This Row],[Cena hurtowa netto od 01.06.2025] ]/Tabela1[[#This Row],[Cena hurtowa netto od 13.01.2025]]-1</f>
        <v>0</v>
      </c>
      <c r="L618" s="142" t="s">
        <v>3107</v>
      </c>
      <c r="M618" s="142"/>
      <c r="N618" s="64">
        <v>5902979018695</v>
      </c>
      <c r="O618" s="84">
        <v>0.23</v>
      </c>
      <c r="P618" s="7"/>
      <c r="Q618" s="35">
        <f t="shared" si="14"/>
        <v>0</v>
      </c>
      <c r="R618" s="104" t="s">
        <v>12061</v>
      </c>
      <c r="S618" s="36" t="s">
        <v>3144</v>
      </c>
      <c r="T618" s="86">
        <v>480258900</v>
      </c>
      <c r="U618" s="39">
        <f>VLOOKUP(Tabela1[[#This Row],[Marka]],Config!$D$2:$E$13,2,FALSE)+Tabela1[[#This Row],[Marka_sort_plus]]</f>
        <v>139059</v>
      </c>
      <c r="V618" s="39">
        <v>39059</v>
      </c>
      <c r="W618" s="49">
        <v>5902979018695</v>
      </c>
      <c r="X618" s="49"/>
      <c r="Y618" s="49"/>
      <c r="Z618" s="49"/>
    </row>
    <row r="619" spans="2:26" ht="27.75" customHeight="1">
      <c r="B619" s="55" t="s">
        <v>1793</v>
      </c>
      <c r="C619" s="56" t="s">
        <v>11942</v>
      </c>
      <c r="D619" s="113" t="s">
        <v>11943</v>
      </c>
      <c r="E619" s="83" t="s">
        <v>3107</v>
      </c>
      <c r="F619" s="65" t="s">
        <v>12118</v>
      </c>
      <c r="G619" s="58" t="s">
        <v>284</v>
      </c>
      <c r="H619" s="58">
        <v>1</v>
      </c>
      <c r="I619" s="129">
        <v>65.989999999999995</v>
      </c>
      <c r="J619" s="180">
        <v>65.989999999999995</v>
      </c>
      <c r="K619" s="93">
        <f>Tabela1[ [#This Row],[Cena hurtowa netto od 01.06.2025] ]/Tabela1[[#This Row],[Cena hurtowa netto od 13.01.2025]]-1</f>
        <v>0</v>
      </c>
      <c r="L619" s="142" t="s">
        <v>3107</v>
      </c>
      <c r="M619" s="142"/>
      <c r="N619" s="64">
        <v>5902979018701</v>
      </c>
      <c r="O619" s="84">
        <v>0.23</v>
      </c>
      <c r="P619" s="7"/>
      <c r="Q619" s="35">
        <f t="shared" si="14"/>
        <v>0</v>
      </c>
      <c r="R619" s="104" t="s">
        <v>12061</v>
      </c>
      <c r="S619" s="36" t="s">
        <v>3144</v>
      </c>
      <c r="T619" s="86">
        <v>480258900</v>
      </c>
      <c r="U619" s="39">
        <f>VLOOKUP(Tabela1[[#This Row],[Marka]],Config!$D$2:$E$13,2,FALSE)+Tabela1[[#This Row],[Marka_sort_plus]]</f>
        <v>139059</v>
      </c>
      <c r="V619" s="39">
        <v>39059</v>
      </c>
      <c r="W619" s="49">
        <v>5902979018701</v>
      </c>
      <c r="X619" s="49"/>
      <c r="Y619" s="49"/>
      <c r="Z619" s="49"/>
    </row>
    <row r="620" spans="2:26" ht="27.75" customHeight="1">
      <c r="B620" s="55" t="s">
        <v>1793</v>
      </c>
      <c r="C620" s="56" t="s">
        <v>11944</v>
      </c>
      <c r="D620" s="113" t="s">
        <v>11945</v>
      </c>
      <c r="E620" s="83" t="s">
        <v>3107</v>
      </c>
      <c r="F620" s="65" t="s">
        <v>12118</v>
      </c>
      <c r="G620" s="58" t="s">
        <v>284</v>
      </c>
      <c r="H620" s="58">
        <v>1</v>
      </c>
      <c r="I620" s="129">
        <v>65.989999999999995</v>
      </c>
      <c r="J620" s="180">
        <v>65.989999999999995</v>
      </c>
      <c r="K620" s="93">
        <f>Tabela1[ [#This Row],[Cena hurtowa netto od 01.06.2025] ]/Tabela1[[#This Row],[Cena hurtowa netto od 13.01.2025]]-1</f>
        <v>0</v>
      </c>
      <c r="L620" s="142" t="s">
        <v>3107</v>
      </c>
      <c r="M620" s="142"/>
      <c r="N620" s="64">
        <v>5902979018725</v>
      </c>
      <c r="O620" s="84">
        <v>0.23</v>
      </c>
      <c r="P620" s="7"/>
      <c r="Q620" s="35">
        <f t="shared" si="14"/>
        <v>0</v>
      </c>
      <c r="R620" s="104" t="s">
        <v>12061</v>
      </c>
      <c r="S620" s="36" t="s">
        <v>3144</v>
      </c>
      <c r="T620" s="86">
        <v>480258900</v>
      </c>
      <c r="U620" s="39">
        <f>VLOOKUP(Tabela1[[#This Row],[Marka]],Config!$D$2:$E$13,2,FALSE)+Tabela1[[#This Row],[Marka_sort_plus]]</f>
        <v>139059</v>
      </c>
      <c r="V620" s="39">
        <v>39059</v>
      </c>
      <c r="W620" s="49">
        <v>5902979018725</v>
      </c>
      <c r="X620" s="49"/>
      <c r="Y620" s="49"/>
      <c r="Z620" s="49"/>
    </row>
    <row r="621" spans="2:26" ht="27.75" customHeight="1">
      <c r="B621" s="55" t="s">
        <v>1793</v>
      </c>
      <c r="C621" s="56" t="s">
        <v>11946</v>
      </c>
      <c r="D621" s="113" t="s">
        <v>11947</v>
      </c>
      <c r="E621" s="83" t="s">
        <v>3107</v>
      </c>
      <c r="F621" s="65" t="s">
        <v>12119</v>
      </c>
      <c r="G621" s="58" t="s">
        <v>284</v>
      </c>
      <c r="H621" s="58">
        <v>1</v>
      </c>
      <c r="I621" s="129">
        <v>65.989999999999995</v>
      </c>
      <c r="J621" s="180">
        <v>65.989999999999995</v>
      </c>
      <c r="K621" s="93">
        <f>Tabela1[ [#This Row],[Cena hurtowa netto od 01.06.2025] ]/Tabela1[[#This Row],[Cena hurtowa netto od 13.01.2025]]-1</f>
        <v>0</v>
      </c>
      <c r="L621" s="142" t="s">
        <v>3107</v>
      </c>
      <c r="M621" s="142"/>
      <c r="N621" s="64">
        <v>5902979018688</v>
      </c>
      <c r="O621" s="84">
        <v>0.23</v>
      </c>
      <c r="P621" s="7"/>
      <c r="Q621" s="35">
        <f t="shared" si="14"/>
        <v>0</v>
      </c>
      <c r="R621" s="104" t="s">
        <v>12061</v>
      </c>
      <c r="S621" s="36" t="s">
        <v>3144</v>
      </c>
      <c r="T621" s="86">
        <v>480258900</v>
      </c>
      <c r="U621" s="39">
        <f>VLOOKUP(Tabela1[[#This Row],[Marka]],Config!$D$2:$E$13,2,FALSE)+Tabela1[[#This Row],[Marka_sort_plus]]</f>
        <v>139059</v>
      </c>
      <c r="V621" s="39">
        <v>39059</v>
      </c>
      <c r="W621" s="49">
        <v>5902979018688</v>
      </c>
      <c r="X621" s="49"/>
      <c r="Y621" s="49"/>
      <c r="Z621" s="49"/>
    </row>
    <row r="622" spans="2:26" ht="27.75" customHeight="1">
      <c r="B622" s="55" t="s">
        <v>1793</v>
      </c>
      <c r="C622" s="56" t="s">
        <v>11628</v>
      </c>
      <c r="D622" s="113" t="s">
        <v>11629</v>
      </c>
      <c r="E622" s="83" t="s">
        <v>3107</v>
      </c>
      <c r="F622" s="65" t="s">
        <v>11630</v>
      </c>
      <c r="G622" s="58" t="s">
        <v>284</v>
      </c>
      <c r="H622" s="58" t="s">
        <v>8167</v>
      </c>
      <c r="I622" s="129">
        <v>22.69</v>
      </c>
      <c r="J622" s="180">
        <v>22.69</v>
      </c>
      <c r="K622" s="93">
        <f>Tabela1[ [#This Row],[Cena hurtowa netto od 01.06.2025] ]/Tabela1[[#This Row],[Cena hurtowa netto od 13.01.2025]]-1</f>
        <v>0</v>
      </c>
      <c r="L622" s="142" t="s">
        <v>3107</v>
      </c>
      <c r="M622" s="142"/>
      <c r="N622" s="64">
        <v>5902979021886</v>
      </c>
      <c r="O622" s="84">
        <v>0.23</v>
      </c>
      <c r="P622" s="7"/>
      <c r="Q622" s="35">
        <f t="shared" si="14"/>
        <v>0</v>
      </c>
      <c r="R622" s="104" t="s">
        <v>12061</v>
      </c>
      <c r="S622" s="36" t="s">
        <v>3144</v>
      </c>
      <c r="T622" s="86">
        <v>480258900</v>
      </c>
      <c r="U622" s="39">
        <f>VLOOKUP(Tabela1[[#This Row],[Marka]],Config!$D$2:$E$13,2,FALSE)+Tabela1[[#This Row],[Marka_sort_plus]]</f>
        <v>139060</v>
      </c>
      <c r="V622" s="39">
        <v>39060</v>
      </c>
      <c r="W622" s="49">
        <v>5902979021886</v>
      </c>
      <c r="X622" s="49">
        <v>5902979021893</v>
      </c>
      <c r="Y622" s="49"/>
      <c r="Z622" s="49"/>
    </row>
    <row r="623" spans="2:26" ht="27.75" customHeight="1">
      <c r="B623" s="55" t="s">
        <v>1793</v>
      </c>
      <c r="C623" s="56" t="s">
        <v>11025</v>
      </c>
      <c r="D623" s="113" t="s">
        <v>11027</v>
      </c>
      <c r="E623" s="83" t="s">
        <v>3107</v>
      </c>
      <c r="F623" s="65" t="s">
        <v>11029</v>
      </c>
      <c r="G623" s="58" t="s">
        <v>284</v>
      </c>
      <c r="H623" s="58" t="s">
        <v>8167</v>
      </c>
      <c r="I623" s="129">
        <v>64.989999999999995</v>
      </c>
      <c r="J623" s="180">
        <v>64.989999999999995</v>
      </c>
      <c r="K623" s="93">
        <f>Tabela1[ [#This Row],[Cena hurtowa netto od 01.06.2025] ]/Tabela1[[#This Row],[Cena hurtowa netto od 13.01.2025]]-1</f>
        <v>0</v>
      </c>
      <c r="L623" s="142" t="s">
        <v>3107</v>
      </c>
      <c r="M623" s="142"/>
      <c r="N623" s="64">
        <v>5902979018619</v>
      </c>
      <c r="O623" s="84">
        <v>0.23</v>
      </c>
      <c r="P623" s="7"/>
      <c r="Q623" s="35">
        <f t="shared" si="14"/>
        <v>0</v>
      </c>
      <c r="R623" s="104" t="s">
        <v>11016</v>
      </c>
      <c r="S623" s="36" t="s">
        <v>3144</v>
      </c>
      <c r="T623" s="86">
        <v>480258900</v>
      </c>
      <c r="U623" s="39">
        <f>VLOOKUP(Tabela1[[#This Row],[Marka]],Config!$D$2:$E$13,2,FALSE)+Tabela1[[#This Row],[Marka_sort_plus]]</f>
        <v>139060</v>
      </c>
      <c r="V623" s="39">
        <v>39060</v>
      </c>
      <c r="W623" s="49">
        <v>5902979018619</v>
      </c>
      <c r="X623" s="49"/>
      <c r="Y623" s="49"/>
      <c r="Z623" s="49"/>
    </row>
    <row r="624" spans="2:26" ht="27.75" customHeight="1">
      <c r="B624" s="55" t="s">
        <v>1793</v>
      </c>
      <c r="C624" s="56" t="s">
        <v>11026</v>
      </c>
      <c r="D624" s="113" t="s">
        <v>11028</v>
      </c>
      <c r="E624" s="83" t="s">
        <v>3107</v>
      </c>
      <c r="F624" s="65" t="s">
        <v>11030</v>
      </c>
      <c r="G624" s="58" t="s">
        <v>284</v>
      </c>
      <c r="H624" s="58" t="s">
        <v>8167</v>
      </c>
      <c r="I624" s="129">
        <v>64.989999999999995</v>
      </c>
      <c r="J624" s="180">
        <v>64.989999999999995</v>
      </c>
      <c r="K624" s="93">
        <f>Tabela1[ [#This Row],[Cena hurtowa netto od 01.06.2025] ]/Tabela1[[#This Row],[Cena hurtowa netto od 13.01.2025]]-1</f>
        <v>0</v>
      </c>
      <c r="L624" s="142" t="s">
        <v>3107</v>
      </c>
      <c r="M624" s="142"/>
      <c r="N624" s="64">
        <v>5905130047961</v>
      </c>
      <c r="O624" s="84">
        <v>0.23</v>
      </c>
      <c r="P624" s="7"/>
      <c r="Q624" s="35">
        <f t="shared" si="14"/>
        <v>0</v>
      </c>
      <c r="R624" s="104" t="s">
        <v>11016</v>
      </c>
      <c r="S624" s="36" t="s">
        <v>3144</v>
      </c>
      <c r="T624" s="86">
        <v>480258900</v>
      </c>
      <c r="U624" s="39">
        <f>VLOOKUP(Tabela1[[#This Row],[Marka]],Config!$D$2:$E$13,2,FALSE)+Tabela1[[#This Row],[Marka_sort_plus]]</f>
        <v>139060</v>
      </c>
      <c r="V624" s="39">
        <v>39060</v>
      </c>
      <c r="W624" s="49">
        <v>5905130047961</v>
      </c>
      <c r="X624" s="49"/>
      <c r="Y624" s="49"/>
      <c r="Z624" s="49"/>
    </row>
    <row r="625" spans="2:26" ht="27.75" customHeight="1">
      <c r="B625" s="55" t="s">
        <v>1793</v>
      </c>
      <c r="C625" s="56" t="s">
        <v>11031</v>
      </c>
      <c r="D625" s="113" t="s">
        <v>11032</v>
      </c>
      <c r="E625" s="83" t="s">
        <v>3107</v>
      </c>
      <c r="F625" s="65" t="s">
        <v>11035</v>
      </c>
      <c r="G625" s="58" t="s">
        <v>284</v>
      </c>
      <c r="H625" s="58" t="s">
        <v>8167</v>
      </c>
      <c r="I625" s="129">
        <v>125.99</v>
      </c>
      <c r="J625" s="180">
        <v>125.99</v>
      </c>
      <c r="K625" s="93">
        <f>Tabela1[ [#This Row],[Cena hurtowa netto od 01.06.2025] ]/Tabela1[[#This Row],[Cena hurtowa netto od 13.01.2025]]-1</f>
        <v>0</v>
      </c>
      <c r="L625" s="142" t="s">
        <v>3107</v>
      </c>
      <c r="M625" s="142"/>
      <c r="N625" s="64">
        <v>5902979018626</v>
      </c>
      <c r="O625" s="84">
        <v>0.23</v>
      </c>
      <c r="P625" s="7"/>
      <c r="Q625" s="35">
        <f t="shared" si="14"/>
        <v>0</v>
      </c>
      <c r="R625" s="104" t="s">
        <v>11016</v>
      </c>
      <c r="S625" s="36" t="s">
        <v>3144</v>
      </c>
      <c r="T625" s="86">
        <v>480258900</v>
      </c>
      <c r="U625" s="39">
        <f>VLOOKUP(Tabela1[[#This Row],[Marka]],Config!$D$2:$E$13,2,FALSE)+Tabela1[[#This Row],[Marka_sort_plus]]</f>
        <v>139061</v>
      </c>
      <c r="V625" s="39">
        <v>39061</v>
      </c>
      <c r="W625" s="49">
        <v>5902979018626</v>
      </c>
      <c r="X625" s="49"/>
      <c r="Y625" s="49"/>
      <c r="Z625" s="49"/>
    </row>
    <row r="626" spans="2:26" ht="27.75" customHeight="1">
      <c r="B626" s="55" t="s">
        <v>1793</v>
      </c>
      <c r="C626" s="56" t="s">
        <v>11033</v>
      </c>
      <c r="D626" s="113" t="s">
        <v>11034</v>
      </c>
      <c r="E626" s="83" t="s">
        <v>3107</v>
      </c>
      <c r="F626" s="65" t="s">
        <v>11036</v>
      </c>
      <c r="G626" s="58" t="s">
        <v>284</v>
      </c>
      <c r="H626" s="58" t="s">
        <v>8167</v>
      </c>
      <c r="I626" s="129">
        <v>125.99</v>
      </c>
      <c r="J626" s="180">
        <v>125.99</v>
      </c>
      <c r="K626" s="93">
        <f>Tabela1[ [#This Row],[Cena hurtowa netto od 01.06.2025] ]/Tabela1[[#This Row],[Cena hurtowa netto od 13.01.2025]]-1</f>
        <v>0</v>
      </c>
      <c r="L626" s="142" t="s">
        <v>3107</v>
      </c>
      <c r="M626" s="142"/>
      <c r="N626" s="64">
        <v>5902979018602</v>
      </c>
      <c r="O626" s="84">
        <v>0.23</v>
      </c>
      <c r="P626" s="7"/>
      <c r="Q626" s="35">
        <f t="shared" si="14"/>
        <v>0</v>
      </c>
      <c r="R626" s="104" t="s">
        <v>11016</v>
      </c>
      <c r="S626" s="36" t="s">
        <v>3144</v>
      </c>
      <c r="T626" s="86">
        <v>480258900</v>
      </c>
      <c r="U626" s="39">
        <f>VLOOKUP(Tabela1[[#This Row],[Marka]],Config!$D$2:$E$13,2,FALSE)+Tabela1[[#This Row],[Marka_sort_plus]]</f>
        <v>139061</v>
      </c>
      <c r="V626" s="39">
        <v>39061</v>
      </c>
      <c r="W626" s="49">
        <v>5902979018602</v>
      </c>
      <c r="X626" s="49"/>
      <c r="Y626" s="49"/>
      <c r="Z626" s="49"/>
    </row>
    <row r="627" spans="2:26" ht="27.75" customHeight="1">
      <c r="B627" s="55" t="s">
        <v>1793</v>
      </c>
      <c r="C627" s="56" t="s">
        <v>2648</v>
      </c>
      <c r="D627" s="113" t="s">
        <v>3847</v>
      </c>
      <c r="E627" s="83" t="s">
        <v>3107</v>
      </c>
      <c r="F627" s="65" t="s">
        <v>2649</v>
      </c>
      <c r="G627" s="58" t="s">
        <v>284</v>
      </c>
      <c r="H627" s="58">
        <v>1</v>
      </c>
      <c r="I627" s="129">
        <v>34.99</v>
      </c>
      <c r="J627" s="180">
        <v>34.99</v>
      </c>
      <c r="K627" s="93">
        <f>Tabela1[ [#This Row],[Cena hurtowa netto od 01.06.2025] ]/Tabela1[[#This Row],[Cena hurtowa netto od 13.01.2025]]-1</f>
        <v>0</v>
      </c>
      <c r="L627" s="142" t="s">
        <v>3107</v>
      </c>
      <c r="M627" s="142"/>
      <c r="N627" s="64" t="s">
        <v>4339</v>
      </c>
      <c r="O627" s="84">
        <v>0.23</v>
      </c>
      <c r="P627" s="7"/>
      <c r="Q627" s="35">
        <f t="shared" si="14"/>
        <v>0</v>
      </c>
      <c r="R627" s="104">
        <v>159</v>
      </c>
      <c r="S627" s="36" t="s">
        <v>3144</v>
      </c>
      <c r="T627" s="86" t="s">
        <v>4553</v>
      </c>
      <c r="U627" s="39">
        <f>VLOOKUP(Tabela1[[#This Row],[Marka]],Config!$D$2:$E$13,2,FALSE)+Tabela1[[#This Row],[Marka_sort_plus]]</f>
        <v>139071</v>
      </c>
      <c r="V627" s="39">
        <v>39071</v>
      </c>
      <c r="W627" s="49" t="s">
        <v>6577</v>
      </c>
      <c r="X627" s="49" t="s">
        <v>4339</v>
      </c>
      <c r="Y627" s="49" t="s">
        <v>3152</v>
      </c>
      <c r="Z627" s="49" t="s">
        <v>3152</v>
      </c>
    </row>
    <row r="628" spans="2:26" ht="27.75" customHeight="1">
      <c r="B628" s="55" t="s">
        <v>1793</v>
      </c>
      <c r="C628" s="56" t="s">
        <v>2650</v>
      </c>
      <c r="D628" s="113" t="s">
        <v>3848</v>
      </c>
      <c r="E628" s="83" t="s">
        <v>3107</v>
      </c>
      <c r="F628" s="65" t="s">
        <v>2651</v>
      </c>
      <c r="G628" s="58" t="s">
        <v>284</v>
      </c>
      <c r="H628" s="58">
        <v>1</v>
      </c>
      <c r="I628" s="129">
        <v>59.99</v>
      </c>
      <c r="J628" s="180">
        <v>59.99</v>
      </c>
      <c r="K628" s="93">
        <f>Tabela1[ [#This Row],[Cena hurtowa netto od 01.06.2025] ]/Tabela1[[#This Row],[Cena hurtowa netto od 13.01.2025]]-1</f>
        <v>0</v>
      </c>
      <c r="L628" s="142" t="s">
        <v>3107</v>
      </c>
      <c r="M628" s="142"/>
      <c r="N628" s="64" t="s">
        <v>4338</v>
      </c>
      <c r="O628" s="84">
        <v>0.23</v>
      </c>
      <c r="P628" s="7"/>
      <c r="Q628" s="35">
        <f t="shared" si="14"/>
        <v>0</v>
      </c>
      <c r="R628" s="104">
        <v>159</v>
      </c>
      <c r="S628" s="36" t="s">
        <v>3144</v>
      </c>
      <c r="T628" s="86" t="s">
        <v>4553</v>
      </c>
      <c r="U628" s="39">
        <f>VLOOKUP(Tabela1[[#This Row],[Marka]],Config!$D$2:$E$13,2,FALSE)+Tabela1[[#This Row],[Marka_sort_plus]]</f>
        <v>139072</v>
      </c>
      <c r="V628" s="39">
        <v>39072</v>
      </c>
      <c r="W628" s="49" t="s">
        <v>6576</v>
      </c>
      <c r="X628" s="49" t="s">
        <v>4338</v>
      </c>
      <c r="Y628" s="49" t="s">
        <v>3152</v>
      </c>
      <c r="Z628" s="49" t="s">
        <v>3152</v>
      </c>
    </row>
    <row r="629" spans="2:26" ht="27.75" customHeight="1">
      <c r="B629" s="55" t="s">
        <v>1793</v>
      </c>
      <c r="C629" s="56" t="s">
        <v>2641</v>
      </c>
      <c r="D629" s="113" t="s">
        <v>4303</v>
      </c>
      <c r="E629" s="83" t="s">
        <v>3107</v>
      </c>
      <c r="F629" s="65" t="s">
        <v>10631</v>
      </c>
      <c r="G629" s="58" t="s">
        <v>284</v>
      </c>
      <c r="H629" s="58">
        <v>1</v>
      </c>
      <c r="I629" s="129">
        <v>72.989999999999995</v>
      </c>
      <c r="J629" s="180">
        <v>72.989999999999995</v>
      </c>
      <c r="K629" s="93">
        <f>Tabela1[ [#This Row],[Cena hurtowa netto od 01.06.2025] ]/Tabela1[[#This Row],[Cena hurtowa netto od 13.01.2025]]-1</f>
        <v>0</v>
      </c>
      <c r="L629" s="142" t="s">
        <v>3107</v>
      </c>
      <c r="M629" s="142"/>
      <c r="N629" s="64" t="s">
        <v>4330</v>
      </c>
      <c r="O629" s="84">
        <v>0.23</v>
      </c>
      <c r="P629" s="7"/>
      <c r="Q629" s="35">
        <f t="shared" si="14"/>
        <v>0</v>
      </c>
      <c r="R629" s="104">
        <v>159</v>
      </c>
      <c r="S629" s="36" t="s">
        <v>3143</v>
      </c>
      <c r="T629" s="86" t="s">
        <v>4552</v>
      </c>
      <c r="U629" s="39">
        <f>VLOOKUP(Tabela1[[#This Row],[Marka]],Config!$D$2:$E$13,2,FALSE)+Tabela1[[#This Row],[Marka_sort_plus]]</f>
        <v>139073</v>
      </c>
      <c r="V629" s="39">
        <v>39073</v>
      </c>
      <c r="W629" s="49" t="s">
        <v>6581</v>
      </c>
      <c r="X629" s="49" t="s">
        <v>4330</v>
      </c>
      <c r="Y629" s="49" t="s">
        <v>3152</v>
      </c>
      <c r="Z629" s="49" t="s">
        <v>3152</v>
      </c>
    </row>
    <row r="630" spans="2:26" ht="27.75" customHeight="1">
      <c r="B630" s="55" t="s">
        <v>1793</v>
      </c>
      <c r="C630" s="56" t="s">
        <v>2638</v>
      </c>
      <c r="D630" s="113" t="s">
        <v>3845</v>
      </c>
      <c r="E630" s="83" t="s">
        <v>3107</v>
      </c>
      <c r="F630" s="65" t="s">
        <v>11081</v>
      </c>
      <c r="G630" s="58" t="s">
        <v>284</v>
      </c>
      <c r="H630" s="58">
        <v>1</v>
      </c>
      <c r="I630" s="129">
        <v>29.99</v>
      </c>
      <c r="J630" s="180">
        <v>29.99</v>
      </c>
      <c r="K630" s="93">
        <f>Tabela1[ [#This Row],[Cena hurtowa netto od 01.06.2025] ]/Tabela1[[#This Row],[Cena hurtowa netto od 13.01.2025]]-1</f>
        <v>0</v>
      </c>
      <c r="L630" s="142" t="s">
        <v>3107</v>
      </c>
      <c r="M630" s="142"/>
      <c r="N630" s="64" t="s">
        <v>4341</v>
      </c>
      <c r="O630" s="84">
        <v>0.23</v>
      </c>
      <c r="P630" s="7"/>
      <c r="Q630" s="35">
        <f t="shared" si="14"/>
        <v>0</v>
      </c>
      <c r="R630" s="104" t="s">
        <v>11330</v>
      </c>
      <c r="S630" s="36" t="s">
        <v>3144</v>
      </c>
      <c r="T630" s="86" t="s">
        <v>8046</v>
      </c>
      <c r="U630" s="39">
        <f>VLOOKUP(Tabela1[[#This Row],[Marka]],Config!$D$2:$E$13,2,FALSE)+Tabela1[[#This Row],[Marka_sort_plus]]</f>
        <v>139111</v>
      </c>
      <c r="V630" s="39">
        <v>39111</v>
      </c>
      <c r="W630" s="49" t="s">
        <v>3152</v>
      </c>
      <c r="X630" s="49" t="s">
        <v>4341</v>
      </c>
      <c r="Y630" s="49" t="s">
        <v>3152</v>
      </c>
      <c r="Z630" s="49" t="s">
        <v>3152</v>
      </c>
    </row>
    <row r="631" spans="2:26" ht="27.75" customHeight="1">
      <c r="B631" s="55" t="s">
        <v>1793</v>
      </c>
      <c r="C631" s="56" t="s">
        <v>11892</v>
      </c>
      <c r="D631" s="113" t="s">
        <v>11893</v>
      </c>
      <c r="E631" s="83" t="s">
        <v>3107</v>
      </c>
      <c r="F631" s="65" t="s">
        <v>12937</v>
      </c>
      <c r="G631" s="58" t="s">
        <v>10</v>
      </c>
      <c r="H631" s="58" t="s">
        <v>11558</v>
      </c>
      <c r="I631" s="129">
        <v>6.15</v>
      </c>
      <c r="J631" s="180">
        <v>6.15</v>
      </c>
      <c r="K631" s="93">
        <f>Tabela1[ [#This Row],[Cena hurtowa netto od 01.06.2025] ]/Tabela1[[#This Row],[Cena hurtowa netto od 13.01.2025]]-1</f>
        <v>0</v>
      </c>
      <c r="L631" s="142" t="s">
        <v>3107</v>
      </c>
      <c r="M631" s="142"/>
      <c r="N631" s="64">
        <v>5902979021572</v>
      </c>
      <c r="O631" s="84">
        <v>0.23</v>
      </c>
      <c r="P631" s="7"/>
      <c r="Q631" s="35">
        <f t="shared" si="14"/>
        <v>0</v>
      </c>
      <c r="R631" s="104" t="s">
        <v>12061</v>
      </c>
      <c r="S631" s="36" t="s">
        <v>3134</v>
      </c>
      <c r="T631" s="86">
        <v>82130000</v>
      </c>
      <c r="U631" s="39">
        <f>VLOOKUP(Tabela1[[#This Row],[Marka]],Config!$D$2:$E$13,2,FALSE)+Tabela1[[#This Row],[Marka_sort_plus]]</f>
        <v>141010</v>
      </c>
      <c r="V631" s="39">
        <v>41010</v>
      </c>
      <c r="W631" s="49">
        <v>5902979021572</v>
      </c>
      <c r="X631" s="49">
        <v>5902979021589</v>
      </c>
      <c r="Y631" s="49"/>
      <c r="Z631" s="49"/>
    </row>
    <row r="632" spans="2:26" ht="27.75" customHeight="1">
      <c r="B632" s="55" t="s">
        <v>1793</v>
      </c>
      <c r="C632" s="56" t="s">
        <v>11894</v>
      </c>
      <c r="D632" s="113" t="s">
        <v>11895</v>
      </c>
      <c r="E632" s="83" t="s">
        <v>3107</v>
      </c>
      <c r="F632" s="65" t="s">
        <v>12938</v>
      </c>
      <c r="G632" s="58" t="s">
        <v>10</v>
      </c>
      <c r="H632" s="58" t="s">
        <v>11558</v>
      </c>
      <c r="I632" s="129">
        <v>7.69</v>
      </c>
      <c r="J632" s="180">
        <v>7.69</v>
      </c>
      <c r="K632" s="93">
        <f>Tabela1[ [#This Row],[Cena hurtowa netto od 01.06.2025] ]/Tabela1[[#This Row],[Cena hurtowa netto od 13.01.2025]]-1</f>
        <v>0</v>
      </c>
      <c r="L632" s="142" t="s">
        <v>3107</v>
      </c>
      <c r="M632" s="142"/>
      <c r="N632" s="64">
        <v>5902979021633</v>
      </c>
      <c r="O632" s="84">
        <v>0.23</v>
      </c>
      <c r="P632" s="7"/>
      <c r="Q632" s="35">
        <f t="shared" si="14"/>
        <v>0</v>
      </c>
      <c r="R632" s="104" t="s">
        <v>12061</v>
      </c>
      <c r="S632" s="36" t="s">
        <v>3134</v>
      </c>
      <c r="T632" s="86">
        <v>82130000</v>
      </c>
      <c r="U632" s="39">
        <f>VLOOKUP(Tabela1[[#This Row],[Marka]],Config!$D$2:$E$13,2,FALSE)+Tabela1[[#This Row],[Marka_sort_plus]]</f>
        <v>141011</v>
      </c>
      <c r="V632" s="39">
        <v>41011</v>
      </c>
      <c r="W632" s="49">
        <v>5902979021633</v>
      </c>
      <c r="X632" s="49">
        <v>5902979021640</v>
      </c>
      <c r="Y632" s="49"/>
      <c r="Z632" s="49"/>
    </row>
    <row r="633" spans="2:26" ht="27.75" customHeight="1">
      <c r="B633" s="55" t="s">
        <v>1793</v>
      </c>
      <c r="C633" s="56" t="s">
        <v>11896</v>
      </c>
      <c r="D633" s="113" t="s">
        <v>11897</v>
      </c>
      <c r="E633" s="83" t="s">
        <v>3107</v>
      </c>
      <c r="F633" s="65" t="s">
        <v>12939</v>
      </c>
      <c r="G633" s="58" t="s">
        <v>10</v>
      </c>
      <c r="H633" s="58" t="s">
        <v>11558</v>
      </c>
      <c r="I633" s="129">
        <v>4.09</v>
      </c>
      <c r="J633" s="180">
        <v>4.09</v>
      </c>
      <c r="K633" s="93">
        <f>Tabela1[ [#This Row],[Cena hurtowa netto od 01.06.2025] ]/Tabela1[[#This Row],[Cena hurtowa netto od 13.01.2025]]-1</f>
        <v>0</v>
      </c>
      <c r="L633" s="142" t="s">
        <v>3107</v>
      </c>
      <c r="M633" s="142"/>
      <c r="N633" s="64">
        <v>5902979021664</v>
      </c>
      <c r="O633" s="84">
        <v>0.23</v>
      </c>
      <c r="P633" s="7"/>
      <c r="Q633" s="35">
        <f t="shared" si="14"/>
        <v>0</v>
      </c>
      <c r="R633" s="104" t="s">
        <v>12061</v>
      </c>
      <c r="S633" s="36" t="s">
        <v>3134</v>
      </c>
      <c r="T633" s="86">
        <v>82130000</v>
      </c>
      <c r="U633" s="39">
        <f>VLOOKUP(Tabela1[[#This Row],[Marka]],Config!$D$2:$E$13,2,FALSE)+Tabela1[[#This Row],[Marka_sort_plus]]</f>
        <v>141012</v>
      </c>
      <c r="V633" s="39">
        <v>41012</v>
      </c>
      <c r="W633" s="49">
        <v>5902979021664</v>
      </c>
      <c r="X633" s="49">
        <v>5902979021671</v>
      </c>
      <c r="Y633" s="49"/>
      <c r="Z633" s="49"/>
    </row>
    <row r="634" spans="2:26" ht="27.75" customHeight="1">
      <c r="B634" s="55" t="s">
        <v>1793</v>
      </c>
      <c r="C634" s="56" t="s">
        <v>2156</v>
      </c>
      <c r="D634" s="113" t="s">
        <v>3547</v>
      </c>
      <c r="E634" s="83" t="s">
        <v>3107</v>
      </c>
      <c r="F634" s="65" t="s">
        <v>12940</v>
      </c>
      <c r="G634" s="58" t="s">
        <v>10</v>
      </c>
      <c r="H634" s="58" t="s">
        <v>10791</v>
      </c>
      <c r="I634" s="129">
        <v>2.76</v>
      </c>
      <c r="J634" s="180">
        <v>2.76</v>
      </c>
      <c r="K634" s="93">
        <f>Tabela1[ [#This Row],[Cena hurtowa netto od 01.06.2025] ]/Tabela1[[#This Row],[Cena hurtowa netto od 13.01.2025]]-1</f>
        <v>0</v>
      </c>
      <c r="L634" s="142" t="s">
        <v>3107</v>
      </c>
      <c r="M634" s="142"/>
      <c r="N634" s="64" t="s">
        <v>4748</v>
      </c>
      <c r="O634" s="84">
        <v>0.23</v>
      </c>
      <c r="P634" s="7"/>
      <c r="Q634" s="35">
        <f t="shared" si="14"/>
        <v>0</v>
      </c>
      <c r="R634" s="104">
        <v>164</v>
      </c>
      <c r="S634" s="36" t="s">
        <v>3134</v>
      </c>
      <c r="T634" s="86" t="s">
        <v>4574</v>
      </c>
      <c r="U634" s="39">
        <f>VLOOKUP(Tabela1[[#This Row],[Marka]],Config!$D$2:$E$13,2,FALSE)+Tabela1[[#This Row],[Marka_sort_plus]]</f>
        <v>141013</v>
      </c>
      <c r="V634" s="39">
        <v>41013</v>
      </c>
      <c r="W634" s="49" t="s">
        <v>7008</v>
      </c>
      <c r="X634" s="49" t="s">
        <v>4748</v>
      </c>
      <c r="Y634" s="49" t="s">
        <v>9097</v>
      </c>
      <c r="Z634" s="49" t="s">
        <v>9098</v>
      </c>
    </row>
    <row r="635" spans="2:26" ht="27.75" customHeight="1">
      <c r="B635" s="55" t="s">
        <v>1793</v>
      </c>
      <c r="C635" s="56" t="s">
        <v>2157</v>
      </c>
      <c r="D635" s="113" t="s">
        <v>3546</v>
      </c>
      <c r="E635" s="83" t="s">
        <v>3107</v>
      </c>
      <c r="F635" s="65" t="s">
        <v>2158</v>
      </c>
      <c r="G635" s="58" t="s">
        <v>10</v>
      </c>
      <c r="H635" s="58">
        <v>1</v>
      </c>
      <c r="I635" s="129">
        <v>3.09</v>
      </c>
      <c r="J635" s="180">
        <v>3.09</v>
      </c>
      <c r="K635" s="93">
        <f>Tabela1[ [#This Row],[Cena hurtowa netto od 01.06.2025] ]/Tabela1[[#This Row],[Cena hurtowa netto od 13.01.2025]]-1</f>
        <v>0</v>
      </c>
      <c r="L635" s="142" t="s">
        <v>3107</v>
      </c>
      <c r="M635" s="142"/>
      <c r="N635" s="64" t="s">
        <v>2159</v>
      </c>
      <c r="O635" s="84">
        <v>0.23</v>
      </c>
      <c r="P635" s="7"/>
      <c r="Q635" s="35">
        <f t="shared" si="14"/>
        <v>0</v>
      </c>
      <c r="R635" s="104">
        <v>164</v>
      </c>
      <c r="S635" s="36" t="s">
        <v>3134</v>
      </c>
      <c r="T635" s="86" t="s">
        <v>4574</v>
      </c>
      <c r="U635" s="39">
        <f>VLOOKUP(Tabela1[[#This Row],[Marka]],Config!$D$2:$E$13,2,FALSE)+Tabela1[[#This Row],[Marka_sort_plus]]</f>
        <v>141014</v>
      </c>
      <c r="V635" s="39">
        <v>41014</v>
      </c>
      <c r="W635" s="49" t="s">
        <v>2159</v>
      </c>
      <c r="X635" s="49" t="s">
        <v>9099</v>
      </c>
      <c r="Y635" s="49" t="s">
        <v>3152</v>
      </c>
      <c r="Z635" s="49" t="s">
        <v>9100</v>
      </c>
    </row>
    <row r="636" spans="2:26" ht="27.75" customHeight="1">
      <c r="B636" s="55" t="s">
        <v>1793</v>
      </c>
      <c r="C636" s="56" t="s">
        <v>2160</v>
      </c>
      <c r="D636" s="113" t="s">
        <v>3549</v>
      </c>
      <c r="E636" s="83" t="s">
        <v>3107</v>
      </c>
      <c r="F636" s="65" t="s">
        <v>2161</v>
      </c>
      <c r="G636" s="58" t="s">
        <v>10</v>
      </c>
      <c r="H636" s="58">
        <v>1</v>
      </c>
      <c r="I636" s="129">
        <v>3.09</v>
      </c>
      <c r="J636" s="180">
        <v>3.09</v>
      </c>
      <c r="K636" s="93">
        <f>Tabela1[ [#This Row],[Cena hurtowa netto od 01.06.2025] ]/Tabela1[[#This Row],[Cena hurtowa netto od 13.01.2025]]-1</f>
        <v>0</v>
      </c>
      <c r="L636" s="142" t="s">
        <v>3107</v>
      </c>
      <c r="M636" s="142"/>
      <c r="N636" s="64" t="s">
        <v>2162</v>
      </c>
      <c r="O636" s="84">
        <v>0.23</v>
      </c>
      <c r="P636" s="7"/>
      <c r="Q636" s="35">
        <f t="shared" si="14"/>
        <v>0</v>
      </c>
      <c r="R636" s="104">
        <v>164</v>
      </c>
      <c r="S636" s="36" t="s">
        <v>3134</v>
      </c>
      <c r="T636" s="86" t="s">
        <v>4574</v>
      </c>
      <c r="U636" s="39">
        <f>VLOOKUP(Tabela1[[#This Row],[Marka]],Config!$D$2:$E$13,2,FALSE)+Tabela1[[#This Row],[Marka_sort_plus]]</f>
        <v>141015</v>
      </c>
      <c r="V636" s="39">
        <v>41015</v>
      </c>
      <c r="W636" s="49" t="s">
        <v>2162</v>
      </c>
      <c r="X636" s="49" t="s">
        <v>9095</v>
      </c>
      <c r="Y636" s="49" t="s">
        <v>3152</v>
      </c>
      <c r="Z636" s="49" t="s">
        <v>9096</v>
      </c>
    </row>
    <row r="637" spans="2:26" ht="27.75" customHeight="1">
      <c r="B637" s="55" t="s">
        <v>1793</v>
      </c>
      <c r="C637" s="56" t="s">
        <v>2163</v>
      </c>
      <c r="D637" s="113" t="s">
        <v>3548</v>
      </c>
      <c r="E637" s="83" t="s">
        <v>3108</v>
      </c>
      <c r="F637" s="65" t="s">
        <v>2164</v>
      </c>
      <c r="G637" s="58" t="s">
        <v>10</v>
      </c>
      <c r="H637" s="58">
        <v>1</v>
      </c>
      <c r="I637" s="129">
        <v>5.59</v>
      </c>
      <c r="J637" s="180">
        <v>5.59</v>
      </c>
      <c r="K637" s="93">
        <f>Tabela1[ [#This Row],[Cena hurtowa netto od 01.06.2025] ]/Tabela1[[#This Row],[Cena hurtowa netto od 13.01.2025]]-1</f>
        <v>0</v>
      </c>
      <c r="L637" s="142" t="s">
        <v>3108</v>
      </c>
      <c r="M637" s="142"/>
      <c r="N637" s="64" t="s">
        <v>2165</v>
      </c>
      <c r="O637" s="84">
        <v>0.23</v>
      </c>
      <c r="P637" s="7"/>
      <c r="Q637" s="35">
        <f t="shared" si="14"/>
        <v>0</v>
      </c>
      <c r="R637" s="104">
        <v>164</v>
      </c>
      <c r="S637" s="36" t="s">
        <v>3134</v>
      </c>
      <c r="T637" s="86" t="s">
        <v>4574</v>
      </c>
      <c r="U637" s="39">
        <f>VLOOKUP(Tabela1[[#This Row],[Marka]],Config!$D$2:$E$13,2,FALSE)+Tabela1[[#This Row],[Marka_sort_plus]]</f>
        <v>141018</v>
      </c>
      <c r="V637" s="39">
        <v>41018</v>
      </c>
      <c r="W637" s="49" t="s">
        <v>2165</v>
      </c>
      <c r="X637" s="49" t="s">
        <v>3152</v>
      </c>
      <c r="Y637" s="49" t="s">
        <v>3152</v>
      </c>
      <c r="Z637" s="49" t="s">
        <v>3152</v>
      </c>
    </row>
    <row r="638" spans="2:26" ht="27.75" customHeight="1">
      <c r="B638" s="55" t="s">
        <v>1793</v>
      </c>
      <c r="C638" s="56" t="s">
        <v>12837</v>
      </c>
      <c r="D638" s="113" t="s">
        <v>12838</v>
      </c>
      <c r="E638" s="83" t="s">
        <v>3107</v>
      </c>
      <c r="F638" s="65" t="s">
        <v>12843</v>
      </c>
      <c r="G638" s="58" t="s">
        <v>10</v>
      </c>
      <c r="H638" s="58" t="s">
        <v>8167</v>
      </c>
      <c r="I638" s="129">
        <v>4.99</v>
      </c>
      <c r="J638" s="180">
        <v>4.99</v>
      </c>
      <c r="K638" s="93">
        <f>Tabela1[ [#This Row],[Cena hurtowa netto od 01.06.2025] ]/Tabela1[[#This Row],[Cena hurtowa netto od 13.01.2025]]-1</f>
        <v>0</v>
      </c>
      <c r="L638" s="142" t="s">
        <v>3107</v>
      </c>
      <c r="M638" s="142"/>
      <c r="N638" s="64">
        <v>5905130039614</v>
      </c>
      <c r="O638" s="84">
        <v>0.23</v>
      </c>
      <c r="P638" s="7"/>
      <c r="Q638" s="35">
        <f t="shared" si="14"/>
        <v>0</v>
      </c>
      <c r="R638" s="104">
        <v>164</v>
      </c>
      <c r="S638" s="36" t="s">
        <v>3134</v>
      </c>
      <c r="T638" s="86">
        <v>82130000</v>
      </c>
      <c r="U638" s="39">
        <f>VLOOKUP(Tabela1[[#This Row],[Marka]],Config!$D$2:$E$13,2,FALSE)+Tabela1[[#This Row],[Marka_sort_plus]]</f>
        <v>141019</v>
      </c>
      <c r="V638" s="39">
        <v>41019</v>
      </c>
      <c r="W638" s="49">
        <v>5905130039614</v>
      </c>
      <c r="X638" s="49">
        <v>5902979001024</v>
      </c>
      <c r="Y638" s="49">
        <v>5902979001031</v>
      </c>
      <c r="Z638" s="49"/>
    </row>
    <row r="639" spans="2:26" ht="27.75" customHeight="1">
      <c r="B639" s="55" t="s">
        <v>1793</v>
      </c>
      <c r="C639" s="56" t="s">
        <v>12839</v>
      </c>
      <c r="D639" s="113" t="s">
        <v>12840</v>
      </c>
      <c r="E639" s="83" t="s">
        <v>3107</v>
      </c>
      <c r="F639" s="65" t="s">
        <v>12844</v>
      </c>
      <c r="G639" s="58" t="s">
        <v>10</v>
      </c>
      <c r="H639" s="58" t="s">
        <v>8167</v>
      </c>
      <c r="I639" s="129">
        <v>7.49</v>
      </c>
      <c r="J639" s="180">
        <v>7.49</v>
      </c>
      <c r="K639" s="93">
        <f>Tabela1[ [#This Row],[Cena hurtowa netto od 01.06.2025] ]/Tabela1[[#This Row],[Cena hurtowa netto od 13.01.2025]]-1</f>
        <v>0</v>
      </c>
      <c r="L639" s="142" t="s">
        <v>3107</v>
      </c>
      <c r="M639" s="142"/>
      <c r="N639" s="64">
        <v>5905130039621</v>
      </c>
      <c r="O639" s="84">
        <v>0.23</v>
      </c>
      <c r="P639" s="7"/>
      <c r="Q639" s="35">
        <f t="shared" si="14"/>
        <v>0</v>
      </c>
      <c r="R639" s="104">
        <v>164</v>
      </c>
      <c r="S639" s="36" t="s">
        <v>3134</v>
      </c>
      <c r="T639" s="86">
        <v>82130000</v>
      </c>
      <c r="U639" s="39">
        <f>VLOOKUP(Tabela1[[#This Row],[Marka]],Config!$D$2:$E$13,2,FALSE)+Tabela1[[#This Row],[Marka_sort_plus]]</f>
        <v>141019</v>
      </c>
      <c r="V639" s="39">
        <v>41019</v>
      </c>
      <c r="W639" s="49">
        <v>5905130039621</v>
      </c>
      <c r="X639" s="49">
        <v>5902979001048</v>
      </c>
      <c r="Y639" s="49">
        <v>5902979001055</v>
      </c>
      <c r="Z639" s="49"/>
    </row>
    <row r="640" spans="2:26" ht="27.75" customHeight="1">
      <c r="B640" s="55" t="s">
        <v>1793</v>
      </c>
      <c r="C640" s="56" t="s">
        <v>12841</v>
      </c>
      <c r="D640" s="113" t="s">
        <v>12842</v>
      </c>
      <c r="E640" s="83" t="s">
        <v>3107</v>
      </c>
      <c r="F640" s="65" t="s">
        <v>12845</v>
      </c>
      <c r="G640" s="58" t="s">
        <v>10</v>
      </c>
      <c r="H640" s="58" t="s">
        <v>8167</v>
      </c>
      <c r="I640" s="129">
        <v>9.49</v>
      </c>
      <c r="J640" s="180">
        <v>9.49</v>
      </c>
      <c r="K640" s="93">
        <f>Tabela1[ [#This Row],[Cena hurtowa netto od 01.06.2025] ]/Tabela1[[#This Row],[Cena hurtowa netto od 13.01.2025]]-1</f>
        <v>0</v>
      </c>
      <c r="L640" s="142" t="s">
        <v>3107</v>
      </c>
      <c r="M640" s="142"/>
      <c r="N640" s="64">
        <v>5905130039638</v>
      </c>
      <c r="O640" s="84">
        <v>0.23</v>
      </c>
      <c r="P640" s="7"/>
      <c r="Q640" s="35">
        <f t="shared" si="14"/>
        <v>0</v>
      </c>
      <c r="R640" s="104">
        <v>164</v>
      </c>
      <c r="S640" s="36" t="s">
        <v>3134</v>
      </c>
      <c r="T640" s="86">
        <v>82130000</v>
      </c>
      <c r="U640" s="39">
        <f>VLOOKUP(Tabela1[[#This Row],[Marka]],Config!$D$2:$E$13,2,FALSE)+Tabela1[[#This Row],[Marka_sort_plus]]</f>
        <v>141019</v>
      </c>
      <c r="V640" s="39">
        <v>41019</v>
      </c>
      <c r="W640" s="49">
        <v>5905130039638</v>
      </c>
      <c r="X640" s="49">
        <v>5902979001062</v>
      </c>
      <c r="Y640" s="49">
        <v>5902979001079</v>
      </c>
      <c r="Z640" s="49"/>
    </row>
    <row r="641" spans="2:26" ht="27.75" customHeight="1">
      <c r="B641" s="55" t="s">
        <v>1793</v>
      </c>
      <c r="C641" s="56" t="s">
        <v>13826</v>
      </c>
      <c r="D641" s="113" t="s">
        <v>13827</v>
      </c>
      <c r="E641" s="83" t="s">
        <v>3110</v>
      </c>
      <c r="F641" s="65" t="s">
        <v>14055</v>
      </c>
      <c r="G641" s="58" t="s">
        <v>10</v>
      </c>
      <c r="H641" s="58" t="s">
        <v>8167</v>
      </c>
      <c r="I641" s="129">
        <v>5.09</v>
      </c>
      <c r="J641" s="180">
        <v>5.09</v>
      </c>
      <c r="K641" s="93">
        <f>Tabela1[ [#This Row],[Cena hurtowa netto od 01.06.2025] ]/Tabela1[[#This Row],[Cena hurtowa netto od 13.01.2025]]-1</f>
        <v>0</v>
      </c>
      <c r="L641" s="142" t="s">
        <v>3110</v>
      </c>
      <c r="M641" s="142"/>
      <c r="N641" s="64">
        <v>5902979031632</v>
      </c>
      <c r="O641" s="84">
        <v>0.23</v>
      </c>
      <c r="P641" s="7"/>
      <c r="Q641" s="35">
        <f t="shared" si="14"/>
        <v>0</v>
      </c>
      <c r="R641" s="104">
        <v>165</v>
      </c>
      <c r="S641" s="36" t="s">
        <v>8754</v>
      </c>
      <c r="T641" s="86">
        <v>34070000</v>
      </c>
      <c r="U641" s="39">
        <f>VLOOKUP(Tabela1[[#This Row],[Marka]],Config!$D$2:$E$13,2,FALSE)+Tabela1[[#This Row],[Marka_sort_plus]]</f>
        <v>141033</v>
      </c>
      <c r="V641" s="39">
        <v>41033</v>
      </c>
      <c r="W641" s="49">
        <v>5902979031632</v>
      </c>
      <c r="X641" s="49">
        <v>5902979031649</v>
      </c>
      <c r="Y641" s="49"/>
      <c r="Z641" s="49"/>
    </row>
    <row r="642" spans="2:26" ht="27.75" customHeight="1">
      <c r="B642" s="55" t="s">
        <v>1793</v>
      </c>
      <c r="C642" s="56" t="s">
        <v>13828</v>
      </c>
      <c r="D642" s="113" t="s">
        <v>13829</v>
      </c>
      <c r="E642" s="83" t="s">
        <v>3110</v>
      </c>
      <c r="F642" s="65" t="s">
        <v>14056</v>
      </c>
      <c r="G642" s="58" t="s">
        <v>10</v>
      </c>
      <c r="H642" s="58" t="s">
        <v>8167</v>
      </c>
      <c r="I642" s="129">
        <v>3.49</v>
      </c>
      <c r="J642" s="180">
        <v>3.49</v>
      </c>
      <c r="K642" s="93">
        <f>Tabela1[ [#This Row],[Cena hurtowa netto od 01.06.2025] ]/Tabela1[[#This Row],[Cena hurtowa netto od 13.01.2025]]-1</f>
        <v>0</v>
      </c>
      <c r="L642" s="142" t="s">
        <v>3110</v>
      </c>
      <c r="M642" s="142"/>
      <c r="N642" s="64">
        <v>5902979031618</v>
      </c>
      <c r="O642" s="84">
        <v>0.23</v>
      </c>
      <c r="P642" s="7"/>
      <c r="Q642" s="35">
        <f t="shared" si="14"/>
        <v>0</v>
      </c>
      <c r="R642" s="104">
        <v>165</v>
      </c>
      <c r="S642" s="36" t="s">
        <v>8754</v>
      </c>
      <c r="T642" s="86">
        <v>34070000</v>
      </c>
      <c r="U642" s="39">
        <f>VLOOKUP(Tabela1[[#This Row],[Marka]],Config!$D$2:$E$13,2,FALSE)+Tabela1[[#This Row],[Marka_sort_plus]]</f>
        <v>141033</v>
      </c>
      <c r="V642" s="39">
        <v>41033</v>
      </c>
      <c r="W642" s="49">
        <v>5902979031618</v>
      </c>
      <c r="X642" s="49">
        <v>5902979031625</v>
      </c>
      <c r="Y642" s="49"/>
      <c r="Z642" s="49"/>
    </row>
    <row r="643" spans="2:26" ht="27.75" customHeight="1">
      <c r="B643" s="55" t="s">
        <v>1793</v>
      </c>
      <c r="C643" s="56" t="s">
        <v>10779</v>
      </c>
      <c r="D643" s="113" t="s">
        <v>10781</v>
      </c>
      <c r="E643" s="83" t="s">
        <v>3107</v>
      </c>
      <c r="F643" s="65" t="s">
        <v>10782</v>
      </c>
      <c r="G643" s="58" t="s">
        <v>10</v>
      </c>
      <c r="H643" s="58" t="s">
        <v>8167</v>
      </c>
      <c r="I643" s="129">
        <v>5.09</v>
      </c>
      <c r="J643" s="180">
        <v>5.09</v>
      </c>
      <c r="K643" s="93">
        <f>Tabela1[ [#This Row],[Cena hurtowa netto od 01.06.2025] ]/Tabela1[[#This Row],[Cena hurtowa netto od 13.01.2025]]-1</f>
        <v>0</v>
      </c>
      <c r="L643" s="142" t="s">
        <v>3107</v>
      </c>
      <c r="M643" s="142"/>
      <c r="N643" s="64">
        <v>5902979015076</v>
      </c>
      <c r="O643" s="84">
        <v>0.23</v>
      </c>
      <c r="P643" s="7"/>
      <c r="Q643" s="35">
        <f t="shared" si="14"/>
        <v>0</v>
      </c>
      <c r="R643" s="104">
        <v>165</v>
      </c>
      <c r="S643" s="36" t="s">
        <v>8754</v>
      </c>
      <c r="T643" s="86">
        <v>34070000</v>
      </c>
      <c r="U643" s="39">
        <f>VLOOKUP(Tabela1[[#This Row],[Marka]],Config!$D$2:$E$13,2,FALSE)+Tabela1[[#This Row],[Marka_sort_plus]]</f>
        <v>141034</v>
      </c>
      <c r="V643" s="39">
        <v>41034</v>
      </c>
      <c r="W643" s="49">
        <v>5902979015076</v>
      </c>
      <c r="X643" s="49"/>
      <c r="Y643" s="49"/>
      <c r="Z643" s="49"/>
    </row>
    <row r="644" spans="2:26" ht="27.75" customHeight="1">
      <c r="B644" s="55" t="s">
        <v>1793</v>
      </c>
      <c r="C644" s="56" t="s">
        <v>10780</v>
      </c>
      <c r="D644" s="113" t="s">
        <v>10778</v>
      </c>
      <c r="E644" s="83" t="s">
        <v>3107</v>
      </c>
      <c r="F644" s="65" t="s">
        <v>10783</v>
      </c>
      <c r="G644" s="58" t="s">
        <v>10</v>
      </c>
      <c r="H644" s="58" t="s">
        <v>8167</v>
      </c>
      <c r="I644" s="129">
        <v>3.49</v>
      </c>
      <c r="J644" s="180">
        <v>3.49</v>
      </c>
      <c r="K644" s="93">
        <f>Tabela1[ [#This Row],[Cena hurtowa netto od 01.06.2025] ]/Tabela1[[#This Row],[Cena hurtowa netto od 13.01.2025]]-1</f>
        <v>0</v>
      </c>
      <c r="L644" s="142" t="s">
        <v>3107</v>
      </c>
      <c r="M644" s="142"/>
      <c r="N644" s="64">
        <v>5902979015052</v>
      </c>
      <c r="O644" s="84">
        <v>0.23</v>
      </c>
      <c r="P644" s="7"/>
      <c r="Q644" s="35">
        <f t="shared" si="14"/>
        <v>0</v>
      </c>
      <c r="R644" s="104">
        <v>165</v>
      </c>
      <c r="S644" s="36" t="s">
        <v>8754</v>
      </c>
      <c r="T644" s="86">
        <v>34070000</v>
      </c>
      <c r="U644" s="39">
        <f>VLOOKUP(Tabela1[[#This Row],[Marka]],Config!$D$2:$E$13,2,FALSE)+Tabela1[[#This Row],[Marka_sort_plus]]</f>
        <v>141034</v>
      </c>
      <c r="V644" s="39">
        <v>41034</v>
      </c>
      <c r="W644" s="49">
        <v>5902979015052</v>
      </c>
      <c r="X644" s="49">
        <v>5902979015069</v>
      </c>
      <c r="Y644" s="49"/>
      <c r="Z644" s="49"/>
    </row>
    <row r="645" spans="2:26" ht="27.75" customHeight="1">
      <c r="B645" s="55" t="s">
        <v>1793</v>
      </c>
      <c r="C645" s="56" t="s">
        <v>8748</v>
      </c>
      <c r="D645" s="113" t="s">
        <v>8749</v>
      </c>
      <c r="E645" s="83" t="s">
        <v>3107</v>
      </c>
      <c r="F645" s="65" t="s">
        <v>8752</v>
      </c>
      <c r="G645" s="58" t="s">
        <v>10</v>
      </c>
      <c r="H645" s="58" t="s">
        <v>8167</v>
      </c>
      <c r="I645" s="129">
        <v>5.99</v>
      </c>
      <c r="J645" s="180">
        <v>5.99</v>
      </c>
      <c r="K645" s="93">
        <f>Tabela1[ [#This Row],[Cena hurtowa netto od 01.06.2025] ]/Tabela1[[#This Row],[Cena hurtowa netto od 13.01.2025]]-1</f>
        <v>0</v>
      </c>
      <c r="L645" s="142" t="s">
        <v>3107</v>
      </c>
      <c r="M645" s="142"/>
      <c r="N645" s="64">
        <v>5902979010743</v>
      </c>
      <c r="O645" s="84">
        <v>0.23</v>
      </c>
      <c r="P645" s="7"/>
      <c r="Q645" s="35">
        <f t="shared" si="14"/>
        <v>0</v>
      </c>
      <c r="R645" s="104">
        <v>165</v>
      </c>
      <c r="S645" s="36" t="s">
        <v>8754</v>
      </c>
      <c r="T645" s="86">
        <v>34070000</v>
      </c>
      <c r="U645" s="39">
        <f>VLOOKUP(Tabela1[[#This Row],[Marka]],Config!$D$2:$E$13,2,FALSE)+Tabela1[[#This Row],[Marka_sort_plus]]</f>
        <v>141035</v>
      </c>
      <c r="V645" s="39">
        <v>41035</v>
      </c>
      <c r="W645" s="49" t="s">
        <v>10167</v>
      </c>
      <c r="X645" s="49">
        <v>5902979015083</v>
      </c>
      <c r="Y645" s="49" t="s">
        <v>3152</v>
      </c>
      <c r="Z645" s="49" t="s">
        <v>9640</v>
      </c>
    </row>
    <row r="646" spans="2:26" ht="27.75" customHeight="1">
      <c r="B646" s="55" t="s">
        <v>1793</v>
      </c>
      <c r="C646" s="56" t="s">
        <v>8750</v>
      </c>
      <c r="D646" s="113" t="s">
        <v>8751</v>
      </c>
      <c r="E646" s="83" t="s">
        <v>3107</v>
      </c>
      <c r="F646" s="65" t="s">
        <v>8753</v>
      </c>
      <c r="G646" s="58" t="s">
        <v>10</v>
      </c>
      <c r="H646" s="58" t="s">
        <v>8167</v>
      </c>
      <c r="I646" s="129">
        <v>11.89</v>
      </c>
      <c r="J646" s="180">
        <v>11.89</v>
      </c>
      <c r="K646" s="93">
        <f>Tabela1[ [#This Row],[Cena hurtowa netto od 01.06.2025] ]/Tabela1[[#This Row],[Cena hurtowa netto od 13.01.2025]]-1</f>
        <v>0</v>
      </c>
      <c r="L646" s="142" t="s">
        <v>3107</v>
      </c>
      <c r="M646" s="142"/>
      <c r="N646" s="64">
        <v>5902979010750</v>
      </c>
      <c r="O646" s="84">
        <v>0.23</v>
      </c>
      <c r="P646" s="7"/>
      <c r="Q646" s="35">
        <f t="shared" si="14"/>
        <v>0</v>
      </c>
      <c r="R646" s="104">
        <v>165</v>
      </c>
      <c r="S646" s="36" t="s">
        <v>8754</v>
      </c>
      <c r="T646" s="86">
        <v>34070000</v>
      </c>
      <c r="U646" s="39">
        <f>VLOOKUP(Tabela1[[#This Row],[Marka]],Config!$D$2:$E$13,2,FALSE)+Tabela1[[#This Row],[Marka_sort_plus]]</f>
        <v>141035</v>
      </c>
      <c r="V646" s="39">
        <v>41035</v>
      </c>
      <c r="W646" s="49" t="s">
        <v>10168</v>
      </c>
      <c r="X646" s="49" t="s">
        <v>3152</v>
      </c>
      <c r="Y646" s="49" t="s">
        <v>3152</v>
      </c>
      <c r="Z646" s="49" t="s">
        <v>9641</v>
      </c>
    </row>
    <row r="647" spans="2:26" ht="27.75" customHeight="1">
      <c r="B647" s="55" t="s">
        <v>1793</v>
      </c>
      <c r="C647" s="56" t="s">
        <v>2660</v>
      </c>
      <c r="D647" s="113" t="s">
        <v>3619</v>
      </c>
      <c r="E647" s="83" t="s">
        <v>3107</v>
      </c>
      <c r="F647" s="65" t="s">
        <v>2661</v>
      </c>
      <c r="G647" s="58" t="s">
        <v>10</v>
      </c>
      <c r="H647" s="58">
        <v>1</v>
      </c>
      <c r="I647" s="129">
        <v>8.49</v>
      </c>
      <c r="J647" s="180">
        <v>8.49</v>
      </c>
      <c r="K647" s="93">
        <f>Tabela1[ [#This Row],[Cena hurtowa netto od 01.06.2025] ]/Tabela1[[#This Row],[Cena hurtowa netto od 13.01.2025]]-1</f>
        <v>0</v>
      </c>
      <c r="L647" s="142" t="s">
        <v>3107</v>
      </c>
      <c r="M647" s="142"/>
      <c r="N647" s="64" t="s">
        <v>2170</v>
      </c>
      <c r="O647" s="84">
        <v>0.23</v>
      </c>
      <c r="P647" s="7"/>
      <c r="Q647" s="35">
        <f t="shared" si="14"/>
        <v>0</v>
      </c>
      <c r="R647" s="104">
        <v>161</v>
      </c>
      <c r="S647" s="36" t="s">
        <v>3150</v>
      </c>
      <c r="T647" s="86" t="s">
        <v>4556</v>
      </c>
      <c r="U647" s="39">
        <f>VLOOKUP(Tabela1[[#This Row],[Marka]],Config!$D$2:$E$13,2,FALSE)+Tabela1[[#This Row],[Marka_sort_plus]]</f>
        <v>143011</v>
      </c>
      <c r="V647" s="39">
        <v>43011</v>
      </c>
      <c r="W647" s="49" t="s">
        <v>2170</v>
      </c>
      <c r="X647" s="49" t="s">
        <v>3152</v>
      </c>
      <c r="Y647" s="49" t="s">
        <v>3152</v>
      </c>
      <c r="Z647" s="49" t="s">
        <v>6709</v>
      </c>
    </row>
    <row r="648" spans="2:26" ht="27.75" customHeight="1">
      <c r="B648" s="55" t="s">
        <v>1793</v>
      </c>
      <c r="C648" s="56" t="s">
        <v>2662</v>
      </c>
      <c r="D648" s="113" t="s">
        <v>3620</v>
      </c>
      <c r="E648" s="83" t="s">
        <v>3107</v>
      </c>
      <c r="F648" s="65" t="s">
        <v>2663</v>
      </c>
      <c r="G648" s="58" t="s">
        <v>10</v>
      </c>
      <c r="H648" s="58">
        <v>1</v>
      </c>
      <c r="I648" s="129">
        <v>13.29</v>
      </c>
      <c r="J648" s="180">
        <v>13.29</v>
      </c>
      <c r="K648" s="93">
        <f>Tabela1[ [#This Row],[Cena hurtowa netto od 01.06.2025] ]/Tabela1[[#This Row],[Cena hurtowa netto od 13.01.2025]]-1</f>
        <v>0</v>
      </c>
      <c r="L648" s="142" t="s">
        <v>3107</v>
      </c>
      <c r="M648" s="142"/>
      <c r="N648" s="64" t="s">
        <v>2171</v>
      </c>
      <c r="O648" s="84">
        <v>0.23</v>
      </c>
      <c r="P648" s="7"/>
      <c r="Q648" s="35">
        <f t="shared" si="14"/>
        <v>0</v>
      </c>
      <c r="R648" s="104">
        <v>161</v>
      </c>
      <c r="S648" s="36" t="s">
        <v>3150</v>
      </c>
      <c r="T648" s="86" t="s">
        <v>4556</v>
      </c>
      <c r="U648" s="39">
        <f>VLOOKUP(Tabela1[[#This Row],[Marka]],Config!$D$2:$E$13,2,FALSE)+Tabela1[[#This Row],[Marka_sort_plus]]</f>
        <v>143012</v>
      </c>
      <c r="V648" s="39">
        <v>43012</v>
      </c>
      <c r="W648" s="49" t="s">
        <v>2171</v>
      </c>
      <c r="X648" s="49" t="s">
        <v>3152</v>
      </c>
      <c r="Y648" s="49" t="s">
        <v>3152</v>
      </c>
      <c r="Z648" s="49" t="s">
        <v>6711</v>
      </c>
    </row>
    <row r="649" spans="2:26" ht="27.75" customHeight="1">
      <c r="B649" s="55" t="s">
        <v>1793</v>
      </c>
      <c r="C649" s="56" t="s">
        <v>2664</v>
      </c>
      <c r="D649" s="113" t="s">
        <v>3851</v>
      </c>
      <c r="E649" s="83" t="s">
        <v>3107</v>
      </c>
      <c r="F649" s="65" t="s">
        <v>2665</v>
      </c>
      <c r="G649" s="58" t="s">
        <v>10</v>
      </c>
      <c r="H649" s="58">
        <v>1</v>
      </c>
      <c r="I649" s="129">
        <v>19.190000000000001</v>
      </c>
      <c r="J649" s="180">
        <v>19.190000000000001</v>
      </c>
      <c r="K649" s="93">
        <f>Tabela1[ [#This Row],[Cena hurtowa netto od 01.06.2025] ]/Tabela1[[#This Row],[Cena hurtowa netto od 13.01.2025]]-1</f>
        <v>0</v>
      </c>
      <c r="L649" s="142" t="s">
        <v>3107</v>
      </c>
      <c r="M649" s="142"/>
      <c r="N649" s="64" t="s">
        <v>4335</v>
      </c>
      <c r="O649" s="84">
        <v>0.23</v>
      </c>
      <c r="P649" s="7"/>
      <c r="Q649" s="35">
        <f t="shared" si="14"/>
        <v>0</v>
      </c>
      <c r="R649" s="104">
        <v>161</v>
      </c>
      <c r="S649" s="36" t="s">
        <v>3150</v>
      </c>
      <c r="T649" s="86" t="s">
        <v>4556</v>
      </c>
      <c r="U649" s="39">
        <f>VLOOKUP(Tabela1[[#This Row],[Marka]],Config!$D$2:$E$13,2,FALSE)+Tabela1[[#This Row],[Marka_sort_plus]]</f>
        <v>143013</v>
      </c>
      <c r="V649" s="39">
        <v>43013</v>
      </c>
      <c r="W649" s="49" t="s">
        <v>4335</v>
      </c>
      <c r="X649" s="49" t="s">
        <v>3152</v>
      </c>
      <c r="Y649" s="49" t="s">
        <v>3152</v>
      </c>
      <c r="Z649" s="49" t="s">
        <v>6712</v>
      </c>
    </row>
    <row r="650" spans="2:26" ht="27.75" customHeight="1">
      <c r="B650" s="55" t="s">
        <v>1793</v>
      </c>
      <c r="C650" s="56" t="s">
        <v>2666</v>
      </c>
      <c r="D650" s="113" t="s">
        <v>3852</v>
      </c>
      <c r="E650" s="83" t="s">
        <v>3107</v>
      </c>
      <c r="F650" s="65" t="s">
        <v>2667</v>
      </c>
      <c r="G650" s="58" t="s">
        <v>10</v>
      </c>
      <c r="H650" s="58">
        <v>1</v>
      </c>
      <c r="I650" s="129">
        <v>31.59</v>
      </c>
      <c r="J650" s="180">
        <v>31.59</v>
      </c>
      <c r="K650" s="93">
        <f>Tabela1[ [#This Row],[Cena hurtowa netto od 01.06.2025] ]/Tabela1[[#This Row],[Cena hurtowa netto od 13.01.2025]]-1</f>
        <v>0</v>
      </c>
      <c r="L650" s="142" t="s">
        <v>3107</v>
      </c>
      <c r="M650" s="142"/>
      <c r="N650" s="64" t="s">
        <v>4334</v>
      </c>
      <c r="O650" s="84">
        <v>0.23</v>
      </c>
      <c r="P650" s="7"/>
      <c r="Q650" s="35">
        <f t="shared" si="14"/>
        <v>0</v>
      </c>
      <c r="R650" s="104">
        <v>161</v>
      </c>
      <c r="S650" s="36" t="s">
        <v>3150</v>
      </c>
      <c r="T650" s="86" t="s">
        <v>4556</v>
      </c>
      <c r="U650" s="39">
        <f>VLOOKUP(Tabela1[[#This Row],[Marka]],Config!$D$2:$E$13,2,FALSE)+Tabela1[[#This Row],[Marka_sort_plus]]</f>
        <v>143014</v>
      </c>
      <c r="V650" s="39">
        <v>43014</v>
      </c>
      <c r="W650" s="49" t="s">
        <v>4334</v>
      </c>
      <c r="X650" s="49" t="s">
        <v>3152</v>
      </c>
      <c r="Y650" s="49" t="s">
        <v>3152</v>
      </c>
      <c r="Z650" s="49" t="s">
        <v>6710</v>
      </c>
    </row>
    <row r="651" spans="2:26" ht="27.75" customHeight="1">
      <c r="B651" s="55" t="s">
        <v>1793</v>
      </c>
      <c r="C651" s="56" t="s">
        <v>2668</v>
      </c>
      <c r="D651" s="113" t="s">
        <v>3697</v>
      </c>
      <c r="E651" s="83" t="s">
        <v>3107</v>
      </c>
      <c r="F651" s="65" t="s">
        <v>2669</v>
      </c>
      <c r="G651" s="58" t="s">
        <v>10</v>
      </c>
      <c r="H651" s="58">
        <v>1</v>
      </c>
      <c r="I651" s="129">
        <v>9.39</v>
      </c>
      <c r="J651" s="180">
        <v>9.39</v>
      </c>
      <c r="K651" s="93">
        <f>Tabela1[ [#This Row],[Cena hurtowa netto od 01.06.2025] ]/Tabela1[[#This Row],[Cena hurtowa netto od 13.01.2025]]-1</f>
        <v>0</v>
      </c>
      <c r="L651" s="142" t="s">
        <v>3107</v>
      </c>
      <c r="M651" s="142"/>
      <c r="N651" s="64" t="s">
        <v>2172</v>
      </c>
      <c r="O651" s="84">
        <v>0.23</v>
      </c>
      <c r="P651" s="7"/>
      <c r="Q651" s="35">
        <f t="shared" si="14"/>
        <v>0</v>
      </c>
      <c r="R651" s="104">
        <v>161</v>
      </c>
      <c r="S651" s="36" t="s">
        <v>3150</v>
      </c>
      <c r="T651" s="86" t="s">
        <v>4556</v>
      </c>
      <c r="U651" s="39">
        <f>VLOOKUP(Tabela1[[#This Row],[Marka]],Config!$D$2:$E$13,2,FALSE)+Tabela1[[#This Row],[Marka_sort_plus]]</f>
        <v>143031</v>
      </c>
      <c r="V651" s="39">
        <v>43031</v>
      </c>
      <c r="W651" s="49" t="s">
        <v>2172</v>
      </c>
      <c r="X651" s="49" t="s">
        <v>3152</v>
      </c>
      <c r="Y651" s="49" t="s">
        <v>3152</v>
      </c>
      <c r="Z651" s="49" t="s">
        <v>6723</v>
      </c>
    </row>
    <row r="652" spans="2:26" ht="27.75" customHeight="1">
      <c r="B652" s="55" t="s">
        <v>1793</v>
      </c>
      <c r="C652" s="56" t="s">
        <v>2670</v>
      </c>
      <c r="D652" s="113" t="s">
        <v>3615</v>
      </c>
      <c r="E652" s="83" t="s">
        <v>3107</v>
      </c>
      <c r="F652" s="65" t="s">
        <v>2671</v>
      </c>
      <c r="G652" s="58" t="s">
        <v>10</v>
      </c>
      <c r="H652" s="58">
        <v>1</v>
      </c>
      <c r="I652" s="129">
        <v>9.2899999999999991</v>
      </c>
      <c r="J652" s="180">
        <v>9.2899999999999991</v>
      </c>
      <c r="K652" s="93">
        <f>Tabela1[ [#This Row],[Cena hurtowa netto od 01.06.2025] ]/Tabela1[[#This Row],[Cena hurtowa netto od 13.01.2025]]-1</f>
        <v>0</v>
      </c>
      <c r="L652" s="142" t="s">
        <v>3107</v>
      </c>
      <c r="M652" s="142"/>
      <c r="N652" s="64" t="s">
        <v>2173</v>
      </c>
      <c r="O652" s="84">
        <v>0.23</v>
      </c>
      <c r="P652" s="7"/>
      <c r="Q652" s="35">
        <f t="shared" si="14"/>
        <v>0</v>
      </c>
      <c r="R652" s="104">
        <v>161</v>
      </c>
      <c r="S652" s="36" t="s">
        <v>3150</v>
      </c>
      <c r="T652" s="86" t="s">
        <v>4556</v>
      </c>
      <c r="U652" s="39">
        <f>VLOOKUP(Tabela1[[#This Row],[Marka]],Config!$D$2:$E$13,2,FALSE)+Tabela1[[#This Row],[Marka_sort_plus]]</f>
        <v>143051</v>
      </c>
      <c r="V652" s="39">
        <v>43051</v>
      </c>
      <c r="W652" s="49" t="s">
        <v>2173</v>
      </c>
      <c r="X652" s="49" t="s">
        <v>3152</v>
      </c>
      <c r="Y652" s="49" t="s">
        <v>3152</v>
      </c>
      <c r="Z652" s="49" t="s">
        <v>6720</v>
      </c>
    </row>
    <row r="653" spans="2:26" ht="27.75" customHeight="1">
      <c r="B653" s="55" t="s">
        <v>1793</v>
      </c>
      <c r="C653" s="56" t="s">
        <v>2672</v>
      </c>
      <c r="D653" s="113" t="s">
        <v>3616</v>
      </c>
      <c r="E653" s="83" t="s">
        <v>3107</v>
      </c>
      <c r="F653" s="65" t="s">
        <v>2673</v>
      </c>
      <c r="G653" s="58" t="s">
        <v>10</v>
      </c>
      <c r="H653" s="58">
        <v>1</v>
      </c>
      <c r="I653" s="129">
        <v>14.2698</v>
      </c>
      <c r="J653" s="180">
        <v>14.2698</v>
      </c>
      <c r="K653" s="93">
        <f>Tabela1[ [#This Row],[Cena hurtowa netto od 01.06.2025] ]/Tabela1[[#This Row],[Cena hurtowa netto od 13.01.2025]]-1</f>
        <v>0</v>
      </c>
      <c r="L653" s="142" t="s">
        <v>3107</v>
      </c>
      <c r="M653" s="142"/>
      <c r="N653" s="64" t="s">
        <v>2174</v>
      </c>
      <c r="O653" s="84">
        <v>0.23</v>
      </c>
      <c r="P653" s="7"/>
      <c r="Q653" s="35">
        <f t="shared" si="14"/>
        <v>0</v>
      </c>
      <c r="R653" s="104">
        <v>161</v>
      </c>
      <c r="S653" s="36" t="s">
        <v>3150</v>
      </c>
      <c r="T653" s="86" t="s">
        <v>4556</v>
      </c>
      <c r="U653" s="39">
        <f>VLOOKUP(Tabela1[[#This Row],[Marka]],Config!$D$2:$E$13,2,FALSE)+Tabela1[[#This Row],[Marka_sort_plus]]</f>
        <v>143052</v>
      </c>
      <c r="V653" s="39">
        <v>43052</v>
      </c>
      <c r="W653" s="49" t="s">
        <v>2174</v>
      </c>
      <c r="X653" s="49" t="s">
        <v>3152</v>
      </c>
      <c r="Y653" s="49" t="s">
        <v>3152</v>
      </c>
      <c r="Z653" s="49" t="s">
        <v>6721</v>
      </c>
    </row>
    <row r="654" spans="2:26" ht="27.75" customHeight="1">
      <c r="B654" s="55" t="s">
        <v>1793</v>
      </c>
      <c r="C654" s="56" t="s">
        <v>2674</v>
      </c>
      <c r="D654" s="113" t="s">
        <v>3617</v>
      </c>
      <c r="E654" s="83" t="s">
        <v>3107</v>
      </c>
      <c r="F654" s="65" t="s">
        <v>2675</v>
      </c>
      <c r="G654" s="58" t="s">
        <v>10</v>
      </c>
      <c r="H654" s="58">
        <v>1</v>
      </c>
      <c r="I654" s="129">
        <v>20.389799999999997</v>
      </c>
      <c r="J654" s="180">
        <v>20.389799999999997</v>
      </c>
      <c r="K654" s="93">
        <f>Tabela1[ [#This Row],[Cena hurtowa netto od 01.06.2025] ]/Tabela1[[#This Row],[Cena hurtowa netto od 13.01.2025]]-1</f>
        <v>0</v>
      </c>
      <c r="L654" s="142" t="s">
        <v>3107</v>
      </c>
      <c r="M654" s="142"/>
      <c r="N654" s="64" t="s">
        <v>2175</v>
      </c>
      <c r="O654" s="84">
        <v>0.23</v>
      </c>
      <c r="P654" s="7"/>
      <c r="Q654" s="35">
        <f t="shared" si="14"/>
        <v>0</v>
      </c>
      <c r="R654" s="104">
        <v>161</v>
      </c>
      <c r="S654" s="36" t="s">
        <v>3150</v>
      </c>
      <c r="T654" s="86" t="s">
        <v>4556</v>
      </c>
      <c r="U654" s="39">
        <f>VLOOKUP(Tabela1[[#This Row],[Marka]],Config!$D$2:$E$13,2,FALSE)+Tabela1[[#This Row],[Marka_sort_plus]]</f>
        <v>143053</v>
      </c>
      <c r="V654" s="39">
        <v>43053</v>
      </c>
      <c r="W654" s="49" t="s">
        <v>2175</v>
      </c>
      <c r="X654" s="49" t="s">
        <v>3152</v>
      </c>
      <c r="Y654" s="49" t="s">
        <v>3152</v>
      </c>
      <c r="Z654" s="49" t="s">
        <v>6722</v>
      </c>
    </row>
    <row r="655" spans="2:26" ht="27.75" customHeight="1">
      <c r="B655" s="55" t="s">
        <v>1793</v>
      </c>
      <c r="C655" s="56" t="s">
        <v>2676</v>
      </c>
      <c r="D655" s="113" t="s">
        <v>3618</v>
      </c>
      <c r="E655" s="83" t="s">
        <v>3107</v>
      </c>
      <c r="F655" s="65" t="s">
        <v>2677</v>
      </c>
      <c r="G655" s="58" t="s">
        <v>10</v>
      </c>
      <c r="H655" s="58">
        <v>1</v>
      </c>
      <c r="I655" s="129">
        <v>35.689800000000005</v>
      </c>
      <c r="J655" s="180">
        <v>35.689800000000005</v>
      </c>
      <c r="K655" s="93">
        <f>Tabela1[ [#This Row],[Cena hurtowa netto od 01.06.2025] ]/Tabela1[[#This Row],[Cena hurtowa netto od 13.01.2025]]-1</f>
        <v>0</v>
      </c>
      <c r="L655" s="142" t="s">
        <v>3107</v>
      </c>
      <c r="M655" s="142"/>
      <c r="N655" s="64" t="s">
        <v>2176</v>
      </c>
      <c r="O655" s="84">
        <v>0.23</v>
      </c>
      <c r="P655" s="7"/>
      <c r="Q655" s="35">
        <f t="shared" si="14"/>
        <v>0</v>
      </c>
      <c r="R655" s="104">
        <v>161</v>
      </c>
      <c r="S655" s="36" t="s">
        <v>3150</v>
      </c>
      <c r="T655" s="86" t="s">
        <v>4556</v>
      </c>
      <c r="U655" s="39">
        <f>VLOOKUP(Tabela1[[#This Row],[Marka]],Config!$D$2:$E$13,2,FALSE)+Tabela1[[#This Row],[Marka_sort_plus]]</f>
        <v>143054</v>
      </c>
      <c r="V655" s="39">
        <v>43054</v>
      </c>
      <c r="W655" s="49" t="s">
        <v>2176</v>
      </c>
      <c r="X655" s="49" t="s">
        <v>3152</v>
      </c>
      <c r="Y655" s="49" t="s">
        <v>3152</v>
      </c>
      <c r="Z655" s="49" t="s">
        <v>6719</v>
      </c>
    </row>
    <row r="656" spans="2:26" ht="27.75" customHeight="1">
      <c r="B656" s="55" t="s">
        <v>1793</v>
      </c>
      <c r="C656" s="56" t="s">
        <v>2652</v>
      </c>
      <c r="D656" s="113" t="s">
        <v>3612</v>
      </c>
      <c r="E656" s="83" t="s">
        <v>3107</v>
      </c>
      <c r="F656" s="65" t="s">
        <v>2653</v>
      </c>
      <c r="G656" s="58" t="s">
        <v>10</v>
      </c>
      <c r="H656" s="58">
        <v>1</v>
      </c>
      <c r="I656" s="129">
        <v>7.99</v>
      </c>
      <c r="J656" s="180">
        <v>7.99</v>
      </c>
      <c r="K656" s="93">
        <f>Tabela1[ [#This Row],[Cena hurtowa netto od 01.06.2025] ]/Tabela1[[#This Row],[Cena hurtowa netto od 13.01.2025]]-1</f>
        <v>0</v>
      </c>
      <c r="L656" s="142" t="s">
        <v>3107</v>
      </c>
      <c r="M656" s="142"/>
      <c r="N656" s="64" t="s">
        <v>2166</v>
      </c>
      <c r="O656" s="84">
        <v>0.23</v>
      </c>
      <c r="P656" s="7"/>
      <c r="Q656" s="35">
        <f t="shared" si="14"/>
        <v>0</v>
      </c>
      <c r="R656" s="104">
        <v>162</v>
      </c>
      <c r="S656" s="36" t="s">
        <v>3150</v>
      </c>
      <c r="T656" s="86" t="s">
        <v>4556</v>
      </c>
      <c r="U656" s="39">
        <f>VLOOKUP(Tabela1[[#This Row],[Marka]],Config!$D$2:$E$13,2,FALSE)+Tabela1[[#This Row],[Marka_sort_plus]]</f>
        <v>143071</v>
      </c>
      <c r="V656" s="39">
        <v>43071</v>
      </c>
      <c r="W656" s="49" t="s">
        <v>2166</v>
      </c>
      <c r="X656" s="49" t="s">
        <v>3152</v>
      </c>
      <c r="Y656" s="49" t="s">
        <v>3152</v>
      </c>
      <c r="Z656" s="49" t="s">
        <v>6704</v>
      </c>
    </row>
    <row r="657" spans="2:26" ht="27.75" customHeight="1">
      <c r="B657" s="55" t="s">
        <v>1793</v>
      </c>
      <c r="C657" s="56" t="s">
        <v>2654</v>
      </c>
      <c r="D657" s="113" t="s">
        <v>3613</v>
      </c>
      <c r="E657" s="83" t="s">
        <v>3107</v>
      </c>
      <c r="F657" s="65" t="s">
        <v>2655</v>
      </c>
      <c r="G657" s="58" t="s">
        <v>10</v>
      </c>
      <c r="H657" s="58">
        <v>1</v>
      </c>
      <c r="I657" s="129">
        <v>10.49</v>
      </c>
      <c r="J657" s="180">
        <v>10.49</v>
      </c>
      <c r="K657" s="93">
        <f>Tabela1[ [#This Row],[Cena hurtowa netto od 01.06.2025] ]/Tabela1[[#This Row],[Cena hurtowa netto od 13.01.2025]]-1</f>
        <v>0</v>
      </c>
      <c r="L657" s="142" t="s">
        <v>3107</v>
      </c>
      <c r="M657" s="142"/>
      <c r="N657" s="64" t="s">
        <v>2167</v>
      </c>
      <c r="O657" s="84">
        <v>0.23</v>
      </c>
      <c r="P657" s="7"/>
      <c r="Q657" s="35">
        <f t="shared" si="14"/>
        <v>0</v>
      </c>
      <c r="R657" s="104">
        <v>162</v>
      </c>
      <c r="S657" s="36" t="s">
        <v>3150</v>
      </c>
      <c r="T657" s="86" t="s">
        <v>4556</v>
      </c>
      <c r="U657" s="39">
        <f>VLOOKUP(Tabela1[[#This Row],[Marka]],Config!$D$2:$E$13,2,FALSE)+Tabela1[[#This Row],[Marka_sort_plus]]</f>
        <v>143072</v>
      </c>
      <c r="V657" s="39">
        <v>43072</v>
      </c>
      <c r="W657" s="49" t="s">
        <v>2167</v>
      </c>
      <c r="X657" s="49" t="s">
        <v>3152</v>
      </c>
      <c r="Y657" s="49" t="s">
        <v>3152</v>
      </c>
      <c r="Z657" s="49" t="s">
        <v>6705</v>
      </c>
    </row>
    <row r="658" spans="2:26" ht="27.75" customHeight="1">
      <c r="B658" s="55" t="s">
        <v>1793</v>
      </c>
      <c r="C658" s="56" t="s">
        <v>2656</v>
      </c>
      <c r="D658" s="113" t="s">
        <v>3614</v>
      </c>
      <c r="E658" s="83" t="s">
        <v>3107</v>
      </c>
      <c r="F658" s="65" t="s">
        <v>2657</v>
      </c>
      <c r="G658" s="58" t="s">
        <v>10</v>
      </c>
      <c r="H658" s="58">
        <v>1</v>
      </c>
      <c r="I658" s="129">
        <v>14.29</v>
      </c>
      <c r="J658" s="180">
        <v>14.29</v>
      </c>
      <c r="K658" s="93">
        <f>Tabela1[ [#This Row],[Cena hurtowa netto od 01.06.2025] ]/Tabela1[[#This Row],[Cena hurtowa netto od 13.01.2025]]-1</f>
        <v>0</v>
      </c>
      <c r="L658" s="142" t="s">
        <v>3107</v>
      </c>
      <c r="M658" s="142"/>
      <c r="N658" s="64" t="s">
        <v>2168</v>
      </c>
      <c r="O658" s="84">
        <v>0.23</v>
      </c>
      <c r="P658" s="7"/>
      <c r="Q658" s="35">
        <f t="shared" si="14"/>
        <v>0</v>
      </c>
      <c r="R658" s="104">
        <v>162</v>
      </c>
      <c r="S658" s="36" t="s">
        <v>3150</v>
      </c>
      <c r="T658" s="86" t="s">
        <v>4556</v>
      </c>
      <c r="U658" s="39">
        <f>VLOOKUP(Tabela1[[#This Row],[Marka]],Config!$D$2:$E$13,2,FALSE)+Tabela1[[#This Row],[Marka_sort_plus]]</f>
        <v>143073</v>
      </c>
      <c r="V658" s="39">
        <v>43073</v>
      </c>
      <c r="W658" s="49" t="s">
        <v>2168</v>
      </c>
      <c r="X658" s="49" t="s">
        <v>3152</v>
      </c>
      <c r="Y658" s="49" t="s">
        <v>3152</v>
      </c>
      <c r="Z658" s="49" t="s">
        <v>6706</v>
      </c>
    </row>
    <row r="659" spans="2:26" ht="27.75" customHeight="1">
      <c r="B659" s="55" t="s">
        <v>1793</v>
      </c>
      <c r="C659" s="56" t="s">
        <v>2658</v>
      </c>
      <c r="D659" s="113" t="s">
        <v>3540</v>
      </c>
      <c r="E659" s="83" t="s">
        <v>3107</v>
      </c>
      <c r="F659" s="65" t="s">
        <v>2659</v>
      </c>
      <c r="G659" s="58" t="s">
        <v>10</v>
      </c>
      <c r="H659" s="58">
        <v>1</v>
      </c>
      <c r="I659" s="129">
        <v>22.99</v>
      </c>
      <c r="J659" s="180">
        <v>22.99</v>
      </c>
      <c r="K659" s="93">
        <f>Tabela1[ [#This Row],[Cena hurtowa netto od 01.06.2025] ]/Tabela1[[#This Row],[Cena hurtowa netto od 13.01.2025]]-1</f>
        <v>0</v>
      </c>
      <c r="L659" s="142" t="s">
        <v>3107</v>
      </c>
      <c r="M659" s="142"/>
      <c r="N659" s="64" t="s">
        <v>2169</v>
      </c>
      <c r="O659" s="84">
        <v>0.23</v>
      </c>
      <c r="P659" s="7"/>
      <c r="Q659" s="35">
        <f t="shared" si="14"/>
        <v>0</v>
      </c>
      <c r="R659" s="104">
        <v>162</v>
      </c>
      <c r="S659" s="36" t="s">
        <v>3150</v>
      </c>
      <c r="T659" s="86" t="s">
        <v>4556</v>
      </c>
      <c r="U659" s="39">
        <f>VLOOKUP(Tabela1[[#This Row],[Marka]],Config!$D$2:$E$13,2,FALSE)+Tabela1[[#This Row],[Marka_sort_plus]]</f>
        <v>143074</v>
      </c>
      <c r="V659" s="39">
        <v>43074</v>
      </c>
      <c r="W659" s="49" t="s">
        <v>2169</v>
      </c>
      <c r="X659" s="49" t="s">
        <v>3152</v>
      </c>
      <c r="Y659" s="49" t="s">
        <v>3152</v>
      </c>
      <c r="Z659" s="49" t="s">
        <v>6703</v>
      </c>
    </row>
    <row r="660" spans="2:26" ht="27.75" customHeight="1">
      <c r="B660" s="55" t="s">
        <v>1793</v>
      </c>
      <c r="C660" s="56" t="s">
        <v>13338</v>
      </c>
      <c r="D660" s="113" t="s">
        <v>13457</v>
      </c>
      <c r="E660" s="83" t="s">
        <v>3111</v>
      </c>
      <c r="F660" s="65" t="s">
        <v>13458</v>
      </c>
      <c r="G660" s="58" t="s">
        <v>10</v>
      </c>
      <c r="H660" s="58" t="s">
        <v>8167</v>
      </c>
      <c r="I660" s="129">
        <v>52.99</v>
      </c>
      <c r="J660" s="180">
        <v>52.99</v>
      </c>
      <c r="K660" s="93">
        <f>Tabela1[ [#This Row],[Cena hurtowa netto od 01.06.2025] ]/Tabela1[[#This Row],[Cena hurtowa netto od 13.01.2025]]-1</f>
        <v>0</v>
      </c>
      <c r="L660" s="142" t="s">
        <v>3111</v>
      </c>
      <c r="M660" s="142"/>
      <c r="N660" s="64" t="s">
        <v>13459</v>
      </c>
      <c r="O660" s="84">
        <v>0.23</v>
      </c>
      <c r="P660" s="7"/>
      <c r="Q660" s="35">
        <f t="shared" si="14"/>
        <v>0</v>
      </c>
      <c r="R660" s="104">
        <v>162</v>
      </c>
      <c r="S660" s="36" t="s">
        <v>3150</v>
      </c>
      <c r="T660" s="86" t="s">
        <v>4556</v>
      </c>
      <c r="U660" s="39">
        <f>VLOOKUP(Tabela1[[#This Row],[Marka]],Config!$D$2:$E$13,2,FALSE)+Tabela1[[#This Row],[Marka_sort_plus]]</f>
        <v>143074</v>
      </c>
      <c r="V660" s="39">
        <v>43074</v>
      </c>
      <c r="W660" s="49" t="s">
        <v>13459</v>
      </c>
      <c r="X660" s="49"/>
      <c r="Y660" s="49"/>
      <c r="Z660" s="49"/>
    </row>
    <row r="661" spans="2:26" ht="27.75" customHeight="1">
      <c r="B661" s="55" t="s">
        <v>1793</v>
      </c>
      <c r="C661" s="56" t="s">
        <v>2682</v>
      </c>
      <c r="D661" s="113" t="s">
        <v>3457</v>
      </c>
      <c r="E661" s="83" t="s">
        <v>3107</v>
      </c>
      <c r="F661" s="65" t="s">
        <v>2683</v>
      </c>
      <c r="G661" s="58" t="s">
        <v>10</v>
      </c>
      <c r="H661" s="58">
        <v>1</v>
      </c>
      <c r="I661" s="129">
        <v>10.49</v>
      </c>
      <c r="J661" s="180">
        <v>10.49</v>
      </c>
      <c r="K661" s="93">
        <f>Tabela1[ [#This Row],[Cena hurtowa netto od 01.06.2025] ]/Tabela1[[#This Row],[Cena hurtowa netto od 13.01.2025]]-1</f>
        <v>0</v>
      </c>
      <c r="L661" s="142" t="s">
        <v>3107</v>
      </c>
      <c r="M661" s="142"/>
      <c r="N661" s="64" t="s">
        <v>2179</v>
      </c>
      <c r="O661" s="84">
        <v>0.23</v>
      </c>
      <c r="P661" s="7"/>
      <c r="Q661" s="35">
        <f t="shared" si="14"/>
        <v>0</v>
      </c>
      <c r="R661" s="104">
        <v>162</v>
      </c>
      <c r="S661" s="36" t="s">
        <v>3150</v>
      </c>
      <c r="T661" s="86" t="s">
        <v>4556</v>
      </c>
      <c r="U661" s="39">
        <f>VLOOKUP(Tabela1[[#This Row],[Marka]],Config!$D$2:$E$13,2,FALSE)+Tabela1[[#This Row],[Marka_sort_plus]]</f>
        <v>143131</v>
      </c>
      <c r="V661" s="39">
        <v>43131</v>
      </c>
      <c r="W661" s="49" t="s">
        <v>2179</v>
      </c>
      <c r="X661" s="49" t="s">
        <v>3152</v>
      </c>
      <c r="Y661" s="49" t="s">
        <v>3152</v>
      </c>
      <c r="Z661" s="49" t="s">
        <v>6708</v>
      </c>
    </row>
    <row r="662" spans="2:26" ht="27.75" customHeight="1">
      <c r="B662" s="55" t="s">
        <v>1793</v>
      </c>
      <c r="C662" s="56" t="s">
        <v>2678</v>
      </c>
      <c r="D662" s="113" t="s">
        <v>3459</v>
      </c>
      <c r="E662" s="83" t="s">
        <v>3107</v>
      </c>
      <c r="F662" s="65" t="s">
        <v>2679</v>
      </c>
      <c r="G662" s="58" t="s">
        <v>10</v>
      </c>
      <c r="H662" s="58">
        <v>1</v>
      </c>
      <c r="I662" s="129">
        <v>10.79</v>
      </c>
      <c r="J662" s="180">
        <v>10.79</v>
      </c>
      <c r="K662" s="93">
        <f>Tabela1[ [#This Row],[Cena hurtowa netto od 01.06.2025] ]/Tabela1[[#This Row],[Cena hurtowa netto od 13.01.2025]]-1</f>
        <v>0</v>
      </c>
      <c r="L662" s="142" t="s">
        <v>3107</v>
      </c>
      <c r="M662" s="142"/>
      <c r="N662" s="64" t="s">
        <v>2177</v>
      </c>
      <c r="O662" s="84">
        <v>0.23</v>
      </c>
      <c r="P662" s="7"/>
      <c r="Q662" s="35">
        <f t="shared" si="14"/>
        <v>0</v>
      </c>
      <c r="R662" s="104">
        <v>162</v>
      </c>
      <c r="S662" s="36" t="s">
        <v>3150</v>
      </c>
      <c r="T662" s="86" t="s">
        <v>4705</v>
      </c>
      <c r="U662" s="39">
        <f>VLOOKUP(Tabela1[[#This Row],[Marka]],Config!$D$2:$E$13,2,FALSE)+Tabela1[[#This Row],[Marka_sort_plus]]</f>
        <v>143151</v>
      </c>
      <c r="V662" s="39">
        <v>43151</v>
      </c>
      <c r="W662" s="49" t="s">
        <v>2177</v>
      </c>
      <c r="X662" s="49" t="s">
        <v>3152</v>
      </c>
      <c r="Y662" s="49" t="s">
        <v>3152</v>
      </c>
      <c r="Z662" s="49" t="s">
        <v>6701</v>
      </c>
    </row>
    <row r="663" spans="2:26" ht="27.75" customHeight="1">
      <c r="B663" s="55" t="s">
        <v>1793</v>
      </c>
      <c r="C663" s="56" t="s">
        <v>2680</v>
      </c>
      <c r="D663" s="113" t="s">
        <v>3460</v>
      </c>
      <c r="E663" s="83" t="s">
        <v>3107</v>
      </c>
      <c r="F663" s="65" t="s">
        <v>2681</v>
      </c>
      <c r="G663" s="58" t="s">
        <v>10</v>
      </c>
      <c r="H663" s="58">
        <v>1</v>
      </c>
      <c r="I663" s="129">
        <v>16.79</v>
      </c>
      <c r="J663" s="180">
        <v>16.79</v>
      </c>
      <c r="K663" s="93">
        <f>Tabela1[ [#This Row],[Cena hurtowa netto od 01.06.2025] ]/Tabela1[[#This Row],[Cena hurtowa netto od 13.01.2025]]-1</f>
        <v>0</v>
      </c>
      <c r="L663" s="142" t="s">
        <v>3107</v>
      </c>
      <c r="M663" s="142"/>
      <c r="N663" s="64" t="s">
        <v>2178</v>
      </c>
      <c r="O663" s="84">
        <v>0.23</v>
      </c>
      <c r="P663" s="7"/>
      <c r="Q663" s="35">
        <f t="shared" si="14"/>
        <v>0</v>
      </c>
      <c r="R663" s="104">
        <v>162</v>
      </c>
      <c r="S663" s="36" t="s">
        <v>3150</v>
      </c>
      <c r="T663" s="86" t="s">
        <v>4705</v>
      </c>
      <c r="U663" s="39">
        <f>VLOOKUP(Tabela1[[#This Row],[Marka]],Config!$D$2:$E$13,2,FALSE)+Tabela1[[#This Row],[Marka_sort_plus]]</f>
        <v>143152</v>
      </c>
      <c r="V663" s="39">
        <v>43152</v>
      </c>
      <c r="W663" s="49" t="s">
        <v>2178</v>
      </c>
      <c r="X663" s="49" t="s">
        <v>3152</v>
      </c>
      <c r="Y663" s="49" t="s">
        <v>3152</v>
      </c>
      <c r="Z663" s="49" t="s">
        <v>6702</v>
      </c>
    </row>
    <row r="664" spans="2:26" ht="27.75" customHeight="1">
      <c r="B664" s="55" t="s">
        <v>1793</v>
      </c>
      <c r="C664" s="56" t="s">
        <v>2686</v>
      </c>
      <c r="D664" s="113" t="s">
        <v>3458</v>
      </c>
      <c r="E664" s="83" t="s">
        <v>3107</v>
      </c>
      <c r="F664" s="65" t="s">
        <v>2687</v>
      </c>
      <c r="G664" s="58" t="s">
        <v>10</v>
      </c>
      <c r="H664" s="58">
        <v>1</v>
      </c>
      <c r="I664" s="129">
        <v>9.19</v>
      </c>
      <c r="J664" s="180">
        <v>9.19</v>
      </c>
      <c r="K664" s="93">
        <f>Tabela1[ [#This Row],[Cena hurtowa netto od 01.06.2025] ]/Tabela1[[#This Row],[Cena hurtowa netto od 13.01.2025]]-1</f>
        <v>0</v>
      </c>
      <c r="L664" s="142" t="s">
        <v>3107</v>
      </c>
      <c r="M664" s="142"/>
      <c r="N664" s="64" t="s">
        <v>2181</v>
      </c>
      <c r="O664" s="84">
        <v>0.23</v>
      </c>
      <c r="P664" s="7"/>
      <c r="Q664" s="35">
        <f t="shared" ref="Q664:Q727" si="15">J664*P664*(1-RABAT)</f>
        <v>0</v>
      </c>
      <c r="R664" s="104">
        <v>163</v>
      </c>
      <c r="S664" s="36" t="s">
        <v>3150</v>
      </c>
      <c r="T664" s="86" t="s">
        <v>4705</v>
      </c>
      <c r="U664" s="39">
        <f>VLOOKUP(Tabela1[[#This Row],[Marka]],Config!$D$2:$E$13,2,FALSE)+Tabela1[[#This Row],[Marka_sort_plus]]</f>
        <v>143171</v>
      </c>
      <c r="V664" s="39">
        <v>43171</v>
      </c>
      <c r="W664" s="49" t="s">
        <v>2181</v>
      </c>
      <c r="X664" s="49" t="s">
        <v>3152</v>
      </c>
      <c r="Y664" s="49" t="s">
        <v>3152</v>
      </c>
      <c r="Z664" s="49" t="s">
        <v>6707</v>
      </c>
    </row>
    <row r="665" spans="2:26" ht="27.75" customHeight="1">
      <c r="B665" s="55" t="s">
        <v>1793</v>
      </c>
      <c r="C665" s="56" t="s">
        <v>2684</v>
      </c>
      <c r="D665" s="113" t="s">
        <v>3456</v>
      </c>
      <c r="E665" s="83" t="s">
        <v>3107</v>
      </c>
      <c r="F665" s="65" t="s">
        <v>2685</v>
      </c>
      <c r="G665" s="58" t="s">
        <v>10</v>
      </c>
      <c r="H665" s="58">
        <v>1</v>
      </c>
      <c r="I665" s="129">
        <v>10.49</v>
      </c>
      <c r="J665" s="180">
        <v>10.49</v>
      </c>
      <c r="K665" s="93">
        <f>Tabela1[ [#This Row],[Cena hurtowa netto od 01.06.2025] ]/Tabela1[[#This Row],[Cena hurtowa netto od 13.01.2025]]-1</f>
        <v>0</v>
      </c>
      <c r="L665" s="142" t="s">
        <v>3107</v>
      </c>
      <c r="M665" s="142"/>
      <c r="N665" s="64" t="s">
        <v>2180</v>
      </c>
      <c r="O665" s="84">
        <v>0.23</v>
      </c>
      <c r="P665" s="7"/>
      <c r="Q665" s="35">
        <f t="shared" si="15"/>
        <v>0</v>
      </c>
      <c r="R665" s="104">
        <v>163</v>
      </c>
      <c r="S665" s="36" t="s">
        <v>3150</v>
      </c>
      <c r="T665" s="86" t="s">
        <v>4705</v>
      </c>
      <c r="U665" s="39">
        <f>VLOOKUP(Tabela1[[#This Row],[Marka]],Config!$D$2:$E$13,2,FALSE)+Tabela1[[#This Row],[Marka_sort_plus]]</f>
        <v>143191</v>
      </c>
      <c r="V665" s="39">
        <v>43191</v>
      </c>
      <c r="W665" s="49" t="s">
        <v>2180</v>
      </c>
      <c r="X665" s="49" t="s">
        <v>3152</v>
      </c>
      <c r="Y665" s="49" t="s">
        <v>3152</v>
      </c>
      <c r="Z665" s="49" t="s">
        <v>6700</v>
      </c>
    </row>
    <row r="666" spans="2:26" ht="27.75" customHeight="1">
      <c r="B666" s="55" t="s">
        <v>1793</v>
      </c>
      <c r="C666" s="56" t="s">
        <v>10397</v>
      </c>
      <c r="D666" s="113" t="s">
        <v>10398</v>
      </c>
      <c r="E666" s="83" t="s">
        <v>3107</v>
      </c>
      <c r="F666" s="65" t="s">
        <v>10403</v>
      </c>
      <c r="G666" s="58" t="s">
        <v>10</v>
      </c>
      <c r="H666" s="58" t="s">
        <v>8167</v>
      </c>
      <c r="I666" s="129">
        <v>2.09</v>
      </c>
      <c r="J666" s="180">
        <v>2.09</v>
      </c>
      <c r="K666" s="93">
        <f>Tabela1[ [#This Row],[Cena hurtowa netto od 01.06.2025] ]/Tabela1[[#This Row],[Cena hurtowa netto od 13.01.2025]]-1</f>
        <v>0</v>
      </c>
      <c r="L666" s="142" t="s">
        <v>3107</v>
      </c>
      <c r="M666" s="142"/>
      <c r="N666" s="64">
        <v>5902979011542</v>
      </c>
      <c r="O666" s="84">
        <v>0.23</v>
      </c>
      <c r="P666" s="7"/>
      <c r="Q666" s="35">
        <f t="shared" si="15"/>
        <v>0</v>
      </c>
      <c r="R666" s="104">
        <v>164</v>
      </c>
      <c r="S666" s="36" t="s">
        <v>3150</v>
      </c>
      <c r="T666" s="86">
        <v>35061000</v>
      </c>
      <c r="U666" s="39">
        <f>VLOOKUP(Tabela1[[#This Row],[Marka]],Config!$D$2:$E$13,2,FALSE)+Tabela1[[#This Row],[Marka_sort_plus]]</f>
        <v>143211</v>
      </c>
      <c r="V666" s="39">
        <v>43211</v>
      </c>
      <c r="W666" s="49">
        <v>5902979011542</v>
      </c>
      <c r="X666" s="49"/>
      <c r="Y666" s="49"/>
      <c r="Z666" s="49"/>
    </row>
    <row r="667" spans="2:26" ht="27.75" customHeight="1">
      <c r="B667" s="55" t="s">
        <v>1793</v>
      </c>
      <c r="C667" s="56" t="s">
        <v>10399</v>
      </c>
      <c r="D667" s="113" t="s">
        <v>10400</v>
      </c>
      <c r="E667" s="83" t="s">
        <v>3107</v>
      </c>
      <c r="F667" s="65" t="s">
        <v>10404</v>
      </c>
      <c r="G667" s="58" t="s">
        <v>10</v>
      </c>
      <c r="H667" s="58" t="s">
        <v>8167</v>
      </c>
      <c r="I667" s="129">
        <v>3.09</v>
      </c>
      <c r="J667" s="180">
        <v>3.09</v>
      </c>
      <c r="K667" s="93">
        <f>Tabela1[ [#This Row],[Cena hurtowa netto od 01.06.2025] ]/Tabela1[[#This Row],[Cena hurtowa netto od 13.01.2025]]-1</f>
        <v>0</v>
      </c>
      <c r="L667" s="142" t="s">
        <v>3107</v>
      </c>
      <c r="M667" s="142"/>
      <c r="N667" s="64">
        <v>5902979011566</v>
      </c>
      <c r="O667" s="84">
        <v>0.23</v>
      </c>
      <c r="P667" s="7"/>
      <c r="Q667" s="35">
        <f t="shared" si="15"/>
        <v>0</v>
      </c>
      <c r="R667" s="104">
        <v>164</v>
      </c>
      <c r="S667" s="36" t="s">
        <v>3150</v>
      </c>
      <c r="T667" s="86">
        <v>35061000</v>
      </c>
      <c r="U667" s="39">
        <f>VLOOKUP(Tabela1[[#This Row],[Marka]],Config!$D$2:$E$13,2,FALSE)+Tabela1[[#This Row],[Marka_sort_plus]]</f>
        <v>143211</v>
      </c>
      <c r="V667" s="39">
        <v>43211</v>
      </c>
      <c r="W667" s="49">
        <v>5902979011566</v>
      </c>
      <c r="X667" s="49"/>
      <c r="Y667" s="49"/>
      <c r="Z667" s="49"/>
    </row>
    <row r="668" spans="2:26" ht="27.75" customHeight="1">
      <c r="B668" s="55" t="s">
        <v>1793</v>
      </c>
      <c r="C668" s="56" t="s">
        <v>10401</v>
      </c>
      <c r="D668" s="113" t="s">
        <v>10402</v>
      </c>
      <c r="E668" s="83" t="s">
        <v>3107</v>
      </c>
      <c r="F668" s="65" t="s">
        <v>10405</v>
      </c>
      <c r="G668" s="58" t="s">
        <v>10</v>
      </c>
      <c r="H668" s="58" t="s">
        <v>8167</v>
      </c>
      <c r="I668" s="129">
        <v>4.99</v>
      </c>
      <c r="J668" s="180">
        <v>4.99</v>
      </c>
      <c r="K668" s="93">
        <f>Tabela1[ [#This Row],[Cena hurtowa netto od 01.06.2025] ]/Tabela1[[#This Row],[Cena hurtowa netto od 13.01.2025]]-1</f>
        <v>0</v>
      </c>
      <c r="L668" s="142" t="s">
        <v>3107</v>
      </c>
      <c r="M668" s="142"/>
      <c r="N668" s="64">
        <v>5902979012570</v>
      </c>
      <c r="O668" s="84">
        <v>0.23</v>
      </c>
      <c r="P668" s="7"/>
      <c r="Q668" s="35">
        <f t="shared" si="15"/>
        <v>0</v>
      </c>
      <c r="R668" s="104">
        <v>164</v>
      </c>
      <c r="S668" s="36" t="s">
        <v>3150</v>
      </c>
      <c r="T668" s="86">
        <v>35061000</v>
      </c>
      <c r="U668" s="39">
        <f>VLOOKUP(Tabela1[[#This Row],[Marka]],Config!$D$2:$E$13,2,FALSE)+Tabela1[[#This Row],[Marka_sort_plus]]</f>
        <v>143211</v>
      </c>
      <c r="V668" s="39">
        <v>43211</v>
      </c>
      <c r="W668" s="49">
        <v>5902979012570</v>
      </c>
      <c r="X668" s="49"/>
      <c r="Y668" s="49"/>
      <c r="Z668" s="49"/>
    </row>
    <row r="669" spans="2:26" ht="27.75" customHeight="1">
      <c r="B669" s="55" t="s">
        <v>1793</v>
      </c>
      <c r="C669" s="56" t="s">
        <v>11898</v>
      </c>
      <c r="D669" s="113" t="s">
        <v>11899</v>
      </c>
      <c r="E669" s="83" t="s">
        <v>3107</v>
      </c>
      <c r="F669" s="65" t="s">
        <v>12120</v>
      </c>
      <c r="G669" s="58" t="s">
        <v>10</v>
      </c>
      <c r="H669" s="58" t="s">
        <v>8167</v>
      </c>
      <c r="I669" s="129">
        <v>1.39</v>
      </c>
      <c r="J669" s="180">
        <v>1.39</v>
      </c>
      <c r="K669" s="93">
        <f>Tabela1[ [#This Row],[Cena hurtowa netto od 01.06.2025] ]/Tabela1[[#This Row],[Cena hurtowa netto od 13.01.2025]]-1</f>
        <v>0</v>
      </c>
      <c r="L669" s="142" t="s">
        <v>3107</v>
      </c>
      <c r="M669" s="142"/>
      <c r="N669" s="64">
        <v>5902979022890</v>
      </c>
      <c r="O669" s="84">
        <v>0.23</v>
      </c>
      <c r="P669" s="7"/>
      <c r="Q669" s="35">
        <f t="shared" si="15"/>
        <v>0</v>
      </c>
      <c r="R669" s="36" t="s">
        <v>3150</v>
      </c>
      <c r="S669" s="36" t="s">
        <v>3150</v>
      </c>
      <c r="T669" s="86">
        <v>35061000</v>
      </c>
      <c r="U669" s="39">
        <f>VLOOKUP(Tabela1[[#This Row],[Marka]],Config!$D$2:$E$13,2,FALSE)+Tabela1[[#This Row],[Marka_sort_plus]]</f>
        <v>143212</v>
      </c>
      <c r="V669" s="39">
        <v>43212</v>
      </c>
      <c r="W669" s="49">
        <v>5902979022890</v>
      </c>
      <c r="X669" s="49"/>
      <c r="Y669" s="49"/>
      <c r="Z669" s="49"/>
    </row>
    <row r="670" spans="2:26" ht="27.75" customHeight="1">
      <c r="B670" s="55" t="s">
        <v>1793</v>
      </c>
      <c r="C670" s="56" t="s">
        <v>13834</v>
      </c>
      <c r="D670" s="113" t="s">
        <v>13835</v>
      </c>
      <c r="E670" s="83" t="s">
        <v>3110</v>
      </c>
      <c r="F670" s="65" t="s">
        <v>13836</v>
      </c>
      <c r="G670" s="58" t="s">
        <v>10</v>
      </c>
      <c r="H670" s="58" t="s">
        <v>8167</v>
      </c>
      <c r="I670" s="129">
        <v>1.39</v>
      </c>
      <c r="J670" s="180">
        <v>1.39</v>
      </c>
      <c r="K670" s="93">
        <f>Tabela1[ [#This Row],[Cena hurtowa netto od 01.06.2025] ]/Tabela1[[#This Row],[Cena hurtowa netto od 13.01.2025]]-1</f>
        <v>0</v>
      </c>
      <c r="L670" s="142" t="s">
        <v>14052</v>
      </c>
      <c r="M670" s="142"/>
      <c r="N670" s="64">
        <v>5902979031571</v>
      </c>
      <c r="O670" s="84">
        <v>0.23</v>
      </c>
      <c r="P670" s="7"/>
      <c r="Q670" s="35">
        <f t="shared" si="15"/>
        <v>0</v>
      </c>
      <c r="R670" s="36" t="s">
        <v>3150</v>
      </c>
      <c r="S670" s="36" t="s">
        <v>3150</v>
      </c>
      <c r="T670" s="86">
        <v>35061000</v>
      </c>
      <c r="U670" s="39">
        <f>VLOOKUP(Tabela1[[#This Row],[Marka]],Config!$D$2:$E$13,2,FALSE)+Tabela1[[#This Row],[Marka_sort_plus]]</f>
        <v>143212</v>
      </c>
      <c r="V670" s="39">
        <v>43212</v>
      </c>
      <c r="W670" s="49">
        <v>5902979031571</v>
      </c>
      <c r="X670" s="49">
        <v>5902979031588</v>
      </c>
      <c r="Y670" s="49">
        <v>5902979031595</v>
      </c>
      <c r="Z670" s="49"/>
    </row>
    <row r="671" spans="2:26" ht="27.75" customHeight="1">
      <c r="B671" s="55" t="s">
        <v>1793</v>
      </c>
      <c r="C671" s="56" t="s">
        <v>11900</v>
      </c>
      <c r="D671" s="113" t="s">
        <v>11901</v>
      </c>
      <c r="E671" s="83" t="s">
        <v>3107</v>
      </c>
      <c r="F671" s="65" t="s">
        <v>12121</v>
      </c>
      <c r="G671" s="58" t="s">
        <v>10</v>
      </c>
      <c r="H671" s="58" t="s">
        <v>8167</v>
      </c>
      <c r="I671" s="129">
        <v>3.69</v>
      </c>
      <c r="J671" s="180">
        <v>3.69</v>
      </c>
      <c r="K671" s="93">
        <f>Tabela1[ [#This Row],[Cena hurtowa netto od 01.06.2025] ]/Tabela1[[#This Row],[Cena hurtowa netto od 13.01.2025]]-1</f>
        <v>0</v>
      </c>
      <c r="L671" s="142" t="s">
        <v>3107</v>
      </c>
      <c r="M671" s="142"/>
      <c r="N671" s="64">
        <v>5902979022944</v>
      </c>
      <c r="O671" s="84">
        <v>0.23</v>
      </c>
      <c r="P671" s="7"/>
      <c r="Q671" s="35">
        <f t="shared" si="15"/>
        <v>0</v>
      </c>
      <c r="R671" s="104" t="s">
        <v>12061</v>
      </c>
      <c r="S671" s="36" t="s">
        <v>3150</v>
      </c>
      <c r="T671" s="86">
        <v>350691901</v>
      </c>
      <c r="U671" s="39">
        <f>VLOOKUP(Tabela1[[#This Row],[Marka]],Config!$D$2:$E$13,2,FALSE)+Tabela1[[#This Row],[Marka_sort_plus]]</f>
        <v>143213</v>
      </c>
      <c r="V671" s="39">
        <v>43213</v>
      </c>
      <c r="W671" s="49">
        <v>5902979022944</v>
      </c>
      <c r="X671" s="49"/>
      <c r="Y671" s="49"/>
      <c r="Z671" s="49"/>
    </row>
    <row r="672" spans="2:26" ht="27.75" customHeight="1">
      <c r="B672" s="55" t="s">
        <v>1793</v>
      </c>
      <c r="C672" s="56" t="s">
        <v>11902</v>
      </c>
      <c r="D672" s="113" t="s">
        <v>11903</v>
      </c>
      <c r="E672" s="83" t="s">
        <v>3107</v>
      </c>
      <c r="F672" s="65" t="s">
        <v>12122</v>
      </c>
      <c r="G672" s="58" t="s">
        <v>10</v>
      </c>
      <c r="H672" s="58" t="s">
        <v>8167</v>
      </c>
      <c r="I672" s="129">
        <v>33.99</v>
      </c>
      <c r="J672" s="180">
        <v>33.99</v>
      </c>
      <c r="K672" s="93">
        <f>Tabela1[ [#This Row],[Cena hurtowa netto od 01.06.2025] ]/Tabela1[[#This Row],[Cena hurtowa netto od 13.01.2025]]-1</f>
        <v>0</v>
      </c>
      <c r="L672" s="142" t="s">
        <v>3107</v>
      </c>
      <c r="M672" s="142"/>
      <c r="N672" s="64">
        <v>5902979022906</v>
      </c>
      <c r="O672" s="84">
        <v>0.23</v>
      </c>
      <c r="P672" s="7"/>
      <c r="Q672" s="35">
        <f t="shared" si="15"/>
        <v>0</v>
      </c>
      <c r="R672" s="104" t="s">
        <v>12061</v>
      </c>
      <c r="S672" s="36" t="s">
        <v>3150</v>
      </c>
      <c r="T672" s="86">
        <v>350691901</v>
      </c>
      <c r="U672" s="39">
        <f>VLOOKUP(Tabela1[[#This Row],[Marka]],Config!$D$2:$E$13,2,FALSE)+Tabela1[[#This Row],[Marka_sort_plus]]</f>
        <v>143213</v>
      </c>
      <c r="V672" s="39">
        <v>43213</v>
      </c>
      <c r="W672" s="49">
        <v>5902979022906</v>
      </c>
      <c r="X672" s="49"/>
      <c r="Y672" s="49"/>
      <c r="Z672" s="49"/>
    </row>
    <row r="673" spans="2:26" ht="27.75" customHeight="1">
      <c r="B673" s="55" t="s">
        <v>1793</v>
      </c>
      <c r="C673" s="56" t="s">
        <v>11904</v>
      </c>
      <c r="D673" s="113" t="s">
        <v>11905</v>
      </c>
      <c r="E673" s="83" t="s">
        <v>3107</v>
      </c>
      <c r="F673" s="65" t="s">
        <v>12123</v>
      </c>
      <c r="G673" s="58" t="s">
        <v>10</v>
      </c>
      <c r="H673" s="58" t="s">
        <v>8167</v>
      </c>
      <c r="I673" s="129">
        <v>5.09</v>
      </c>
      <c r="J673" s="180">
        <v>5.09</v>
      </c>
      <c r="K673" s="93">
        <f>Tabela1[ [#This Row],[Cena hurtowa netto od 01.06.2025] ]/Tabela1[[#This Row],[Cena hurtowa netto od 13.01.2025]]-1</f>
        <v>0</v>
      </c>
      <c r="L673" s="142" t="s">
        <v>3107</v>
      </c>
      <c r="M673" s="142"/>
      <c r="N673" s="64">
        <v>5902979022982</v>
      </c>
      <c r="O673" s="84">
        <v>0.23</v>
      </c>
      <c r="P673" s="7"/>
      <c r="Q673" s="35">
        <f t="shared" si="15"/>
        <v>0</v>
      </c>
      <c r="R673" s="104" t="s">
        <v>12061</v>
      </c>
      <c r="S673" s="36" t="s">
        <v>3150</v>
      </c>
      <c r="T673" s="86">
        <v>350691901</v>
      </c>
      <c r="U673" s="39">
        <f>VLOOKUP(Tabela1[[#This Row],[Marka]],Config!$D$2:$E$13,2,FALSE)+Tabela1[[#This Row],[Marka_sort_plus]]</f>
        <v>143213</v>
      </c>
      <c r="V673" s="39">
        <v>43213</v>
      </c>
      <c r="W673" s="49">
        <v>5902979022982</v>
      </c>
      <c r="X673" s="49"/>
      <c r="Y673" s="49"/>
      <c r="Z673" s="49"/>
    </row>
    <row r="674" spans="2:26" ht="27.75" customHeight="1">
      <c r="B674" s="55" t="s">
        <v>1793</v>
      </c>
      <c r="C674" s="56" t="s">
        <v>11906</v>
      </c>
      <c r="D674" s="113" t="s">
        <v>11907</v>
      </c>
      <c r="E674" s="83" t="s">
        <v>3107</v>
      </c>
      <c r="F674" s="65" t="s">
        <v>12124</v>
      </c>
      <c r="G674" s="58" t="s">
        <v>10</v>
      </c>
      <c r="H674" s="58" t="s">
        <v>8167</v>
      </c>
      <c r="I674" s="129">
        <v>33.99</v>
      </c>
      <c r="J674" s="180">
        <v>33.99</v>
      </c>
      <c r="K674" s="93">
        <f>Tabela1[ [#This Row],[Cena hurtowa netto od 01.06.2025] ]/Tabela1[[#This Row],[Cena hurtowa netto od 13.01.2025]]-1</f>
        <v>0</v>
      </c>
      <c r="L674" s="142" t="s">
        <v>3107</v>
      </c>
      <c r="M674" s="142"/>
      <c r="N674" s="64">
        <v>5902979022920</v>
      </c>
      <c r="O674" s="84">
        <v>0.23</v>
      </c>
      <c r="P674" s="7"/>
      <c r="Q674" s="35">
        <f t="shared" si="15"/>
        <v>0</v>
      </c>
      <c r="R674" s="104" t="s">
        <v>12061</v>
      </c>
      <c r="S674" s="36" t="s">
        <v>3150</v>
      </c>
      <c r="T674" s="86">
        <v>350691901</v>
      </c>
      <c r="U674" s="39">
        <f>VLOOKUP(Tabela1[[#This Row],[Marka]],Config!$D$2:$E$13,2,FALSE)+Tabela1[[#This Row],[Marka_sort_plus]]</f>
        <v>143213</v>
      </c>
      <c r="V674" s="39">
        <v>43213</v>
      </c>
      <c r="W674" s="49">
        <v>5902979022920</v>
      </c>
      <c r="X674" s="49"/>
      <c r="Y674" s="49"/>
      <c r="Z674" s="49"/>
    </row>
    <row r="675" spans="2:26" ht="27.75" customHeight="1">
      <c r="B675" s="55" t="s">
        <v>1793</v>
      </c>
      <c r="C675" s="56" t="s">
        <v>10556</v>
      </c>
      <c r="D675" s="113" t="s">
        <v>10557</v>
      </c>
      <c r="E675" s="83" t="s">
        <v>3107</v>
      </c>
      <c r="F675" s="65" t="s">
        <v>10558</v>
      </c>
      <c r="G675" s="58" t="s">
        <v>10</v>
      </c>
      <c r="H675" s="58" t="s">
        <v>8167</v>
      </c>
      <c r="I675" s="129">
        <v>8.7899999999999991</v>
      </c>
      <c r="J675" s="180">
        <v>8.7899999999999991</v>
      </c>
      <c r="K675" s="93">
        <f>Tabela1[ [#This Row],[Cena hurtowa netto od 01.06.2025] ]/Tabela1[[#This Row],[Cena hurtowa netto od 13.01.2025]]-1</f>
        <v>0</v>
      </c>
      <c r="L675" s="142" t="s">
        <v>3107</v>
      </c>
      <c r="M675" s="142"/>
      <c r="N675" s="64">
        <v>5902979012808</v>
      </c>
      <c r="O675" s="84">
        <v>0.23</v>
      </c>
      <c r="P675" s="7"/>
      <c r="Q675" s="35">
        <f t="shared" si="15"/>
        <v>0</v>
      </c>
      <c r="R675" s="104">
        <v>166</v>
      </c>
      <c r="S675" s="36" t="s">
        <v>10559</v>
      </c>
      <c r="T675" s="86">
        <v>96099010</v>
      </c>
      <c r="U675" s="39">
        <f>VLOOKUP(Tabela1[[#This Row],[Marka]],Config!$D$2:$E$13,2,FALSE)+Tabela1[[#This Row],[Marka_sort_plus]]</f>
        <v>144000</v>
      </c>
      <c r="V675" s="39">
        <v>44000</v>
      </c>
      <c r="W675" s="49">
        <v>5902979012808</v>
      </c>
      <c r="X675" s="49"/>
      <c r="Y675" s="49"/>
      <c r="Z675" s="49"/>
    </row>
    <row r="676" spans="2:26" ht="27.75" customHeight="1">
      <c r="B676" s="55" t="s">
        <v>1793</v>
      </c>
      <c r="C676" s="56" t="s">
        <v>11452</v>
      </c>
      <c r="D676" s="113" t="s">
        <v>11466</v>
      </c>
      <c r="E676" s="83" t="s">
        <v>3107</v>
      </c>
      <c r="F676" s="65" t="s">
        <v>11480</v>
      </c>
      <c r="G676" s="58" t="s">
        <v>10</v>
      </c>
      <c r="H676" s="58" t="s">
        <v>8167</v>
      </c>
      <c r="I676" s="129">
        <v>4.99</v>
      </c>
      <c r="J676" s="180">
        <v>4.99</v>
      </c>
      <c r="K676" s="93">
        <f>Tabela1[ [#This Row],[Cena hurtowa netto od 01.06.2025] ]/Tabela1[[#This Row],[Cena hurtowa netto od 13.01.2025]]-1</f>
        <v>0</v>
      </c>
      <c r="L676" s="142" t="s">
        <v>3107</v>
      </c>
      <c r="M676" s="142"/>
      <c r="N676" s="64">
        <v>5902979017148</v>
      </c>
      <c r="O676" s="84">
        <v>0.23</v>
      </c>
      <c r="P676" s="7"/>
      <c r="Q676" s="35">
        <f t="shared" si="15"/>
        <v>0</v>
      </c>
      <c r="R676" s="104" t="s">
        <v>11514</v>
      </c>
      <c r="S676" s="36" t="s">
        <v>3147</v>
      </c>
      <c r="T676" s="86">
        <v>32139000</v>
      </c>
      <c r="U676" s="39">
        <f>VLOOKUP(Tabela1[[#This Row],[Marka]],Config!$D$2:$E$13,2,FALSE)+Tabela1[[#This Row],[Marka_sort_plus]]</f>
        <v>145010</v>
      </c>
      <c r="V676" s="39">
        <v>45010</v>
      </c>
      <c r="W676" s="49">
        <v>5902979017148</v>
      </c>
      <c r="X676" s="49"/>
      <c r="Y676" s="49"/>
      <c r="Z676" s="49"/>
    </row>
    <row r="677" spans="2:26" ht="27.75" customHeight="1">
      <c r="B677" s="55" t="s">
        <v>1793</v>
      </c>
      <c r="C677" s="56" t="s">
        <v>11453</v>
      </c>
      <c r="D677" s="113" t="s">
        <v>11467</v>
      </c>
      <c r="E677" s="83" t="s">
        <v>3107</v>
      </c>
      <c r="F677" s="65" t="s">
        <v>11481</v>
      </c>
      <c r="G677" s="58" t="s">
        <v>10</v>
      </c>
      <c r="H677" s="58" t="s">
        <v>8167</v>
      </c>
      <c r="I677" s="129">
        <v>4.99</v>
      </c>
      <c r="J677" s="180">
        <v>4.99</v>
      </c>
      <c r="K677" s="93">
        <f>Tabela1[ [#This Row],[Cena hurtowa netto od 01.06.2025] ]/Tabela1[[#This Row],[Cena hurtowa netto od 13.01.2025]]-1</f>
        <v>0</v>
      </c>
      <c r="L677" s="142" t="s">
        <v>3107</v>
      </c>
      <c r="M677" s="142"/>
      <c r="N677" s="64">
        <v>5902979017254</v>
      </c>
      <c r="O677" s="84">
        <v>0.23</v>
      </c>
      <c r="P677" s="7"/>
      <c r="Q677" s="35">
        <f t="shared" si="15"/>
        <v>0</v>
      </c>
      <c r="R677" s="104" t="s">
        <v>11514</v>
      </c>
      <c r="S677" s="36" t="s">
        <v>3147</v>
      </c>
      <c r="T677" s="86">
        <v>32139000</v>
      </c>
      <c r="U677" s="39">
        <f>VLOOKUP(Tabela1[[#This Row],[Marka]],Config!$D$2:$E$13,2,FALSE)+Tabela1[[#This Row],[Marka_sort_plus]]</f>
        <v>145010</v>
      </c>
      <c r="V677" s="39">
        <v>45010</v>
      </c>
      <c r="W677" s="49">
        <v>5902979017254</v>
      </c>
      <c r="X677" s="49"/>
      <c r="Y677" s="49"/>
      <c r="Z677" s="49"/>
    </row>
    <row r="678" spans="2:26" ht="27.75" customHeight="1">
      <c r="B678" s="55" t="s">
        <v>1793</v>
      </c>
      <c r="C678" s="56" t="s">
        <v>11454</v>
      </c>
      <c r="D678" s="113" t="s">
        <v>11468</v>
      </c>
      <c r="E678" s="83" t="s">
        <v>3107</v>
      </c>
      <c r="F678" s="65" t="s">
        <v>11482</v>
      </c>
      <c r="G678" s="58" t="s">
        <v>10</v>
      </c>
      <c r="H678" s="58" t="s">
        <v>8167</v>
      </c>
      <c r="I678" s="129">
        <v>4.99</v>
      </c>
      <c r="J678" s="180">
        <v>4.99</v>
      </c>
      <c r="K678" s="93">
        <f>Tabela1[ [#This Row],[Cena hurtowa netto od 01.06.2025] ]/Tabela1[[#This Row],[Cena hurtowa netto od 13.01.2025]]-1</f>
        <v>0</v>
      </c>
      <c r="L678" s="142" t="s">
        <v>3107</v>
      </c>
      <c r="M678" s="142"/>
      <c r="N678" s="64">
        <v>5902979017261</v>
      </c>
      <c r="O678" s="84">
        <v>0.23</v>
      </c>
      <c r="P678" s="7"/>
      <c r="Q678" s="35">
        <f t="shared" si="15"/>
        <v>0</v>
      </c>
      <c r="R678" s="104" t="s">
        <v>11514</v>
      </c>
      <c r="S678" s="36" t="s">
        <v>3147</v>
      </c>
      <c r="T678" s="86">
        <v>32139000</v>
      </c>
      <c r="U678" s="39">
        <f>VLOOKUP(Tabela1[[#This Row],[Marka]],Config!$D$2:$E$13,2,FALSE)+Tabela1[[#This Row],[Marka_sort_plus]]</f>
        <v>145010</v>
      </c>
      <c r="V678" s="39">
        <v>45010</v>
      </c>
      <c r="W678" s="49">
        <v>5902979017261</v>
      </c>
      <c r="X678" s="49"/>
      <c r="Y678" s="49"/>
      <c r="Z678" s="49"/>
    </row>
    <row r="679" spans="2:26" ht="27.75" customHeight="1">
      <c r="B679" s="55" t="s">
        <v>1793</v>
      </c>
      <c r="C679" s="56" t="s">
        <v>11455</v>
      </c>
      <c r="D679" s="113" t="s">
        <v>11469</v>
      </c>
      <c r="E679" s="83" t="s">
        <v>3107</v>
      </c>
      <c r="F679" s="65" t="s">
        <v>11483</v>
      </c>
      <c r="G679" s="58" t="s">
        <v>10</v>
      </c>
      <c r="H679" s="58" t="s">
        <v>8167</v>
      </c>
      <c r="I679" s="129">
        <v>4.99</v>
      </c>
      <c r="J679" s="180">
        <v>4.99</v>
      </c>
      <c r="K679" s="93">
        <f>Tabela1[ [#This Row],[Cena hurtowa netto od 01.06.2025] ]/Tabela1[[#This Row],[Cena hurtowa netto od 13.01.2025]]-1</f>
        <v>0</v>
      </c>
      <c r="L679" s="142" t="s">
        <v>3107</v>
      </c>
      <c r="M679" s="142"/>
      <c r="N679" s="64">
        <v>5902979017278</v>
      </c>
      <c r="O679" s="84">
        <v>0.23</v>
      </c>
      <c r="P679" s="7"/>
      <c r="Q679" s="35">
        <f t="shared" si="15"/>
        <v>0</v>
      </c>
      <c r="R679" s="104" t="s">
        <v>11514</v>
      </c>
      <c r="S679" s="36" t="s">
        <v>3147</v>
      </c>
      <c r="T679" s="86">
        <v>32139000</v>
      </c>
      <c r="U679" s="39">
        <f>VLOOKUP(Tabela1[[#This Row],[Marka]],Config!$D$2:$E$13,2,FALSE)+Tabela1[[#This Row],[Marka_sort_plus]]</f>
        <v>145010</v>
      </c>
      <c r="V679" s="39">
        <v>45010</v>
      </c>
      <c r="W679" s="49">
        <v>5902979017278</v>
      </c>
      <c r="X679" s="49"/>
      <c r="Y679" s="49"/>
      <c r="Z679" s="49"/>
    </row>
    <row r="680" spans="2:26" ht="27.75" customHeight="1">
      <c r="B680" s="55" t="s">
        <v>1793</v>
      </c>
      <c r="C680" s="56" t="s">
        <v>11456</v>
      </c>
      <c r="D680" s="113" t="s">
        <v>11470</v>
      </c>
      <c r="E680" s="83" t="s">
        <v>3107</v>
      </c>
      <c r="F680" s="65" t="s">
        <v>11484</v>
      </c>
      <c r="G680" s="58" t="s">
        <v>10</v>
      </c>
      <c r="H680" s="58" t="s">
        <v>8167</v>
      </c>
      <c r="I680" s="129">
        <v>4.99</v>
      </c>
      <c r="J680" s="180">
        <v>4.99</v>
      </c>
      <c r="K680" s="93">
        <f>Tabela1[ [#This Row],[Cena hurtowa netto od 01.06.2025] ]/Tabela1[[#This Row],[Cena hurtowa netto od 13.01.2025]]-1</f>
        <v>0</v>
      </c>
      <c r="L680" s="142" t="s">
        <v>3107</v>
      </c>
      <c r="M680" s="142"/>
      <c r="N680" s="64">
        <v>5902979017155</v>
      </c>
      <c r="O680" s="84">
        <v>0.23</v>
      </c>
      <c r="P680" s="7"/>
      <c r="Q680" s="35">
        <f t="shared" si="15"/>
        <v>0</v>
      </c>
      <c r="R680" s="104" t="s">
        <v>11514</v>
      </c>
      <c r="S680" s="36" t="s">
        <v>3147</v>
      </c>
      <c r="T680" s="86">
        <v>32139000</v>
      </c>
      <c r="U680" s="39">
        <f>VLOOKUP(Tabela1[[#This Row],[Marka]],Config!$D$2:$E$13,2,FALSE)+Tabela1[[#This Row],[Marka_sort_plus]]</f>
        <v>145010</v>
      </c>
      <c r="V680" s="39">
        <v>45010</v>
      </c>
      <c r="W680" s="49">
        <v>5902979017155</v>
      </c>
      <c r="X680" s="49"/>
      <c r="Y680" s="49"/>
      <c r="Z680" s="49"/>
    </row>
    <row r="681" spans="2:26" ht="27.75" customHeight="1">
      <c r="B681" s="55" t="s">
        <v>1793</v>
      </c>
      <c r="C681" s="56" t="s">
        <v>11457</v>
      </c>
      <c r="D681" s="113" t="s">
        <v>11471</v>
      </c>
      <c r="E681" s="83" t="s">
        <v>3107</v>
      </c>
      <c r="F681" s="65" t="s">
        <v>11485</v>
      </c>
      <c r="G681" s="58" t="s">
        <v>10</v>
      </c>
      <c r="H681" s="58" t="s">
        <v>8167</v>
      </c>
      <c r="I681" s="129">
        <v>5.49</v>
      </c>
      <c r="J681" s="180">
        <v>5.49</v>
      </c>
      <c r="K681" s="93">
        <f>Tabela1[ [#This Row],[Cena hurtowa netto od 01.06.2025] ]/Tabela1[[#This Row],[Cena hurtowa netto od 13.01.2025]]-1</f>
        <v>0</v>
      </c>
      <c r="L681" s="142" t="s">
        <v>3107</v>
      </c>
      <c r="M681" s="142"/>
      <c r="N681" s="64">
        <v>5902979017247</v>
      </c>
      <c r="O681" s="84">
        <v>0.23</v>
      </c>
      <c r="P681" s="7"/>
      <c r="Q681" s="35">
        <f t="shared" si="15"/>
        <v>0</v>
      </c>
      <c r="R681" s="104" t="s">
        <v>11514</v>
      </c>
      <c r="S681" s="36" t="s">
        <v>3147</v>
      </c>
      <c r="T681" s="86">
        <v>32139000</v>
      </c>
      <c r="U681" s="39">
        <f>VLOOKUP(Tabela1[[#This Row],[Marka]],Config!$D$2:$E$13,2,FALSE)+Tabela1[[#This Row],[Marka_sort_plus]]</f>
        <v>145010</v>
      </c>
      <c r="V681" s="39">
        <v>45010</v>
      </c>
      <c r="W681" s="49">
        <v>5902979017247</v>
      </c>
      <c r="X681" s="49"/>
      <c r="Y681" s="49"/>
      <c r="Z681" s="49"/>
    </row>
    <row r="682" spans="2:26" ht="27.75" customHeight="1">
      <c r="B682" s="55" t="s">
        <v>1793</v>
      </c>
      <c r="C682" s="56" t="s">
        <v>11458</v>
      </c>
      <c r="D682" s="113" t="s">
        <v>11472</v>
      </c>
      <c r="E682" s="83" t="s">
        <v>3107</v>
      </c>
      <c r="F682" s="65" t="s">
        <v>11486</v>
      </c>
      <c r="G682" s="58" t="s">
        <v>10</v>
      </c>
      <c r="H682" s="58" t="s">
        <v>8167</v>
      </c>
      <c r="I682" s="129">
        <v>4.99</v>
      </c>
      <c r="J682" s="180">
        <v>4.99</v>
      </c>
      <c r="K682" s="93">
        <f>Tabela1[ [#This Row],[Cena hurtowa netto od 01.06.2025] ]/Tabela1[[#This Row],[Cena hurtowa netto od 13.01.2025]]-1</f>
        <v>0</v>
      </c>
      <c r="L682" s="142" t="s">
        <v>3107</v>
      </c>
      <c r="M682" s="142"/>
      <c r="N682" s="64">
        <v>5902979017162</v>
      </c>
      <c r="O682" s="84">
        <v>0.23</v>
      </c>
      <c r="P682" s="7"/>
      <c r="Q682" s="35">
        <f t="shared" si="15"/>
        <v>0</v>
      </c>
      <c r="R682" s="104" t="s">
        <v>11514</v>
      </c>
      <c r="S682" s="36" t="s">
        <v>3147</v>
      </c>
      <c r="T682" s="86">
        <v>32139000</v>
      </c>
      <c r="U682" s="39">
        <f>VLOOKUP(Tabela1[[#This Row],[Marka]],Config!$D$2:$E$13,2,FALSE)+Tabela1[[#This Row],[Marka_sort_plus]]</f>
        <v>145010</v>
      </c>
      <c r="V682" s="39">
        <v>45010</v>
      </c>
      <c r="W682" s="49">
        <v>5902979017162</v>
      </c>
      <c r="X682" s="49"/>
      <c r="Y682" s="49"/>
      <c r="Z682" s="49"/>
    </row>
    <row r="683" spans="2:26" ht="27.75" customHeight="1">
      <c r="B683" s="55" t="s">
        <v>1793</v>
      </c>
      <c r="C683" s="56" t="s">
        <v>11459</v>
      </c>
      <c r="D683" s="113" t="s">
        <v>11473</v>
      </c>
      <c r="E683" s="83" t="s">
        <v>3107</v>
      </c>
      <c r="F683" s="65" t="s">
        <v>11487</v>
      </c>
      <c r="G683" s="58" t="s">
        <v>10</v>
      </c>
      <c r="H683" s="58" t="s">
        <v>8167</v>
      </c>
      <c r="I683" s="129">
        <v>4.99</v>
      </c>
      <c r="J683" s="180">
        <v>4.99</v>
      </c>
      <c r="K683" s="93">
        <f>Tabela1[ [#This Row],[Cena hurtowa netto od 01.06.2025] ]/Tabela1[[#This Row],[Cena hurtowa netto od 13.01.2025]]-1</f>
        <v>0</v>
      </c>
      <c r="L683" s="142" t="s">
        <v>3107</v>
      </c>
      <c r="M683" s="142"/>
      <c r="N683" s="64">
        <v>5902979017179</v>
      </c>
      <c r="O683" s="84">
        <v>0.23</v>
      </c>
      <c r="P683" s="7"/>
      <c r="Q683" s="35">
        <f t="shared" si="15"/>
        <v>0</v>
      </c>
      <c r="R683" s="104" t="s">
        <v>11514</v>
      </c>
      <c r="S683" s="36" t="s">
        <v>3147</v>
      </c>
      <c r="T683" s="86">
        <v>32139000</v>
      </c>
      <c r="U683" s="39">
        <f>VLOOKUP(Tabela1[[#This Row],[Marka]],Config!$D$2:$E$13,2,FALSE)+Tabela1[[#This Row],[Marka_sort_plus]]</f>
        <v>145010</v>
      </c>
      <c r="V683" s="39">
        <v>45010</v>
      </c>
      <c r="W683" s="49">
        <v>5902979017179</v>
      </c>
      <c r="X683" s="49"/>
      <c r="Y683" s="49"/>
      <c r="Z683" s="49"/>
    </row>
    <row r="684" spans="2:26" ht="27.75" customHeight="1">
      <c r="B684" s="55" t="s">
        <v>1793</v>
      </c>
      <c r="C684" s="56" t="s">
        <v>11460</v>
      </c>
      <c r="D684" s="113" t="s">
        <v>11474</v>
      </c>
      <c r="E684" s="83" t="s">
        <v>3107</v>
      </c>
      <c r="F684" s="65" t="s">
        <v>11488</v>
      </c>
      <c r="G684" s="58" t="s">
        <v>10</v>
      </c>
      <c r="H684" s="58" t="s">
        <v>8167</v>
      </c>
      <c r="I684" s="129">
        <v>4.99</v>
      </c>
      <c r="J684" s="180">
        <v>4.99</v>
      </c>
      <c r="K684" s="93">
        <f>Tabela1[ [#This Row],[Cena hurtowa netto od 01.06.2025] ]/Tabela1[[#This Row],[Cena hurtowa netto od 13.01.2025]]-1</f>
        <v>0</v>
      </c>
      <c r="L684" s="142" t="s">
        <v>3107</v>
      </c>
      <c r="M684" s="142"/>
      <c r="N684" s="64">
        <v>5902979017186</v>
      </c>
      <c r="O684" s="84">
        <v>0.23</v>
      </c>
      <c r="P684" s="7"/>
      <c r="Q684" s="35">
        <f t="shared" si="15"/>
        <v>0</v>
      </c>
      <c r="R684" s="104" t="s">
        <v>11514</v>
      </c>
      <c r="S684" s="36" t="s">
        <v>3147</v>
      </c>
      <c r="T684" s="86">
        <v>32139000</v>
      </c>
      <c r="U684" s="39">
        <f>VLOOKUP(Tabela1[[#This Row],[Marka]],Config!$D$2:$E$13,2,FALSE)+Tabela1[[#This Row],[Marka_sort_plus]]</f>
        <v>145010</v>
      </c>
      <c r="V684" s="39">
        <v>45010</v>
      </c>
      <c r="W684" s="49">
        <v>5902979017186</v>
      </c>
      <c r="X684" s="49"/>
      <c r="Y684" s="49"/>
      <c r="Z684" s="49"/>
    </row>
    <row r="685" spans="2:26" ht="27.75" customHeight="1">
      <c r="B685" s="55" t="s">
        <v>1793</v>
      </c>
      <c r="C685" s="56" t="s">
        <v>11461</v>
      </c>
      <c r="D685" s="113" t="s">
        <v>11475</v>
      </c>
      <c r="E685" s="83" t="s">
        <v>3107</v>
      </c>
      <c r="F685" s="65" t="s">
        <v>11489</v>
      </c>
      <c r="G685" s="58" t="s">
        <v>10</v>
      </c>
      <c r="H685" s="58" t="s">
        <v>8167</v>
      </c>
      <c r="I685" s="129">
        <v>4.99</v>
      </c>
      <c r="J685" s="180">
        <v>4.99</v>
      </c>
      <c r="K685" s="93">
        <f>Tabela1[ [#This Row],[Cena hurtowa netto od 01.06.2025] ]/Tabela1[[#This Row],[Cena hurtowa netto od 13.01.2025]]-1</f>
        <v>0</v>
      </c>
      <c r="L685" s="142" t="s">
        <v>3107</v>
      </c>
      <c r="M685" s="142"/>
      <c r="N685" s="64">
        <v>5902979017216</v>
      </c>
      <c r="O685" s="84">
        <v>0.23</v>
      </c>
      <c r="P685" s="7"/>
      <c r="Q685" s="35">
        <f t="shared" si="15"/>
        <v>0</v>
      </c>
      <c r="R685" s="104" t="s">
        <v>11514</v>
      </c>
      <c r="S685" s="36" t="s">
        <v>3147</v>
      </c>
      <c r="T685" s="86">
        <v>32139000</v>
      </c>
      <c r="U685" s="39">
        <f>VLOOKUP(Tabela1[[#This Row],[Marka]],Config!$D$2:$E$13,2,FALSE)+Tabela1[[#This Row],[Marka_sort_plus]]</f>
        <v>145010</v>
      </c>
      <c r="V685" s="39">
        <v>45010</v>
      </c>
      <c r="W685" s="49">
        <v>5902979017216</v>
      </c>
      <c r="X685" s="49"/>
      <c r="Y685" s="49"/>
      <c r="Z685" s="49"/>
    </row>
    <row r="686" spans="2:26" ht="27.75" customHeight="1">
      <c r="B686" s="55" t="s">
        <v>1793</v>
      </c>
      <c r="C686" s="56" t="s">
        <v>11462</v>
      </c>
      <c r="D686" s="113" t="s">
        <v>11476</v>
      </c>
      <c r="E686" s="83" t="s">
        <v>3107</v>
      </c>
      <c r="F686" s="65" t="s">
        <v>11490</v>
      </c>
      <c r="G686" s="58" t="s">
        <v>10</v>
      </c>
      <c r="H686" s="58" t="s">
        <v>8167</v>
      </c>
      <c r="I686" s="129">
        <v>4.99</v>
      </c>
      <c r="J686" s="180">
        <v>4.99</v>
      </c>
      <c r="K686" s="93">
        <f>Tabela1[ [#This Row],[Cena hurtowa netto od 01.06.2025] ]/Tabela1[[#This Row],[Cena hurtowa netto od 13.01.2025]]-1</f>
        <v>0</v>
      </c>
      <c r="L686" s="142" t="s">
        <v>3107</v>
      </c>
      <c r="M686" s="142"/>
      <c r="N686" s="64">
        <v>5902979017193</v>
      </c>
      <c r="O686" s="84">
        <v>0.23</v>
      </c>
      <c r="P686" s="7"/>
      <c r="Q686" s="35">
        <f t="shared" si="15"/>
        <v>0</v>
      </c>
      <c r="R686" s="104" t="s">
        <v>11514</v>
      </c>
      <c r="S686" s="36" t="s">
        <v>3147</v>
      </c>
      <c r="T686" s="86">
        <v>32139000</v>
      </c>
      <c r="U686" s="39">
        <f>VLOOKUP(Tabela1[[#This Row],[Marka]],Config!$D$2:$E$13,2,FALSE)+Tabela1[[#This Row],[Marka_sort_plus]]</f>
        <v>145010</v>
      </c>
      <c r="V686" s="39">
        <v>45010</v>
      </c>
      <c r="W686" s="49">
        <v>5902979017193</v>
      </c>
      <c r="X686" s="49"/>
      <c r="Y686" s="49"/>
      <c r="Z686" s="49"/>
    </row>
    <row r="687" spans="2:26" ht="27.75" customHeight="1">
      <c r="B687" s="55" t="s">
        <v>1793</v>
      </c>
      <c r="C687" s="56" t="s">
        <v>11463</v>
      </c>
      <c r="D687" s="113" t="s">
        <v>11477</v>
      </c>
      <c r="E687" s="83" t="s">
        <v>3107</v>
      </c>
      <c r="F687" s="65" t="s">
        <v>11491</v>
      </c>
      <c r="G687" s="58" t="s">
        <v>10</v>
      </c>
      <c r="H687" s="58" t="s">
        <v>8167</v>
      </c>
      <c r="I687" s="129">
        <v>4.99</v>
      </c>
      <c r="J687" s="180">
        <v>4.99</v>
      </c>
      <c r="K687" s="93">
        <f>Tabela1[ [#This Row],[Cena hurtowa netto od 01.06.2025] ]/Tabela1[[#This Row],[Cena hurtowa netto od 13.01.2025]]-1</f>
        <v>0</v>
      </c>
      <c r="L687" s="142" t="s">
        <v>3107</v>
      </c>
      <c r="M687" s="142"/>
      <c r="N687" s="64">
        <v>5902979017209</v>
      </c>
      <c r="O687" s="84">
        <v>0.23</v>
      </c>
      <c r="P687" s="7"/>
      <c r="Q687" s="35">
        <f t="shared" si="15"/>
        <v>0</v>
      </c>
      <c r="R687" s="104" t="s">
        <v>11514</v>
      </c>
      <c r="S687" s="36" t="s">
        <v>3147</v>
      </c>
      <c r="T687" s="86">
        <v>32139000</v>
      </c>
      <c r="U687" s="39">
        <f>VLOOKUP(Tabela1[[#This Row],[Marka]],Config!$D$2:$E$13,2,FALSE)+Tabela1[[#This Row],[Marka_sort_plus]]</f>
        <v>145010</v>
      </c>
      <c r="V687" s="39">
        <v>45010</v>
      </c>
      <c r="W687" s="49">
        <v>5902979017209</v>
      </c>
      <c r="X687" s="49"/>
      <c r="Y687" s="49"/>
      <c r="Z687" s="49"/>
    </row>
    <row r="688" spans="2:26" ht="27.75" customHeight="1">
      <c r="B688" s="55" t="s">
        <v>1793</v>
      </c>
      <c r="C688" s="56" t="s">
        <v>11464</v>
      </c>
      <c r="D688" s="113" t="s">
        <v>11478</v>
      </c>
      <c r="E688" s="83" t="s">
        <v>3107</v>
      </c>
      <c r="F688" s="65" t="s">
        <v>11492</v>
      </c>
      <c r="G688" s="58" t="s">
        <v>10</v>
      </c>
      <c r="H688" s="58" t="s">
        <v>8167</v>
      </c>
      <c r="I688" s="129">
        <v>4.99</v>
      </c>
      <c r="J688" s="180">
        <v>4.99</v>
      </c>
      <c r="K688" s="93">
        <f>Tabela1[ [#This Row],[Cena hurtowa netto od 01.06.2025] ]/Tabela1[[#This Row],[Cena hurtowa netto od 13.01.2025]]-1</f>
        <v>0</v>
      </c>
      <c r="L688" s="142" t="s">
        <v>3107</v>
      </c>
      <c r="M688" s="142"/>
      <c r="N688" s="64">
        <v>5902979017223</v>
      </c>
      <c r="O688" s="84">
        <v>0.23</v>
      </c>
      <c r="P688" s="7"/>
      <c r="Q688" s="35">
        <f t="shared" si="15"/>
        <v>0</v>
      </c>
      <c r="R688" s="104" t="s">
        <v>11514</v>
      </c>
      <c r="S688" s="36" t="s">
        <v>3147</v>
      </c>
      <c r="T688" s="86">
        <v>32139000</v>
      </c>
      <c r="U688" s="39">
        <f>VLOOKUP(Tabela1[[#This Row],[Marka]],Config!$D$2:$E$13,2,FALSE)+Tabela1[[#This Row],[Marka_sort_plus]]</f>
        <v>145010</v>
      </c>
      <c r="V688" s="39">
        <v>45010</v>
      </c>
      <c r="W688" s="49">
        <v>5902979017223</v>
      </c>
      <c r="X688" s="49"/>
      <c r="Y688" s="49"/>
      <c r="Z688" s="49"/>
    </row>
    <row r="689" spans="2:26" ht="27.75" customHeight="1">
      <c r="B689" s="55" t="s">
        <v>1793</v>
      </c>
      <c r="C689" s="56" t="s">
        <v>11465</v>
      </c>
      <c r="D689" s="113" t="s">
        <v>11479</v>
      </c>
      <c r="E689" s="83" t="s">
        <v>3107</v>
      </c>
      <c r="F689" s="65" t="s">
        <v>11493</v>
      </c>
      <c r="G689" s="58" t="s">
        <v>10</v>
      </c>
      <c r="H689" s="58" t="s">
        <v>8167</v>
      </c>
      <c r="I689" s="129">
        <v>4.99</v>
      </c>
      <c r="J689" s="180">
        <v>4.99</v>
      </c>
      <c r="K689" s="93">
        <f>Tabela1[ [#This Row],[Cena hurtowa netto od 01.06.2025] ]/Tabela1[[#This Row],[Cena hurtowa netto od 13.01.2025]]-1</f>
        <v>0</v>
      </c>
      <c r="L689" s="142" t="s">
        <v>3107</v>
      </c>
      <c r="M689" s="142"/>
      <c r="N689" s="64">
        <v>5902979017230</v>
      </c>
      <c r="O689" s="84">
        <v>0.23</v>
      </c>
      <c r="P689" s="7"/>
      <c r="Q689" s="35">
        <f t="shared" si="15"/>
        <v>0</v>
      </c>
      <c r="R689" s="104" t="s">
        <v>11514</v>
      </c>
      <c r="S689" s="36" t="s">
        <v>3147</v>
      </c>
      <c r="T689" s="86">
        <v>32139000</v>
      </c>
      <c r="U689" s="39">
        <f>VLOOKUP(Tabela1[[#This Row],[Marka]],Config!$D$2:$E$13,2,FALSE)+Tabela1[[#This Row],[Marka_sort_plus]]</f>
        <v>145010</v>
      </c>
      <c r="V689" s="39">
        <v>45010</v>
      </c>
      <c r="W689" s="49">
        <v>5902979017230</v>
      </c>
      <c r="X689" s="49"/>
      <c r="Y689" s="49"/>
      <c r="Z689" s="49"/>
    </row>
    <row r="690" spans="2:26" ht="27.75" customHeight="1">
      <c r="B690" s="55" t="s">
        <v>1793</v>
      </c>
      <c r="C690" s="56" t="s">
        <v>2690</v>
      </c>
      <c r="D690" s="113" t="s">
        <v>3782</v>
      </c>
      <c r="E690" s="83" t="s">
        <v>3107</v>
      </c>
      <c r="F690" s="65" t="s">
        <v>2691</v>
      </c>
      <c r="G690" s="58" t="s">
        <v>10</v>
      </c>
      <c r="H690" s="58">
        <v>1</v>
      </c>
      <c r="I690" s="129">
        <v>13.39</v>
      </c>
      <c r="J690" s="180">
        <v>13.39</v>
      </c>
      <c r="K690" s="93">
        <f>Tabela1[ [#This Row],[Cena hurtowa netto od 01.06.2025] ]/Tabela1[[#This Row],[Cena hurtowa netto od 13.01.2025]]-1</f>
        <v>0</v>
      </c>
      <c r="L690" s="142" t="s">
        <v>3107</v>
      </c>
      <c r="M690" s="142"/>
      <c r="N690" s="64" t="s">
        <v>4347</v>
      </c>
      <c r="O690" s="84">
        <v>0.23</v>
      </c>
      <c r="P690" s="7"/>
      <c r="Q690" s="35">
        <f t="shared" si="15"/>
        <v>0</v>
      </c>
      <c r="R690" s="104">
        <v>171</v>
      </c>
      <c r="S690" s="36" t="s">
        <v>3147</v>
      </c>
      <c r="T690" s="86" t="s">
        <v>4570</v>
      </c>
      <c r="U690" s="39">
        <f>VLOOKUP(Tabela1[[#This Row],[Marka]],Config!$D$2:$E$13,2,FALSE)+Tabela1[[#This Row],[Marka_sort_plus]]</f>
        <v>145011</v>
      </c>
      <c r="V690" s="39">
        <v>45011</v>
      </c>
      <c r="W690" s="49" t="s">
        <v>4347</v>
      </c>
      <c r="X690" s="49" t="s">
        <v>3152</v>
      </c>
      <c r="Y690" s="49" t="s">
        <v>3152</v>
      </c>
      <c r="Z690" s="49" t="s">
        <v>6205</v>
      </c>
    </row>
    <row r="691" spans="2:26" ht="27.75" customHeight="1">
      <c r="B691" s="55" t="s">
        <v>1793</v>
      </c>
      <c r="C691" s="56" t="s">
        <v>2694</v>
      </c>
      <c r="D691" s="113" t="s">
        <v>3781</v>
      </c>
      <c r="E691" s="83" t="s">
        <v>3107</v>
      </c>
      <c r="F691" s="65" t="s">
        <v>2695</v>
      </c>
      <c r="G691" s="58" t="s">
        <v>10</v>
      </c>
      <c r="H691" s="58">
        <v>1</v>
      </c>
      <c r="I691" s="129">
        <v>13.39</v>
      </c>
      <c r="J691" s="180">
        <v>13.39</v>
      </c>
      <c r="K691" s="93">
        <f>Tabela1[ [#This Row],[Cena hurtowa netto od 01.06.2025] ]/Tabela1[[#This Row],[Cena hurtowa netto od 13.01.2025]]-1</f>
        <v>0</v>
      </c>
      <c r="L691" s="142" t="s">
        <v>3107</v>
      </c>
      <c r="M691" s="142"/>
      <c r="N691" s="64" t="s">
        <v>2184</v>
      </c>
      <c r="O691" s="84">
        <v>0.23</v>
      </c>
      <c r="P691" s="7"/>
      <c r="Q691" s="35">
        <f t="shared" si="15"/>
        <v>0</v>
      </c>
      <c r="R691" s="104">
        <v>171</v>
      </c>
      <c r="S691" s="36" t="s">
        <v>3147</v>
      </c>
      <c r="T691" s="86" t="s">
        <v>4570</v>
      </c>
      <c r="U691" s="39">
        <f>VLOOKUP(Tabela1[[#This Row],[Marka]],Config!$D$2:$E$13,2,FALSE)+Tabela1[[#This Row],[Marka_sort_plus]]</f>
        <v>145011</v>
      </c>
      <c r="V691" s="39">
        <v>45011</v>
      </c>
      <c r="W691" s="49" t="s">
        <v>2184</v>
      </c>
      <c r="X691" s="49" t="s">
        <v>3152</v>
      </c>
      <c r="Y691" s="49" t="s">
        <v>3152</v>
      </c>
      <c r="Z691" s="49" t="s">
        <v>6224</v>
      </c>
    </row>
    <row r="692" spans="2:26" ht="27.75" customHeight="1">
      <c r="B692" s="55" t="s">
        <v>1793</v>
      </c>
      <c r="C692" s="56" t="s">
        <v>2692</v>
      </c>
      <c r="D692" s="113" t="s">
        <v>3780</v>
      </c>
      <c r="E692" s="83" t="s">
        <v>3107</v>
      </c>
      <c r="F692" s="65" t="s">
        <v>2693</v>
      </c>
      <c r="G692" s="58" t="s">
        <v>10</v>
      </c>
      <c r="H692" s="58">
        <v>1</v>
      </c>
      <c r="I692" s="129">
        <v>13.39</v>
      </c>
      <c r="J692" s="180">
        <v>13.39</v>
      </c>
      <c r="K692" s="93">
        <f>Tabela1[ [#This Row],[Cena hurtowa netto od 01.06.2025] ]/Tabela1[[#This Row],[Cena hurtowa netto od 13.01.2025]]-1</f>
        <v>0</v>
      </c>
      <c r="L692" s="142" t="s">
        <v>3107</v>
      </c>
      <c r="M692" s="142"/>
      <c r="N692" s="64" t="s">
        <v>2183</v>
      </c>
      <c r="O692" s="84">
        <v>0.23</v>
      </c>
      <c r="P692" s="7"/>
      <c r="Q692" s="35">
        <f t="shared" si="15"/>
        <v>0</v>
      </c>
      <c r="R692" s="104">
        <v>171</v>
      </c>
      <c r="S692" s="36" t="s">
        <v>3147</v>
      </c>
      <c r="T692" s="86" t="s">
        <v>4570</v>
      </c>
      <c r="U692" s="39">
        <f>VLOOKUP(Tabela1[[#This Row],[Marka]],Config!$D$2:$E$13,2,FALSE)+Tabela1[[#This Row],[Marka_sort_plus]]</f>
        <v>145011</v>
      </c>
      <c r="V692" s="39">
        <v>45011</v>
      </c>
      <c r="W692" s="49" t="s">
        <v>2183</v>
      </c>
      <c r="X692" s="49" t="s">
        <v>3152</v>
      </c>
      <c r="Y692" s="49" t="s">
        <v>3152</v>
      </c>
      <c r="Z692" s="49" t="s">
        <v>6211</v>
      </c>
    </row>
    <row r="693" spans="2:26" ht="27.75" customHeight="1">
      <c r="B693" s="55" t="s">
        <v>1793</v>
      </c>
      <c r="C693" s="56" t="s">
        <v>2734</v>
      </c>
      <c r="D693" s="113" t="s">
        <v>3224</v>
      </c>
      <c r="E693" s="83" t="s">
        <v>3107</v>
      </c>
      <c r="F693" s="65" t="s">
        <v>2735</v>
      </c>
      <c r="G693" s="58" t="s">
        <v>10</v>
      </c>
      <c r="H693" s="58">
        <v>1</v>
      </c>
      <c r="I693" s="129">
        <v>13.39</v>
      </c>
      <c r="J693" s="180">
        <v>13.39</v>
      </c>
      <c r="K693" s="93">
        <f>Tabela1[ [#This Row],[Cena hurtowa netto od 01.06.2025] ]/Tabela1[[#This Row],[Cena hurtowa netto od 13.01.2025]]-1</f>
        <v>0</v>
      </c>
      <c r="L693" s="142" t="s">
        <v>3107</v>
      </c>
      <c r="M693" s="142"/>
      <c r="N693" s="64" t="s">
        <v>2202</v>
      </c>
      <c r="O693" s="84">
        <v>0.23</v>
      </c>
      <c r="P693" s="7"/>
      <c r="Q693" s="35">
        <f t="shared" si="15"/>
        <v>0</v>
      </c>
      <c r="R693" s="104">
        <v>171</v>
      </c>
      <c r="S693" s="36" t="s">
        <v>3147</v>
      </c>
      <c r="T693" s="86" t="s">
        <v>4570</v>
      </c>
      <c r="U693" s="39">
        <f>VLOOKUP(Tabela1[[#This Row],[Marka]],Config!$D$2:$E$13,2,FALSE)+Tabela1[[#This Row],[Marka_sort_plus]]</f>
        <v>145011</v>
      </c>
      <c r="V693" s="39">
        <v>45011</v>
      </c>
      <c r="W693" s="49" t="s">
        <v>2202</v>
      </c>
      <c r="X693" s="49" t="s">
        <v>3152</v>
      </c>
      <c r="Y693" s="49" t="s">
        <v>3152</v>
      </c>
      <c r="Z693" s="49" t="s">
        <v>6225</v>
      </c>
    </row>
    <row r="694" spans="2:26" ht="27.75" customHeight="1">
      <c r="B694" s="55" t="s">
        <v>1793</v>
      </c>
      <c r="C694" s="56" t="s">
        <v>2700</v>
      </c>
      <c r="D694" s="113" t="s">
        <v>3778</v>
      </c>
      <c r="E694" s="83" t="s">
        <v>3107</v>
      </c>
      <c r="F694" s="65" t="s">
        <v>2701</v>
      </c>
      <c r="G694" s="58" t="s">
        <v>10</v>
      </c>
      <c r="H694" s="58">
        <v>1</v>
      </c>
      <c r="I694" s="129">
        <v>13.39</v>
      </c>
      <c r="J694" s="180">
        <v>13.39</v>
      </c>
      <c r="K694" s="93">
        <f>Tabela1[ [#This Row],[Cena hurtowa netto od 01.06.2025] ]/Tabela1[[#This Row],[Cena hurtowa netto od 13.01.2025]]-1</f>
        <v>0</v>
      </c>
      <c r="L694" s="142" t="s">
        <v>3107</v>
      </c>
      <c r="M694" s="142"/>
      <c r="N694" s="64" t="s">
        <v>2187</v>
      </c>
      <c r="O694" s="84">
        <v>0.23</v>
      </c>
      <c r="P694" s="7"/>
      <c r="Q694" s="35">
        <f t="shared" si="15"/>
        <v>0</v>
      </c>
      <c r="R694" s="104">
        <v>171</v>
      </c>
      <c r="S694" s="36" t="s">
        <v>3147</v>
      </c>
      <c r="T694" s="86" t="s">
        <v>4570</v>
      </c>
      <c r="U694" s="39">
        <f>VLOOKUP(Tabela1[[#This Row],[Marka]],Config!$D$2:$E$13,2,FALSE)+Tabela1[[#This Row],[Marka_sort_plus]]</f>
        <v>145011</v>
      </c>
      <c r="V694" s="39">
        <v>45011</v>
      </c>
      <c r="W694" s="49" t="s">
        <v>2187</v>
      </c>
      <c r="X694" s="49" t="s">
        <v>3152</v>
      </c>
      <c r="Y694" s="49" t="s">
        <v>3152</v>
      </c>
      <c r="Z694" s="49" t="s">
        <v>6213</v>
      </c>
    </row>
    <row r="695" spans="2:26" ht="27.75" customHeight="1">
      <c r="B695" s="55" t="s">
        <v>1793</v>
      </c>
      <c r="C695" s="56" t="s">
        <v>2704</v>
      </c>
      <c r="D695" s="113" t="s">
        <v>3776</v>
      </c>
      <c r="E695" s="83" t="s">
        <v>3107</v>
      </c>
      <c r="F695" s="65" t="s">
        <v>2705</v>
      </c>
      <c r="G695" s="58" t="s">
        <v>10</v>
      </c>
      <c r="H695" s="58">
        <v>1</v>
      </c>
      <c r="I695" s="129">
        <v>13.39</v>
      </c>
      <c r="J695" s="180">
        <v>13.39</v>
      </c>
      <c r="K695" s="93">
        <f>Tabela1[ [#This Row],[Cena hurtowa netto od 01.06.2025] ]/Tabela1[[#This Row],[Cena hurtowa netto od 13.01.2025]]-1</f>
        <v>0</v>
      </c>
      <c r="L695" s="142" t="s">
        <v>3107</v>
      </c>
      <c r="M695" s="142"/>
      <c r="N695" s="64" t="s">
        <v>2189</v>
      </c>
      <c r="O695" s="84">
        <v>0.23</v>
      </c>
      <c r="P695" s="7"/>
      <c r="Q695" s="35">
        <f t="shared" si="15"/>
        <v>0</v>
      </c>
      <c r="R695" s="104">
        <v>171</v>
      </c>
      <c r="S695" s="36" t="s">
        <v>3147</v>
      </c>
      <c r="T695" s="86" t="s">
        <v>4570</v>
      </c>
      <c r="U695" s="39">
        <f>VLOOKUP(Tabela1[[#This Row],[Marka]],Config!$D$2:$E$13,2,FALSE)+Tabela1[[#This Row],[Marka_sort_plus]]</f>
        <v>145011</v>
      </c>
      <c r="V695" s="39">
        <v>45011</v>
      </c>
      <c r="W695" s="49" t="s">
        <v>2189</v>
      </c>
      <c r="X695" s="49" t="s">
        <v>3152</v>
      </c>
      <c r="Y695" s="49" t="s">
        <v>3152</v>
      </c>
      <c r="Z695" s="49" t="s">
        <v>6220</v>
      </c>
    </row>
    <row r="696" spans="2:26" ht="27.75" customHeight="1">
      <c r="B696" s="55" t="s">
        <v>1793</v>
      </c>
      <c r="C696" s="56" t="s">
        <v>2702</v>
      </c>
      <c r="D696" s="113" t="s">
        <v>3777</v>
      </c>
      <c r="E696" s="83" t="s">
        <v>3107</v>
      </c>
      <c r="F696" s="65" t="s">
        <v>2703</v>
      </c>
      <c r="G696" s="58" t="s">
        <v>10</v>
      </c>
      <c r="H696" s="58">
        <v>1</v>
      </c>
      <c r="I696" s="129">
        <v>13.39</v>
      </c>
      <c r="J696" s="180">
        <v>13.39</v>
      </c>
      <c r="K696" s="93">
        <f>Tabela1[ [#This Row],[Cena hurtowa netto od 01.06.2025] ]/Tabela1[[#This Row],[Cena hurtowa netto od 13.01.2025]]-1</f>
        <v>0</v>
      </c>
      <c r="L696" s="142" t="s">
        <v>3107</v>
      </c>
      <c r="M696" s="142"/>
      <c r="N696" s="64" t="s">
        <v>2188</v>
      </c>
      <c r="O696" s="84">
        <v>0.23</v>
      </c>
      <c r="P696" s="7"/>
      <c r="Q696" s="35">
        <f t="shared" si="15"/>
        <v>0</v>
      </c>
      <c r="R696" s="104">
        <v>171</v>
      </c>
      <c r="S696" s="36" t="s">
        <v>3147</v>
      </c>
      <c r="T696" s="86" t="s">
        <v>4570</v>
      </c>
      <c r="U696" s="39">
        <f>VLOOKUP(Tabela1[[#This Row],[Marka]],Config!$D$2:$E$13,2,FALSE)+Tabela1[[#This Row],[Marka_sort_plus]]</f>
        <v>145011</v>
      </c>
      <c r="V696" s="39">
        <v>45011</v>
      </c>
      <c r="W696" s="49" t="s">
        <v>2188</v>
      </c>
      <c r="X696" s="49" t="s">
        <v>3152</v>
      </c>
      <c r="Y696" s="49" t="s">
        <v>3152</v>
      </c>
      <c r="Z696" s="49" t="s">
        <v>6217</v>
      </c>
    </row>
    <row r="697" spans="2:26" ht="27.75" customHeight="1">
      <c r="B697" s="55" t="s">
        <v>1793</v>
      </c>
      <c r="C697" s="56" t="s">
        <v>2706</v>
      </c>
      <c r="D697" s="113" t="s">
        <v>3638</v>
      </c>
      <c r="E697" s="83" t="s">
        <v>3107</v>
      </c>
      <c r="F697" s="65" t="s">
        <v>2707</v>
      </c>
      <c r="G697" s="58" t="s">
        <v>10</v>
      </c>
      <c r="H697" s="58">
        <v>1</v>
      </c>
      <c r="I697" s="129">
        <v>13.39</v>
      </c>
      <c r="J697" s="180">
        <v>13.39</v>
      </c>
      <c r="K697" s="93">
        <f>Tabela1[ [#This Row],[Cena hurtowa netto od 01.06.2025] ]/Tabela1[[#This Row],[Cena hurtowa netto od 13.01.2025]]-1</f>
        <v>0</v>
      </c>
      <c r="L697" s="142" t="s">
        <v>3107</v>
      </c>
      <c r="M697" s="142"/>
      <c r="N697" s="64" t="s">
        <v>2190</v>
      </c>
      <c r="O697" s="84">
        <v>0.23</v>
      </c>
      <c r="P697" s="7"/>
      <c r="Q697" s="35">
        <f t="shared" si="15"/>
        <v>0</v>
      </c>
      <c r="R697" s="104">
        <v>171</v>
      </c>
      <c r="S697" s="36" t="s">
        <v>3147</v>
      </c>
      <c r="T697" s="86" t="s">
        <v>4570</v>
      </c>
      <c r="U697" s="39">
        <f>VLOOKUP(Tabela1[[#This Row],[Marka]],Config!$D$2:$E$13,2,FALSE)+Tabela1[[#This Row],[Marka_sort_plus]]</f>
        <v>145011</v>
      </c>
      <c r="V697" s="39">
        <v>45011</v>
      </c>
      <c r="W697" s="49" t="s">
        <v>2190</v>
      </c>
      <c r="X697" s="49" t="s">
        <v>3152</v>
      </c>
      <c r="Y697" s="49" t="s">
        <v>3152</v>
      </c>
      <c r="Z697" s="49" t="s">
        <v>6208</v>
      </c>
    </row>
    <row r="698" spans="2:26" ht="27.75" customHeight="1">
      <c r="B698" s="55" t="s">
        <v>1793</v>
      </c>
      <c r="C698" s="56" t="s">
        <v>2716</v>
      </c>
      <c r="D698" s="113" t="s">
        <v>3773</v>
      </c>
      <c r="E698" s="83" t="s">
        <v>3107</v>
      </c>
      <c r="F698" s="65" t="s">
        <v>2717</v>
      </c>
      <c r="G698" s="58" t="s">
        <v>10</v>
      </c>
      <c r="H698" s="58">
        <v>1</v>
      </c>
      <c r="I698" s="129">
        <v>13.39</v>
      </c>
      <c r="J698" s="180">
        <v>13.39</v>
      </c>
      <c r="K698" s="93">
        <f>Tabela1[ [#This Row],[Cena hurtowa netto od 01.06.2025] ]/Tabela1[[#This Row],[Cena hurtowa netto od 13.01.2025]]-1</f>
        <v>0</v>
      </c>
      <c r="L698" s="142" t="s">
        <v>3107</v>
      </c>
      <c r="M698" s="142"/>
      <c r="N698" s="64" t="s">
        <v>2195</v>
      </c>
      <c r="O698" s="84">
        <v>0.23</v>
      </c>
      <c r="P698" s="7"/>
      <c r="Q698" s="35">
        <f t="shared" si="15"/>
        <v>0</v>
      </c>
      <c r="R698" s="104">
        <v>171</v>
      </c>
      <c r="S698" s="36" t="s">
        <v>3147</v>
      </c>
      <c r="T698" s="86" t="s">
        <v>4570</v>
      </c>
      <c r="U698" s="39">
        <f>VLOOKUP(Tabela1[[#This Row],[Marka]],Config!$D$2:$E$13,2,FALSE)+Tabela1[[#This Row],[Marka_sort_plus]]</f>
        <v>145011</v>
      </c>
      <c r="V698" s="39">
        <v>45011</v>
      </c>
      <c r="W698" s="49" t="s">
        <v>2195</v>
      </c>
      <c r="X698" s="49" t="s">
        <v>3152</v>
      </c>
      <c r="Y698" s="49" t="s">
        <v>3152</v>
      </c>
      <c r="Z698" s="49" t="s">
        <v>6218</v>
      </c>
    </row>
    <row r="699" spans="2:26" ht="27.75" customHeight="1">
      <c r="B699" s="55" t="s">
        <v>1793</v>
      </c>
      <c r="C699" s="56" t="s">
        <v>2718</v>
      </c>
      <c r="D699" s="113" t="s">
        <v>3684</v>
      </c>
      <c r="E699" s="83" t="s">
        <v>3107</v>
      </c>
      <c r="F699" s="65" t="s">
        <v>2719</v>
      </c>
      <c r="G699" s="58" t="s">
        <v>10</v>
      </c>
      <c r="H699" s="58">
        <v>1</v>
      </c>
      <c r="I699" s="129">
        <v>13.39</v>
      </c>
      <c r="J699" s="180">
        <v>13.39</v>
      </c>
      <c r="K699" s="93">
        <f>Tabela1[ [#This Row],[Cena hurtowa netto od 01.06.2025] ]/Tabela1[[#This Row],[Cena hurtowa netto od 13.01.2025]]-1</f>
        <v>0</v>
      </c>
      <c r="L699" s="142" t="s">
        <v>3107</v>
      </c>
      <c r="M699" s="142"/>
      <c r="N699" s="64" t="s">
        <v>4377</v>
      </c>
      <c r="O699" s="84">
        <v>0.23</v>
      </c>
      <c r="P699" s="7"/>
      <c r="Q699" s="35">
        <f t="shared" si="15"/>
        <v>0</v>
      </c>
      <c r="R699" s="104">
        <v>171</v>
      </c>
      <c r="S699" s="36" t="s">
        <v>3147</v>
      </c>
      <c r="T699" s="86" t="s">
        <v>4570</v>
      </c>
      <c r="U699" s="39">
        <f>VLOOKUP(Tabela1[[#This Row],[Marka]],Config!$D$2:$E$13,2,FALSE)+Tabela1[[#This Row],[Marka_sort_plus]]</f>
        <v>145011</v>
      </c>
      <c r="V699" s="39">
        <v>45011</v>
      </c>
      <c r="W699" s="49" t="s">
        <v>4377</v>
      </c>
      <c r="X699" s="49" t="s">
        <v>3152</v>
      </c>
      <c r="Y699" s="49" t="s">
        <v>3152</v>
      </c>
      <c r="Z699" s="49" t="s">
        <v>9094</v>
      </c>
    </row>
    <row r="700" spans="2:26" ht="27.75" customHeight="1">
      <c r="B700" s="55" t="s">
        <v>1793</v>
      </c>
      <c r="C700" s="56" t="s">
        <v>2714</v>
      </c>
      <c r="D700" s="113" t="s">
        <v>3681</v>
      </c>
      <c r="E700" s="83" t="s">
        <v>3107</v>
      </c>
      <c r="F700" s="65" t="s">
        <v>2715</v>
      </c>
      <c r="G700" s="58" t="s">
        <v>10</v>
      </c>
      <c r="H700" s="58">
        <v>1</v>
      </c>
      <c r="I700" s="129">
        <v>13.39</v>
      </c>
      <c r="J700" s="180">
        <v>13.39</v>
      </c>
      <c r="K700" s="93">
        <f>Tabela1[ [#This Row],[Cena hurtowa netto od 01.06.2025] ]/Tabela1[[#This Row],[Cena hurtowa netto od 13.01.2025]]-1</f>
        <v>0</v>
      </c>
      <c r="L700" s="142" t="s">
        <v>3107</v>
      </c>
      <c r="M700" s="142"/>
      <c r="N700" s="64" t="s">
        <v>2194</v>
      </c>
      <c r="O700" s="84">
        <v>0.23</v>
      </c>
      <c r="P700" s="7"/>
      <c r="Q700" s="35">
        <f t="shared" si="15"/>
        <v>0</v>
      </c>
      <c r="R700" s="104">
        <v>171</v>
      </c>
      <c r="S700" s="36" t="s">
        <v>3147</v>
      </c>
      <c r="T700" s="86" t="s">
        <v>4570</v>
      </c>
      <c r="U700" s="39">
        <f>VLOOKUP(Tabela1[[#This Row],[Marka]],Config!$D$2:$E$13,2,FALSE)+Tabela1[[#This Row],[Marka_sort_plus]]</f>
        <v>145011</v>
      </c>
      <c r="V700" s="39">
        <v>45011</v>
      </c>
      <c r="W700" s="49" t="s">
        <v>2194</v>
      </c>
      <c r="X700" s="49" t="s">
        <v>3152</v>
      </c>
      <c r="Y700" s="49" t="s">
        <v>3152</v>
      </c>
      <c r="Z700" s="49" t="s">
        <v>6186</v>
      </c>
    </row>
    <row r="701" spans="2:26" ht="27.75" customHeight="1">
      <c r="B701" s="55" t="s">
        <v>1793</v>
      </c>
      <c r="C701" s="56" t="s">
        <v>2720</v>
      </c>
      <c r="D701" s="113" t="s">
        <v>3772</v>
      </c>
      <c r="E701" s="83" t="s">
        <v>3107</v>
      </c>
      <c r="F701" s="65" t="s">
        <v>2721</v>
      </c>
      <c r="G701" s="58" t="s">
        <v>10</v>
      </c>
      <c r="H701" s="58">
        <v>1</v>
      </c>
      <c r="I701" s="129">
        <v>13.39</v>
      </c>
      <c r="J701" s="180">
        <v>13.39</v>
      </c>
      <c r="K701" s="93">
        <f>Tabela1[ [#This Row],[Cena hurtowa netto od 01.06.2025] ]/Tabela1[[#This Row],[Cena hurtowa netto od 13.01.2025]]-1</f>
        <v>0</v>
      </c>
      <c r="L701" s="142" t="s">
        <v>3107</v>
      </c>
      <c r="M701" s="142"/>
      <c r="N701" s="64" t="s">
        <v>2196</v>
      </c>
      <c r="O701" s="84">
        <v>0.23</v>
      </c>
      <c r="P701" s="7"/>
      <c r="Q701" s="35">
        <f t="shared" si="15"/>
        <v>0</v>
      </c>
      <c r="R701" s="104">
        <v>171</v>
      </c>
      <c r="S701" s="36" t="s">
        <v>3147</v>
      </c>
      <c r="T701" s="86" t="s">
        <v>4570</v>
      </c>
      <c r="U701" s="39">
        <f>VLOOKUP(Tabela1[[#This Row],[Marka]],Config!$D$2:$E$13,2,FALSE)+Tabela1[[#This Row],[Marka_sort_plus]]</f>
        <v>145011</v>
      </c>
      <c r="V701" s="39">
        <v>45011</v>
      </c>
      <c r="W701" s="49" t="s">
        <v>2196</v>
      </c>
      <c r="X701" s="49" t="s">
        <v>3152</v>
      </c>
      <c r="Y701" s="49" t="s">
        <v>3152</v>
      </c>
      <c r="Z701" s="49" t="s">
        <v>6222</v>
      </c>
    </row>
    <row r="702" spans="2:26" ht="27.75" customHeight="1">
      <c r="B702" s="55" t="s">
        <v>1793</v>
      </c>
      <c r="C702" s="56" t="s">
        <v>2736</v>
      </c>
      <c r="D702" s="113" t="s">
        <v>3223</v>
      </c>
      <c r="E702" s="83" t="s">
        <v>3107</v>
      </c>
      <c r="F702" s="65" t="s">
        <v>2737</v>
      </c>
      <c r="G702" s="58" t="s">
        <v>10</v>
      </c>
      <c r="H702" s="58">
        <v>1</v>
      </c>
      <c r="I702" s="129">
        <v>13.39</v>
      </c>
      <c r="J702" s="180">
        <v>13.39</v>
      </c>
      <c r="K702" s="93">
        <f>Tabela1[ [#This Row],[Cena hurtowa netto od 01.06.2025] ]/Tabela1[[#This Row],[Cena hurtowa netto od 13.01.2025]]-1</f>
        <v>0</v>
      </c>
      <c r="L702" s="142" t="s">
        <v>3107</v>
      </c>
      <c r="M702" s="142"/>
      <c r="N702" s="64" t="s">
        <v>2203</v>
      </c>
      <c r="O702" s="84">
        <v>0.23</v>
      </c>
      <c r="P702" s="7"/>
      <c r="Q702" s="35">
        <f t="shared" si="15"/>
        <v>0</v>
      </c>
      <c r="R702" s="104">
        <v>171</v>
      </c>
      <c r="S702" s="36" t="s">
        <v>3147</v>
      </c>
      <c r="T702" s="86" t="s">
        <v>4570</v>
      </c>
      <c r="U702" s="39">
        <f>VLOOKUP(Tabela1[[#This Row],[Marka]],Config!$D$2:$E$13,2,FALSE)+Tabela1[[#This Row],[Marka_sort_plus]]</f>
        <v>145011</v>
      </c>
      <c r="V702" s="39">
        <v>45011</v>
      </c>
      <c r="W702" s="49" t="s">
        <v>2203</v>
      </c>
      <c r="X702" s="49" t="s">
        <v>3152</v>
      </c>
      <c r="Y702" s="49" t="s">
        <v>3152</v>
      </c>
      <c r="Z702" s="49" t="s">
        <v>6226</v>
      </c>
    </row>
    <row r="703" spans="2:26" ht="27.75" customHeight="1">
      <c r="B703" s="55" t="s">
        <v>1793</v>
      </c>
      <c r="C703" s="56" t="s">
        <v>2696</v>
      </c>
      <c r="D703" s="113" t="s">
        <v>3779</v>
      </c>
      <c r="E703" s="83" t="s">
        <v>3107</v>
      </c>
      <c r="F703" s="65" t="s">
        <v>2697</v>
      </c>
      <c r="G703" s="58" t="s">
        <v>10</v>
      </c>
      <c r="H703" s="58">
        <v>1</v>
      </c>
      <c r="I703" s="129">
        <v>13.39</v>
      </c>
      <c r="J703" s="180">
        <v>13.39</v>
      </c>
      <c r="K703" s="93">
        <f>Tabela1[ [#This Row],[Cena hurtowa netto od 01.06.2025] ]/Tabela1[[#This Row],[Cena hurtowa netto od 13.01.2025]]-1</f>
        <v>0</v>
      </c>
      <c r="L703" s="142" t="s">
        <v>3107</v>
      </c>
      <c r="M703" s="142"/>
      <c r="N703" s="64" t="s">
        <v>2185</v>
      </c>
      <c r="O703" s="84">
        <v>0.23</v>
      </c>
      <c r="P703" s="7"/>
      <c r="Q703" s="35">
        <f t="shared" si="15"/>
        <v>0</v>
      </c>
      <c r="R703" s="104">
        <v>171</v>
      </c>
      <c r="S703" s="36" t="s">
        <v>3147</v>
      </c>
      <c r="T703" s="86" t="s">
        <v>4570</v>
      </c>
      <c r="U703" s="39">
        <f>VLOOKUP(Tabela1[[#This Row],[Marka]],Config!$D$2:$E$13,2,FALSE)+Tabela1[[#This Row],[Marka_sort_plus]]</f>
        <v>145011</v>
      </c>
      <c r="V703" s="39">
        <v>45011</v>
      </c>
      <c r="W703" s="49" t="s">
        <v>2185</v>
      </c>
      <c r="X703" s="49" t="s">
        <v>3152</v>
      </c>
      <c r="Y703" s="49" t="s">
        <v>3152</v>
      </c>
      <c r="Z703" s="49" t="s">
        <v>6219</v>
      </c>
    </row>
    <row r="704" spans="2:26" ht="27.75" customHeight="1">
      <c r="B704" s="55" t="s">
        <v>1793</v>
      </c>
      <c r="C704" s="56" t="s">
        <v>2698</v>
      </c>
      <c r="D704" s="113" t="s">
        <v>3639</v>
      </c>
      <c r="E704" s="83" t="s">
        <v>3108</v>
      </c>
      <c r="F704" s="65" t="s">
        <v>2699</v>
      </c>
      <c r="G704" s="58" t="s">
        <v>10</v>
      </c>
      <c r="H704" s="58">
        <v>1</v>
      </c>
      <c r="I704" s="129">
        <v>13.39</v>
      </c>
      <c r="J704" s="180">
        <v>13.39</v>
      </c>
      <c r="K704" s="93">
        <f>Tabela1[ [#This Row],[Cena hurtowa netto od 01.06.2025] ]/Tabela1[[#This Row],[Cena hurtowa netto od 13.01.2025]]-1</f>
        <v>0</v>
      </c>
      <c r="L704" s="142" t="s">
        <v>13877</v>
      </c>
      <c r="M704" s="142"/>
      <c r="N704" s="64" t="s">
        <v>2186</v>
      </c>
      <c r="O704" s="84">
        <v>0.23</v>
      </c>
      <c r="P704" s="7"/>
      <c r="Q704" s="35">
        <f t="shared" si="15"/>
        <v>0</v>
      </c>
      <c r="R704" s="104">
        <v>171</v>
      </c>
      <c r="S704" s="36" t="s">
        <v>3147</v>
      </c>
      <c r="T704" s="86" t="s">
        <v>4570</v>
      </c>
      <c r="U704" s="39">
        <f>VLOOKUP(Tabela1[[#This Row],[Marka]],Config!$D$2:$E$13,2,FALSE)+Tabela1[[#This Row],[Marka_sort_plus]]</f>
        <v>145011</v>
      </c>
      <c r="V704" s="39">
        <v>45011</v>
      </c>
      <c r="W704" s="49" t="s">
        <v>2186</v>
      </c>
      <c r="X704" s="49" t="s">
        <v>3152</v>
      </c>
      <c r="Y704" s="49" t="s">
        <v>3152</v>
      </c>
      <c r="Z704" s="49" t="s">
        <v>6209</v>
      </c>
    </row>
    <row r="705" spans="2:26" ht="27.75" customHeight="1">
      <c r="B705" s="55" t="s">
        <v>1793</v>
      </c>
      <c r="C705" s="56" t="s">
        <v>2722</v>
      </c>
      <c r="D705" s="113" t="s">
        <v>3770</v>
      </c>
      <c r="E705" s="83" t="s">
        <v>3107</v>
      </c>
      <c r="F705" s="65" t="s">
        <v>2723</v>
      </c>
      <c r="G705" s="58" t="s">
        <v>10</v>
      </c>
      <c r="H705" s="58">
        <v>1</v>
      </c>
      <c r="I705" s="129">
        <v>13.39</v>
      </c>
      <c r="J705" s="180">
        <v>13.39</v>
      </c>
      <c r="K705" s="93">
        <f>Tabela1[ [#This Row],[Cena hurtowa netto od 01.06.2025] ]/Tabela1[[#This Row],[Cena hurtowa netto od 13.01.2025]]-1</f>
        <v>0</v>
      </c>
      <c r="L705" s="142" t="s">
        <v>3107</v>
      </c>
      <c r="M705" s="142"/>
      <c r="N705" s="64" t="s">
        <v>2197</v>
      </c>
      <c r="O705" s="84">
        <v>0.23</v>
      </c>
      <c r="P705" s="7"/>
      <c r="Q705" s="35">
        <f t="shared" si="15"/>
        <v>0</v>
      </c>
      <c r="R705" s="104">
        <v>171</v>
      </c>
      <c r="S705" s="36" t="s">
        <v>3147</v>
      </c>
      <c r="T705" s="86" t="s">
        <v>4570</v>
      </c>
      <c r="U705" s="39">
        <f>VLOOKUP(Tabela1[[#This Row],[Marka]],Config!$D$2:$E$13,2,FALSE)+Tabela1[[#This Row],[Marka_sort_plus]]</f>
        <v>145011</v>
      </c>
      <c r="V705" s="39">
        <v>45011</v>
      </c>
      <c r="W705" s="49" t="s">
        <v>2197</v>
      </c>
      <c r="X705" s="49" t="s">
        <v>3152</v>
      </c>
      <c r="Y705" s="49" t="s">
        <v>3152</v>
      </c>
      <c r="Z705" s="49" t="s">
        <v>6223</v>
      </c>
    </row>
    <row r="706" spans="2:26" ht="27.75" customHeight="1">
      <c r="B706" s="55" t="s">
        <v>1793</v>
      </c>
      <c r="C706" s="56" t="s">
        <v>2724</v>
      </c>
      <c r="D706" s="113" t="s">
        <v>3771</v>
      </c>
      <c r="E706" s="83" t="s">
        <v>3107</v>
      </c>
      <c r="F706" s="65" t="s">
        <v>2725</v>
      </c>
      <c r="G706" s="58" t="s">
        <v>10</v>
      </c>
      <c r="H706" s="58">
        <v>1</v>
      </c>
      <c r="I706" s="129">
        <v>13.39</v>
      </c>
      <c r="J706" s="180">
        <v>13.39</v>
      </c>
      <c r="K706" s="93">
        <f>Tabela1[ [#This Row],[Cena hurtowa netto od 01.06.2025] ]/Tabela1[[#This Row],[Cena hurtowa netto od 13.01.2025]]-1</f>
        <v>0</v>
      </c>
      <c r="L706" s="142" t="s">
        <v>3107</v>
      </c>
      <c r="M706" s="142"/>
      <c r="N706" s="64" t="s">
        <v>2198</v>
      </c>
      <c r="O706" s="84">
        <v>0.23</v>
      </c>
      <c r="P706" s="7"/>
      <c r="Q706" s="35">
        <f t="shared" si="15"/>
        <v>0</v>
      </c>
      <c r="R706" s="104">
        <v>171</v>
      </c>
      <c r="S706" s="36" t="s">
        <v>3147</v>
      </c>
      <c r="T706" s="86" t="s">
        <v>4570</v>
      </c>
      <c r="U706" s="39">
        <f>VLOOKUP(Tabela1[[#This Row],[Marka]],Config!$D$2:$E$13,2,FALSE)+Tabela1[[#This Row],[Marka_sort_plus]]</f>
        <v>145011</v>
      </c>
      <c r="V706" s="39">
        <v>45011</v>
      </c>
      <c r="W706" s="49" t="s">
        <v>2198</v>
      </c>
      <c r="X706" s="49" t="s">
        <v>3152</v>
      </c>
      <c r="Y706" s="49" t="s">
        <v>3152</v>
      </c>
      <c r="Z706" s="49" t="s">
        <v>6215</v>
      </c>
    </row>
    <row r="707" spans="2:26" ht="27.75" customHeight="1">
      <c r="B707" s="55" t="s">
        <v>1793</v>
      </c>
      <c r="C707" s="56" t="s">
        <v>2726</v>
      </c>
      <c r="D707" s="113" t="s">
        <v>3769</v>
      </c>
      <c r="E707" s="83" t="s">
        <v>3107</v>
      </c>
      <c r="F707" s="65" t="s">
        <v>2727</v>
      </c>
      <c r="G707" s="58" t="s">
        <v>10</v>
      </c>
      <c r="H707" s="58">
        <v>1</v>
      </c>
      <c r="I707" s="129">
        <v>13.39</v>
      </c>
      <c r="J707" s="180">
        <v>13.39</v>
      </c>
      <c r="K707" s="93">
        <f>Tabela1[ [#This Row],[Cena hurtowa netto od 01.06.2025] ]/Tabela1[[#This Row],[Cena hurtowa netto od 13.01.2025]]-1</f>
        <v>0</v>
      </c>
      <c r="L707" s="142" t="s">
        <v>3107</v>
      </c>
      <c r="M707" s="142"/>
      <c r="N707" s="64" t="s">
        <v>2199</v>
      </c>
      <c r="O707" s="84">
        <v>0.23</v>
      </c>
      <c r="P707" s="7"/>
      <c r="Q707" s="35">
        <f t="shared" si="15"/>
        <v>0</v>
      </c>
      <c r="R707" s="104">
        <v>171</v>
      </c>
      <c r="S707" s="36" t="s">
        <v>3147</v>
      </c>
      <c r="T707" s="86" t="s">
        <v>4570</v>
      </c>
      <c r="U707" s="39">
        <f>VLOOKUP(Tabela1[[#This Row],[Marka]],Config!$D$2:$E$13,2,FALSE)+Tabela1[[#This Row],[Marka_sort_plus]]</f>
        <v>145011</v>
      </c>
      <c r="V707" s="39">
        <v>45011</v>
      </c>
      <c r="W707" s="49" t="s">
        <v>2199</v>
      </c>
      <c r="X707" s="49" t="s">
        <v>3152</v>
      </c>
      <c r="Y707" s="49" t="s">
        <v>3152</v>
      </c>
      <c r="Z707" s="49" t="s">
        <v>6210</v>
      </c>
    </row>
    <row r="708" spans="2:26" ht="27.75" customHeight="1">
      <c r="B708" s="55" t="s">
        <v>1793</v>
      </c>
      <c r="C708" s="56" t="s">
        <v>2738</v>
      </c>
      <c r="D708" s="113" t="s">
        <v>3222</v>
      </c>
      <c r="E708" s="83" t="s">
        <v>3107</v>
      </c>
      <c r="F708" s="65" t="s">
        <v>2739</v>
      </c>
      <c r="G708" s="58" t="s">
        <v>10</v>
      </c>
      <c r="H708" s="58">
        <v>1</v>
      </c>
      <c r="I708" s="129">
        <v>13.39</v>
      </c>
      <c r="J708" s="180">
        <v>13.39</v>
      </c>
      <c r="K708" s="93">
        <f>Tabela1[ [#This Row],[Cena hurtowa netto od 01.06.2025] ]/Tabela1[[#This Row],[Cena hurtowa netto od 13.01.2025]]-1</f>
        <v>0</v>
      </c>
      <c r="L708" s="142" t="s">
        <v>3107</v>
      </c>
      <c r="M708" s="142"/>
      <c r="N708" s="64" t="s">
        <v>2204</v>
      </c>
      <c r="O708" s="84">
        <v>0.23</v>
      </c>
      <c r="P708" s="7"/>
      <c r="Q708" s="35">
        <f t="shared" si="15"/>
        <v>0</v>
      </c>
      <c r="R708" s="104">
        <v>171</v>
      </c>
      <c r="S708" s="36" t="s">
        <v>3147</v>
      </c>
      <c r="T708" s="86" t="s">
        <v>4570</v>
      </c>
      <c r="U708" s="39">
        <f>VLOOKUP(Tabela1[[#This Row],[Marka]],Config!$D$2:$E$13,2,FALSE)+Tabela1[[#This Row],[Marka_sort_plus]]</f>
        <v>145011</v>
      </c>
      <c r="V708" s="39">
        <v>45011</v>
      </c>
      <c r="W708" s="49" t="s">
        <v>2204</v>
      </c>
      <c r="X708" s="49" t="s">
        <v>3152</v>
      </c>
      <c r="Y708" s="49" t="s">
        <v>3152</v>
      </c>
      <c r="Z708" s="49" t="s">
        <v>6227</v>
      </c>
    </row>
    <row r="709" spans="2:26" ht="27.75" customHeight="1">
      <c r="B709" s="55" t="s">
        <v>1793</v>
      </c>
      <c r="C709" s="56" t="s">
        <v>2708</v>
      </c>
      <c r="D709" s="113" t="s">
        <v>3775</v>
      </c>
      <c r="E709" s="83" t="s">
        <v>3107</v>
      </c>
      <c r="F709" s="65" t="s">
        <v>2709</v>
      </c>
      <c r="G709" s="58" t="s">
        <v>10</v>
      </c>
      <c r="H709" s="58">
        <v>1</v>
      </c>
      <c r="I709" s="129">
        <v>13.39</v>
      </c>
      <c r="J709" s="180">
        <v>13.39</v>
      </c>
      <c r="K709" s="93">
        <f>Tabela1[ [#This Row],[Cena hurtowa netto od 01.06.2025] ]/Tabela1[[#This Row],[Cena hurtowa netto od 13.01.2025]]-1</f>
        <v>0</v>
      </c>
      <c r="L709" s="142" t="s">
        <v>3107</v>
      </c>
      <c r="M709" s="142"/>
      <c r="N709" s="64" t="s">
        <v>2191</v>
      </c>
      <c r="O709" s="84">
        <v>0.23</v>
      </c>
      <c r="P709" s="7"/>
      <c r="Q709" s="35">
        <f t="shared" si="15"/>
        <v>0</v>
      </c>
      <c r="R709" s="104">
        <v>171</v>
      </c>
      <c r="S709" s="36" t="s">
        <v>3147</v>
      </c>
      <c r="T709" s="86" t="s">
        <v>4570</v>
      </c>
      <c r="U709" s="39">
        <f>VLOOKUP(Tabela1[[#This Row],[Marka]],Config!$D$2:$E$13,2,FALSE)+Tabela1[[#This Row],[Marka_sort_plus]]</f>
        <v>145011</v>
      </c>
      <c r="V709" s="39">
        <v>45011</v>
      </c>
      <c r="W709" s="49" t="s">
        <v>2191</v>
      </c>
      <c r="X709" s="49" t="s">
        <v>3152</v>
      </c>
      <c r="Y709" s="49" t="s">
        <v>3152</v>
      </c>
      <c r="Z709" s="49" t="s">
        <v>6214</v>
      </c>
    </row>
    <row r="710" spans="2:26" ht="27.75" customHeight="1">
      <c r="B710" s="55" t="s">
        <v>1793</v>
      </c>
      <c r="C710" s="56" t="s">
        <v>2710</v>
      </c>
      <c r="D710" s="113" t="s">
        <v>3774</v>
      </c>
      <c r="E710" s="83" t="s">
        <v>3107</v>
      </c>
      <c r="F710" s="65" t="s">
        <v>2711</v>
      </c>
      <c r="G710" s="58" t="s">
        <v>10</v>
      </c>
      <c r="H710" s="58">
        <v>1</v>
      </c>
      <c r="I710" s="129">
        <v>13.39</v>
      </c>
      <c r="J710" s="180">
        <v>13.39</v>
      </c>
      <c r="K710" s="93">
        <f>Tabela1[ [#This Row],[Cena hurtowa netto od 01.06.2025] ]/Tabela1[[#This Row],[Cena hurtowa netto od 13.01.2025]]-1</f>
        <v>0</v>
      </c>
      <c r="L710" s="142" t="s">
        <v>3107</v>
      </c>
      <c r="M710" s="142"/>
      <c r="N710" s="64" t="s">
        <v>2192</v>
      </c>
      <c r="O710" s="84">
        <v>0.23</v>
      </c>
      <c r="P710" s="7"/>
      <c r="Q710" s="35">
        <f t="shared" si="15"/>
        <v>0</v>
      </c>
      <c r="R710" s="104">
        <v>171</v>
      </c>
      <c r="S710" s="36" t="s">
        <v>3147</v>
      </c>
      <c r="T710" s="86" t="s">
        <v>4570</v>
      </c>
      <c r="U710" s="39">
        <f>VLOOKUP(Tabela1[[#This Row],[Marka]],Config!$D$2:$E$13,2,FALSE)+Tabela1[[#This Row],[Marka_sort_plus]]</f>
        <v>145011</v>
      </c>
      <c r="V710" s="39">
        <v>45011</v>
      </c>
      <c r="W710" s="49" t="s">
        <v>2192</v>
      </c>
      <c r="X710" s="49" t="s">
        <v>3152</v>
      </c>
      <c r="Y710" s="49" t="s">
        <v>3152</v>
      </c>
      <c r="Z710" s="49" t="s">
        <v>6216</v>
      </c>
    </row>
    <row r="711" spans="2:26" ht="27.75" customHeight="1">
      <c r="B711" s="55" t="s">
        <v>1793</v>
      </c>
      <c r="C711" s="56" t="s">
        <v>2712</v>
      </c>
      <c r="D711" s="113" t="s">
        <v>3637</v>
      </c>
      <c r="E711" s="83" t="s">
        <v>3107</v>
      </c>
      <c r="F711" s="65" t="s">
        <v>2713</v>
      </c>
      <c r="G711" s="58" t="s">
        <v>10</v>
      </c>
      <c r="H711" s="58">
        <v>1</v>
      </c>
      <c r="I711" s="129">
        <v>13.39</v>
      </c>
      <c r="J711" s="180">
        <v>13.39</v>
      </c>
      <c r="K711" s="93">
        <f>Tabela1[ [#This Row],[Cena hurtowa netto od 01.06.2025] ]/Tabela1[[#This Row],[Cena hurtowa netto od 13.01.2025]]-1</f>
        <v>0</v>
      </c>
      <c r="L711" s="142" t="s">
        <v>3107</v>
      </c>
      <c r="M711" s="142"/>
      <c r="N711" s="64" t="s">
        <v>2193</v>
      </c>
      <c r="O711" s="84">
        <v>0.23</v>
      </c>
      <c r="P711" s="7"/>
      <c r="Q711" s="35">
        <f t="shared" si="15"/>
        <v>0</v>
      </c>
      <c r="R711" s="104">
        <v>171</v>
      </c>
      <c r="S711" s="36" t="s">
        <v>3147</v>
      </c>
      <c r="T711" s="86" t="s">
        <v>4570</v>
      </c>
      <c r="U711" s="39">
        <f>VLOOKUP(Tabela1[[#This Row],[Marka]],Config!$D$2:$E$13,2,FALSE)+Tabela1[[#This Row],[Marka_sort_plus]]</f>
        <v>145011</v>
      </c>
      <c r="V711" s="39">
        <v>45011</v>
      </c>
      <c r="W711" s="49" t="s">
        <v>2193</v>
      </c>
      <c r="X711" s="49" t="s">
        <v>3152</v>
      </c>
      <c r="Y711" s="49" t="s">
        <v>3152</v>
      </c>
      <c r="Z711" s="49" t="s">
        <v>6221</v>
      </c>
    </row>
    <row r="712" spans="2:26" ht="27.75" customHeight="1">
      <c r="B712" s="55" t="s">
        <v>1793</v>
      </c>
      <c r="C712" s="56" t="s">
        <v>2728</v>
      </c>
      <c r="D712" s="113" t="s">
        <v>3768</v>
      </c>
      <c r="E712" s="83" t="s">
        <v>3107</v>
      </c>
      <c r="F712" s="65" t="s">
        <v>2729</v>
      </c>
      <c r="G712" s="58" t="s">
        <v>10</v>
      </c>
      <c r="H712" s="58">
        <v>1</v>
      </c>
      <c r="I712" s="129">
        <v>13.39</v>
      </c>
      <c r="J712" s="180">
        <v>13.39</v>
      </c>
      <c r="K712" s="93">
        <f>Tabela1[ [#This Row],[Cena hurtowa netto od 01.06.2025] ]/Tabela1[[#This Row],[Cena hurtowa netto od 13.01.2025]]-1</f>
        <v>0</v>
      </c>
      <c r="L712" s="142" t="s">
        <v>3107</v>
      </c>
      <c r="M712" s="142"/>
      <c r="N712" s="64" t="s">
        <v>2200</v>
      </c>
      <c r="O712" s="84">
        <v>0.23</v>
      </c>
      <c r="P712" s="7"/>
      <c r="Q712" s="35">
        <f t="shared" si="15"/>
        <v>0</v>
      </c>
      <c r="R712" s="104">
        <v>171</v>
      </c>
      <c r="S712" s="36" t="s">
        <v>3147</v>
      </c>
      <c r="T712" s="86" t="s">
        <v>4570</v>
      </c>
      <c r="U712" s="39">
        <f>VLOOKUP(Tabela1[[#This Row],[Marka]],Config!$D$2:$E$13,2,FALSE)+Tabela1[[#This Row],[Marka_sort_plus]]</f>
        <v>145011</v>
      </c>
      <c r="V712" s="39">
        <v>45011</v>
      </c>
      <c r="W712" s="49" t="s">
        <v>2200</v>
      </c>
      <c r="X712" s="49" t="s">
        <v>3152</v>
      </c>
      <c r="Y712" s="49" t="s">
        <v>3152</v>
      </c>
      <c r="Z712" s="49" t="s">
        <v>6206</v>
      </c>
    </row>
    <row r="713" spans="2:26" ht="27.75" customHeight="1">
      <c r="B713" s="55" t="s">
        <v>1793</v>
      </c>
      <c r="C713" s="56" t="s">
        <v>2730</v>
      </c>
      <c r="D713" s="113" t="s">
        <v>3683</v>
      </c>
      <c r="E713" s="83" t="s">
        <v>3107</v>
      </c>
      <c r="F713" s="65" t="s">
        <v>2731</v>
      </c>
      <c r="G713" s="58" t="s">
        <v>10</v>
      </c>
      <c r="H713" s="58">
        <v>1</v>
      </c>
      <c r="I713" s="129">
        <v>13.39</v>
      </c>
      <c r="J713" s="180">
        <v>13.39</v>
      </c>
      <c r="K713" s="93">
        <f>Tabela1[ [#This Row],[Cena hurtowa netto od 01.06.2025] ]/Tabela1[[#This Row],[Cena hurtowa netto od 13.01.2025]]-1</f>
        <v>0</v>
      </c>
      <c r="L713" s="142" t="s">
        <v>3107</v>
      </c>
      <c r="M713" s="142"/>
      <c r="N713" s="64" t="s">
        <v>4378</v>
      </c>
      <c r="O713" s="84">
        <v>0.23</v>
      </c>
      <c r="P713" s="7"/>
      <c r="Q713" s="35">
        <f t="shared" si="15"/>
        <v>0</v>
      </c>
      <c r="R713" s="104">
        <v>171</v>
      </c>
      <c r="S713" s="36" t="s">
        <v>3147</v>
      </c>
      <c r="T713" s="86" t="s">
        <v>4570</v>
      </c>
      <c r="U713" s="39">
        <f>VLOOKUP(Tabela1[[#This Row],[Marka]],Config!$D$2:$E$13,2,FALSE)+Tabela1[[#This Row],[Marka_sort_plus]]</f>
        <v>145011</v>
      </c>
      <c r="V713" s="39">
        <v>45011</v>
      </c>
      <c r="W713" s="49" t="s">
        <v>4378</v>
      </c>
      <c r="X713" s="49" t="s">
        <v>3152</v>
      </c>
      <c r="Y713" s="49" t="s">
        <v>3152</v>
      </c>
      <c r="Z713" s="49" t="s">
        <v>6207</v>
      </c>
    </row>
    <row r="714" spans="2:26" ht="27.75" customHeight="1">
      <c r="B714" s="55" t="s">
        <v>1793</v>
      </c>
      <c r="C714" s="56" t="s">
        <v>2732</v>
      </c>
      <c r="D714" s="113" t="s">
        <v>3767</v>
      </c>
      <c r="E714" s="83" t="s">
        <v>3107</v>
      </c>
      <c r="F714" s="65" t="s">
        <v>2733</v>
      </c>
      <c r="G714" s="58" t="s">
        <v>10</v>
      </c>
      <c r="H714" s="58">
        <v>1</v>
      </c>
      <c r="I714" s="129">
        <v>13.39</v>
      </c>
      <c r="J714" s="180">
        <v>13.39</v>
      </c>
      <c r="K714" s="93">
        <f>Tabela1[ [#This Row],[Cena hurtowa netto od 01.06.2025] ]/Tabela1[[#This Row],[Cena hurtowa netto od 13.01.2025]]-1</f>
        <v>0</v>
      </c>
      <c r="L714" s="142" t="s">
        <v>3107</v>
      </c>
      <c r="M714" s="142"/>
      <c r="N714" s="64" t="s">
        <v>2201</v>
      </c>
      <c r="O714" s="84">
        <v>0.23</v>
      </c>
      <c r="P714" s="7"/>
      <c r="Q714" s="35">
        <f t="shared" si="15"/>
        <v>0</v>
      </c>
      <c r="R714" s="104">
        <v>171</v>
      </c>
      <c r="S714" s="36" t="s">
        <v>3147</v>
      </c>
      <c r="T714" s="86" t="s">
        <v>4570</v>
      </c>
      <c r="U714" s="39">
        <f>VLOOKUP(Tabela1[[#This Row],[Marka]],Config!$D$2:$E$13,2,FALSE)+Tabela1[[#This Row],[Marka_sort_plus]]</f>
        <v>145011</v>
      </c>
      <c r="V714" s="39">
        <v>45011</v>
      </c>
      <c r="W714" s="49" t="s">
        <v>2201</v>
      </c>
      <c r="X714" s="49" t="s">
        <v>3152</v>
      </c>
      <c r="Y714" s="49" t="s">
        <v>3152</v>
      </c>
      <c r="Z714" s="49" t="s">
        <v>6212</v>
      </c>
    </row>
    <row r="715" spans="2:26" ht="27.75" customHeight="1">
      <c r="B715" s="55" t="s">
        <v>1793</v>
      </c>
      <c r="C715" s="56" t="s">
        <v>2740</v>
      </c>
      <c r="D715" s="113" t="s">
        <v>3764</v>
      </c>
      <c r="E715" s="83" t="s">
        <v>3107</v>
      </c>
      <c r="F715" s="65" t="s">
        <v>2741</v>
      </c>
      <c r="G715" s="58" t="s">
        <v>10</v>
      </c>
      <c r="H715" s="58">
        <v>1</v>
      </c>
      <c r="I715" s="129">
        <v>21.19</v>
      </c>
      <c r="J715" s="180">
        <v>21.19</v>
      </c>
      <c r="K715" s="93">
        <f>Tabela1[ [#This Row],[Cena hurtowa netto od 01.06.2025] ]/Tabela1[[#This Row],[Cena hurtowa netto od 13.01.2025]]-1</f>
        <v>0</v>
      </c>
      <c r="L715" s="142" t="s">
        <v>3107</v>
      </c>
      <c r="M715" s="142"/>
      <c r="N715" s="64" t="s">
        <v>4348</v>
      </c>
      <c r="O715" s="84">
        <v>0.23</v>
      </c>
      <c r="P715" s="7"/>
      <c r="Q715" s="35">
        <f t="shared" si="15"/>
        <v>0</v>
      </c>
      <c r="R715" s="104">
        <v>171</v>
      </c>
      <c r="S715" s="36" t="s">
        <v>3147</v>
      </c>
      <c r="T715" s="86" t="s">
        <v>4570</v>
      </c>
      <c r="U715" s="39">
        <f>VLOOKUP(Tabela1[[#This Row],[Marka]],Config!$D$2:$E$13,2,FALSE)+Tabela1[[#This Row],[Marka_sort_plus]]</f>
        <v>145012</v>
      </c>
      <c r="V715" s="39">
        <v>45012</v>
      </c>
      <c r="W715" s="49" t="s">
        <v>4348</v>
      </c>
      <c r="X715" s="49" t="s">
        <v>3152</v>
      </c>
      <c r="Y715" s="49" t="s">
        <v>3152</v>
      </c>
      <c r="Z715" s="49" t="s">
        <v>6187</v>
      </c>
    </row>
    <row r="716" spans="2:26" ht="27.75" customHeight="1">
      <c r="B716" s="55" t="s">
        <v>1793</v>
      </c>
      <c r="C716" s="56" t="s">
        <v>2742</v>
      </c>
      <c r="D716" s="113" t="s">
        <v>3763</v>
      </c>
      <c r="E716" s="83" t="s">
        <v>3107</v>
      </c>
      <c r="F716" s="65" t="s">
        <v>2743</v>
      </c>
      <c r="G716" s="58" t="s">
        <v>10</v>
      </c>
      <c r="H716" s="58">
        <v>1</v>
      </c>
      <c r="I716" s="129">
        <v>21.19</v>
      </c>
      <c r="J716" s="180">
        <v>21.19</v>
      </c>
      <c r="K716" s="93">
        <f>Tabela1[ [#This Row],[Cena hurtowa netto od 01.06.2025] ]/Tabela1[[#This Row],[Cena hurtowa netto od 13.01.2025]]-1</f>
        <v>0</v>
      </c>
      <c r="L716" s="142" t="s">
        <v>3107</v>
      </c>
      <c r="M716" s="142"/>
      <c r="N716" s="64" t="s">
        <v>4349</v>
      </c>
      <c r="O716" s="84">
        <v>0.23</v>
      </c>
      <c r="P716" s="7"/>
      <c r="Q716" s="35">
        <f t="shared" si="15"/>
        <v>0</v>
      </c>
      <c r="R716" s="104">
        <v>171</v>
      </c>
      <c r="S716" s="36" t="s">
        <v>3147</v>
      </c>
      <c r="T716" s="86" t="s">
        <v>4570</v>
      </c>
      <c r="U716" s="39">
        <f>VLOOKUP(Tabela1[[#This Row],[Marka]],Config!$D$2:$E$13,2,FALSE)+Tabela1[[#This Row],[Marka_sort_plus]]</f>
        <v>145012</v>
      </c>
      <c r="V716" s="39">
        <v>45012</v>
      </c>
      <c r="W716" s="49" t="s">
        <v>4349</v>
      </c>
      <c r="X716" s="49" t="s">
        <v>3152</v>
      </c>
      <c r="Y716" s="49" t="s">
        <v>3152</v>
      </c>
      <c r="Z716" s="49" t="s">
        <v>6201</v>
      </c>
    </row>
    <row r="717" spans="2:26" ht="27.75" customHeight="1">
      <c r="B717" s="55" t="s">
        <v>1793</v>
      </c>
      <c r="C717" s="56" t="s">
        <v>2744</v>
      </c>
      <c r="D717" s="113" t="s">
        <v>3759</v>
      </c>
      <c r="E717" s="83" t="s">
        <v>3107</v>
      </c>
      <c r="F717" s="65" t="s">
        <v>2745</v>
      </c>
      <c r="G717" s="58" t="s">
        <v>10</v>
      </c>
      <c r="H717" s="58">
        <v>1</v>
      </c>
      <c r="I717" s="129">
        <v>21.19</v>
      </c>
      <c r="J717" s="180">
        <v>21.19</v>
      </c>
      <c r="K717" s="93">
        <f>Tabela1[ [#This Row],[Cena hurtowa netto od 01.06.2025] ]/Tabela1[[#This Row],[Cena hurtowa netto od 13.01.2025]]-1</f>
        <v>0</v>
      </c>
      <c r="L717" s="142" t="s">
        <v>3107</v>
      </c>
      <c r="M717" s="142"/>
      <c r="N717" s="64" t="s">
        <v>4352</v>
      </c>
      <c r="O717" s="84">
        <v>0.23</v>
      </c>
      <c r="P717" s="7"/>
      <c r="Q717" s="35">
        <f t="shared" si="15"/>
        <v>0</v>
      </c>
      <c r="R717" s="104">
        <v>171</v>
      </c>
      <c r="S717" s="36" t="s">
        <v>3147</v>
      </c>
      <c r="T717" s="86" t="s">
        <v>4570</v>
      </c>
      <c r="U717" s="39">
        <f>VLOOKUP(Tabela1[[#This Row],[Marka]],Config!$D$2:$E$13,2,FALSE)+Tabela1[[#This Row],[Marka_sort_plus]]</f>
        <v>145012</v>
      </c>
      <c r="V717" s="39">
        <v>45012</v>
      </c>
      <c r="W717" s="49" t="s">
        <v>4352</v>
      </c>
      <c r="X717" s="49" t="s">
        <v>3152</v>
      </c>
      <c r="Y717" s="49" t="s">
        <v>3152</v>
      </c>
      <c r="Z717" s="49" t="s">
        <v>6191</v>
      </c>
    </row>
    <row r="718" spans="2:26" ht="27.75" customHeight="1">
      <c r="B718" s="55" t="s">
        <v>1793</v>
      </c>
      <c r="C718" s="56" t="s">
        <v>2746</v>
      </c>
      <c r="D718" s="113" t="s">
        <v>3757</v>
      </c>
      <c r="E718" s="83" t="s">
        <v>3107</v>
      </c>
      <c r="F718" s="65" t="s">
        <v>2747</v>
      </c>
      <c r="G718" s="58" t="s">
        <v>10</v>
      </c>
      <c r="H718" s="58">
        <v>1</v>
      </c>
      <c r="I718" s="129">
        <v>21.19</v>
      </c>
      <c r="J718" s="180">
        <v>21.19</v>
      </c>
      <c r="K718" s="93">
        <f>Tabela1[ [#This Row],[Cena hurtowa netto od 01.06.2025] ]/Tabela1[[#This Row],[Cena hurtowa netto od 13.01.2025]]-1</f>
        <v>0</v>
      </c>
      <c r="L718" s="142" t="s">
        <v>3107</v>
      </c>
      <c r="M718" s="142"/>
      <c r="N718" s="64" t="s">
        <v>4354</v>
      </c>
      <c r="O718" s="84">
        <v>0.23</v>
      </c>
      <c r="P718" s="7"/>
      <c r="Q718" s="35">
        <f t="shared" si="15"/>
        <v>0</v>
      </c>
      <c r="R718" s="104">
        <v>171</v>
      </c>
      <c r="S718" s="36" t="s">
        <v>3147</v>
      </c>
      <c r="T718" s="86" t="s">
        <v>4570</v>
      </c>
      <c r="U718" s="39">
        <f>VLOOKUP(Tabela1[[#This Row],[Marka]],Config!$D$2:$E$13,2,FALSE)+Tabela1[[#This Row],[Marka_sort_plus]]</f>
        <v>145012</v>
      </c>
      <c r="V718" s="39">
        <v>45012</v>
      </c>
      <c r="W718" s="49" t="s">
        <v>4354</v>
      </c>
      <c r="X718" s="49" t="s">
        <v>3152</v>
      </c>
      <c r="Y718" s="49" t="s">
        <v>3152</v>
      </c>
      <c r="Z718" s="49" t="s">
        <v>6193</v>
      </c>
    </row>
    <row r="719" spans="2:26" ht="27.75" customHeight="1">
      <c r="B719" s="55" t="s">
        <v>1793</v>
      </c>
      <c r="C719" s="56" t="s">
        <v>2748</v>
      </c>
      <c r="D719" s="113" t="s">
        <v>3754</v>
      </c>
      <c r="E719" s="83" t="s">
        <v>3107</v>
      </c>
      <c r="F719" s="65" t="s">
        <v>2749</v>
      </c>
      <c r="G719" s="58" t="s">
        <v>10</v>
      </c>
      <c r="H719" s="58">
        <v>1</v>
      </c>
      <c r="I719" s="129">
        <v>21.19</v>
      </c>
      <c r="J719" s="180">
        <v>21.19</v>
      </c>
      <c r="K719" s="93">
        <f>Tabela1[ [#This Row],[Cena hurtowa netto od 01.06.2025] ]/Tabela1[[#This Row],[Cena hurtowa netto od 13.01.2025]]-1</f>
        <v>0</v>
      </c>
      <c r="L719" s="142" t="s">
        <v>3107</v>
      </c>
      <c r="M719" s="142"/>
      <c r="N719" s="64" t="s">
        <v>4357</v>
      </c>
      <c r="O719" s="84">
        <v>0.23</v>
      </c>
      <c r="P719" s="7"/>
      <c r="Q719" s="35">
        <f t="shared" si="15"/>
        <v>0</v>
      </c>
      <c r="R719" s="104">
        <v>171</v>
      </c>
      <c r="S719" s="36" t="s">
        <v>3147</v>
      </c>
      <c r="T719" s="86" t="s">
        <v>4570</v>
      </c>
      <c r="U719" s="39">
        <f>VLOOKUP(Tabela1[[#This Row],[Marka]],Config!$D$2:$E$13,2,FALSE)+Tabela1[[#This Row],[Marka_sort_plus]]</f>
        <v>145012</v>
      </c>
      <c r="V719" s="39">
        <v>45012</v>
      </c>
      <c r="W719" s="49" t="s">
        <v>4357</v>
      </c>
      <c r="X719" s="49" t="s">
        <v>3152</v>
      </c>
      <c r="Y719" s="49" t="s">
        <v>3152</v>
      </c>
      <c r="Z719" s="49" t="s">
        <v>6197</v>
      </c>
    </row>
    <row r="720" spans="2:26" ht="27.75" customHeight="1">
      <c r="B720" s="55" t="s">
        <v>1793</v>
      </c>
      <c r="C720" s="56" t="s">
        <v>2750</v>
      </c>
      <c r="D720" s="113" t="s">
        <v>3682</v>
      </c>
      <c r="E720" s="83" t="s">
        <v>3107</v>
      </c>
      <c r="F720" s="65" t="s">
        <v>2751</v>
      </c>
      <c r="G720" s="58" t="s">
        <v>10</v>
      </c>
      <c r="H720" s="58">
        <v>1</v>
      </c>
      <c r="I720" s="129">
        <v>21.19</v>
      </c>
      <c r="J720" s="180">
        <v>21.19</v>
      </c>
      <c r="K720" s="93">
        <f>Tabela1[ [#This Row],[Cena hurtowa netto od 01.06.2025] ]/Tabela1[[#This Row],[Cena hurtowa netto od 13.01.2025]]-1</f>
        <v>0</v>
      </c>
      <c r="L720" s="142" t="s">
        <v>3107</v>
      </c>
      <c r="M720" s="142"/>
      <c r="N720" s="64" t="s">
        <v>4379</v>
      </c>
      <c r="O720" s="84">
        <v>0.23</v>
      </c>
      <c r="P720" s="7"/>
      <c r="Q720" s="35">
        <f t="shared" si="15"/>
        <v>0</v>
      </c>
      <c r="R720" s="104">
        <v>171</v>
      </c>
      <c r="S720" s="36" t="s">
        <v>3147</v>
      </c>
      <c r="T720" s="86" t="s">
        <v>4570</v>
      </c>
      <c r="U720" s="39">
        <f>VLOOKUP(Tabela1[[#This Row],[Marka]],Config!$D$2:$E$13,2,FALSE)+Tabela1[[#This Row],[Marka_sort_plus]]</f>
        <v>145012</v>
      </c>
      <c r="V720" s="39">
        <v>45012</v>
      </c>
      <c r="W720" s="49" t="s">
        <v>4379</v>
      </c>
      <c r="X720" s="49" t="s">
        <v>3152</v>
      </c>
      <c r="Y720" s="49" t="s">
        <v>3152</v>
      </c>
      <c r="Z720" s="49" t="s">
        <v>6188</v>
      </c>
    </row>
    <row r="721" spans="2:26" ht="27.75" customHeight="1">
      <c r="B721" s="55" t="s">
        <v>1793</v>
      </c>
      <c r="C721" s="56" t="s">
        <v>2770</v>
      </c>
      <c r="D721" s="113" t="s">
        <v>3226</v>
      </c>
      <c r="E721" s="83" t="s">
        <v>3108</v>
      </c>
      <c r="F721" s="65" t="s">
        <v>10500</v>
      </c>
      <c r="G721" s="58" t="s">
        <v>10</v>
      </c>
      <c r="H721" s="58">
        <v>1</v>
      </c>
      <c r="I721" s="129">
        <v>21.19</v>
      </c>
      <c r="J721" s="180">
        <v>21.19</v>
      </c>
      <c r="K721" s="93">
        <f>Tabela1[ [#This Row],[Cena hurtowa netto od 01.06.2025] ]/Tabela1[[#This Row],[Cena hurtowa netto od 13.01.2025]]-1</f>
        <v>0</v>
      </c>
      <c r="L721" s="142" t="s">
        <v>3108</v>
      </c>
      <c r="M721" s="142"/>
      <c r="N721" s="64" t="s">
        <v>4438</v>
      </c>
      <c r="O721" s="84">
        <v>0.23</v>
      </c>
      <c r="P721" s="7"/>
      <c r="Q721" s="35">
        <f t="shared" si="15"/>
        <v>0</v>
      </c>
      <c r="R721" s="104">
        <v>171</v>
      </c>
      <c r="S721" s="36" t="s">
        <v>3147</v>
      </c>
      <c r="T721" s="86" t="s">
        <v>4570</v>
      </c>
      <c r="U721" s="39">
        <f>VLOOKUP(Tabela1[[#This Row],[Marka]],Config!$D$2:$E$13,2,FALSE)+Tabela1[[#This Row],[Marka_sort_plus]]</f>
        <v>145012</v>
      </c>
      <c r="V721" s="39">
        <v>45012</v>
      </c>
      <c r="W721" s="49" t="s">
        <v>4438</v>
      </c>
      <c r="X721" s="49" t="s">
        <v>3152</v>
      </c>
      <c r="Y721" s="49" t="s">
        <v>3152</v>
      </c>
      <c r="Z721" s="49" t="s">
        <v>6202</v>
      </c>
    </row>
    <row r="722" spans="2:26" ht="27.75" customHeight="1">
      <c r="B722" s="55" t="s">
        <v>1793</v>
      </c>
      <c r="C722" s="56" t="s">
        <v>2752</v>
      </c>
      <c r="D722" s="113" t="s">
        <v>3758</v>
      </c>
      <c r="E722" s="83" t="s">
        <v>3107</v>
      </c>
      <c r="F722" s="65" t="s">
        <v>2753</v>
      </c>
      <c r="G722" s="58" t="s">
        <v>10</v>
      </c>
      <c r="H722" s="58">
        <v>1</v>
      </c>
      <c r="I722" s="129">
        <v>21.19</v>
      </c>
      <c r="J722" s="180">
        <v>21.19</v>
      </c>
      <c r="K722" s="93">
        <f>Tabela1[ [#This Row],[Cena hurtowa netto od 01.06.2025] ]/Tabela1[[#This Row],[Cena hurtowa netto od 13.01.2025]]-1</f>
        <v>0</v>
      </c>
      <c r="L722" s="142" t="s">
        <v>3107</v>
      </c>
      <c r="M722" s="142"/>
      <c r="N722" s="64" t="s">
        <v>4353</v>
      </c>
      <c r="O722" s="84">
        <v>0.23</v>
      </c>
      <c r="P722" s="7"/>
      <c r="Q722" s="35">
        <f t="shared" si="15"/>
        <v>0</v>
      </c>
      <c r="R722" s="104">
        <v>171</v>
      </c>
      <c r="S722" s="36" t="s">
        <v>3147</v>
      </c>
      <c r="T722" s="86" t="s">
        <v>4570</v>
      </c>
      <c r="U722" s="39">
        <f>VLOOKUP(Tabela1[[#This Row],[Marka]],Config!$D$2:$E$13,2,FALSE)+Tabela1[[#This Row],[Marka_sort_plus]]</f>
        <v>145012</v>
      </c>
      <c r="V722" s="39">
        <v>45012</v>
      </c>
      <c r="W722" s="49" t="s">
        <v>4353</v>
      </c>
      <c r="X722" s="49" t="s">
        <v>3152</v>
      </c>
      <c r="Y722" s="49" t="s">
        <v>3152</v>
      </c>
      <c r="Z722" s="49" t="s">
        <v>6198</v>
      </c>
    </row>
    <row r="723" spans="2:26" ht="27.75" customHeight="1">
      <c r="B723" s="55" t="s">
        <v>1793</v>
      </c>
      <c r="C723" s="56" t="s">
        <v>2754</v>
      </c>
      <c r="D723" s="113" t="s">
        <v>3753</v>
      </c>
      <c r="E723" s="83" t="s">
        <v>3107</v>
      </c>
      <c r="F723" s="65" t="s">
        <v>2755</v>
      </c>
      <c r="G723" s="58" t="s">
        <v>10</v>
      </c>
      <c r="H723" s="58">
        <v>1</v>
      </c>
      <c r="I723" s="129">
        <v>21.19</v>
      </c>
      <c r="J723" s="180">
        <v>21.19</v>
      </c>
      <c r="K723" s="93">
        <f>Tabela1[ [#This Row],[Cena hurtowa netto od 01.06.2025] ]/Tabela1[[#This Row],[Cena hurtowa netto od 13.01.2025]]-1</f>
        <v>0</v>
      </c>
      <c r="L723" s="142" t="s">
        <v>3107</v>
      </c>
      <c r="M723" s="142"/>
      <c r="N723" s="64" t="s">
        <v>4358</v>
      </c>
      <c r="O723" s="84">
        <v>0.23</v>
      </c>
      <c r="P723" s="7"/>
      <c r="Q723" s="35">
        <f t="shared" si="15"/>
        <v>0</v>
      </c>
      <c r="R723" s="104">
        <v>171</v>
      </c>
      <c r="S723" s="36" t="s">
        <v>3147</v>
      </c>
      <c r="T723" s="86" t="s">
        <v>4570</v>
      </c>
      <c r="U723" s="39">
        <f>VLOOKUP(Tabela1[[#This Row],[Marka]],Config!$D$2:$E$13,2,FALSE)+Tabela1[[#This Row],[Marka_sort_plus]]</f>
        <v>145012</v>
      </c>
      <c r="V723" s="39">
        <v>45012</v>
      </c>
      <c r="W723" s="49" t="s">
        <v>4358</v>
      </c>
      <c r="X723" s="49" t="s">
        <v>3152</v>
      </c>
      <c r="Y723" s="49" t="s">
        <v>3152</v>
      </c>
      <c r="Z723" s="49" t="s">
        <v>6200</v>
      </c>
    </row>
    <row r="724" spans="2:26" ht="27.75" customHeight="1">
      <c r="B724" s="55" t="s">
        <v>1793</v>
      </c>
      <c r="C724" s="56" t="s">
        <v>2756</v>
      </c>
      <c r="D724" s="113" t="s">
        <v>3762</v>
      </c>
      <c r="E724" s="83" t="s">
        <v>3107</v>
      </c>
      <c r="F724" s="65" t="s">
        <v>2757</v>
      </c>
      <c r="G724" s="58" t="s">
        <v>10</v>
      </c>
      <c r="H724" s="58">
        <v>1</v>
      </c>
      <c r="I724" s="129">
        <v>21.19</v>
      </c>
      <c r="J724" s="180">
        <v>21.19</v>
      </c>
      <c r="K724" s="93">
        <f>Tabela1[ [#This Row],[Cena hurtowa netto od 01.06.2025] ]/Tabela1[[#This Row],[Cena hurtowa netto od 13.01.2025]]-1</f>
        <v>0</v>
      </c>
      <c r="L724" s="142" t="s">
        <v>3107</v>
      </c>
      <c r="M724" s="142"/>
      <c r="N724" s="64" t="s">
        <v>4350</v>
      </c>
      <c r="O724" s="84">
        <v>0.23</v>
      </c>
      <c r="P724" s="7"/>
      <c r="Q724" s="35">
        <f t="shared" si="15"/>
        <v>0</v>
      </c>
      <c r="R724" s="104">
        <v>171</v>
      </c>
      <c r="S724" s="36" t="s">
        <v>3147</v>
      </c>
      <c r="T724" s="86" t="s">
        <v>4570</v>
      </c>
      <c r="U724" s="39">
        <f>VLOOKUP(Tabela1[[#This Row],[Marka]],Config!$D$2:$E$13,2,FALSE)+Tabela1[[#This Row],[Marka_sort_plus]]</f>
        <v>145012</v>
      </c>
      <c r="V724" s="39">
        <v>45012</v>
      </c>
      <c r="W724" s="49" t="s">
        <v>4350</v>
      </c>
      <c r="X724" s="49" t="s">
        <v>3152</v>
      </c>
      <c r="Y724" s="49" t="s">
        <v>3152</v>
      </c>
      <c r="Z724" s="49" t="s">
        <v>6195</v>
      </c>
    </row>
    <row r="725" spans="2:26" ht="27.75" customHeight="1">
      <c r="B725" s="55" t="s">
        <v>1793</v>
      </c>
      <c r="C725" s="56" t="s">
        <v>2758</v>
      </c>
      <c r="D725" s="113" t="s">
        <v>3752</v>
      </c>
      <c r="E725" s="83" t="s">
        <v>3107</v>
      </c>
      <c r="F725" s="65" t="s">
        <v>2759</v>
      </c>
      <c r="G725" s="58" t="s">
        <v>10</v>
      </c>
      <c r="H725" s="58">
        <v>1</v>
      </c>
      <c r="I725" s="129">
        <v>21.19</v>
      </c>
      <c r="J725" s="180">
        <v>21.19</v>
      </c>
      <c r="K725" s="93">
        <f>Tabela1[ [#This Row],[Cena hurtowa netto od 01.06.2025] ]/Tabela1[[#This Row],[Cena hurtowa netto od 13.01.2025]]-1</f>
        <v>0</v>
      </c>
      <c r="L725" s="142" t="s">
        <v>3107</v>
      </c>
      <c r="M725" s="142"/>
      <c r="N725" s="64" t="s">
        <v>4359</v>
      </c>
      <c r="O725" s="84">
        <v>0.23</v>
      </c>
      <c r="P725" s="7"/>
      <c r="Q725" s="35">
        <f t="shared" si="15"/>
        <v>0</v>
      </c>
      <c r="R725" s="104">
        <v>171</v>
      </c>
      <c r="S725" s="36" t="s">
        <v>3147</v>
      </c>
      <c r="T725" s="86" t="s">
        <v>4570</v>
      </c>
      <c r="U725" s="39">
        <f>VLOOKUP(Tabela1[[#This Row],[Marka]],Config!$D$2:$E$13,2,FALSE)+Tabela1[[#This Row],[Marka_sort_plus]]</f>
        <v>145012</v>
      </c>
      <c r="V725" s="39">
        <v>45012</v>
      </c>
      <c r="W725" s="49" t="s">
        <v>4359</v>
      </c>
      <c r="X725" s="49" t="s">
        <v>3152</v>
      </c>
      <c r="Y725" s="49" t="s">
        <v>3152</v>
      </c>
      <c r="Z725" s="49" t="s">
        <v>6190</v>
      </c>
    </row>
    <row r="726" spans="2:26" ht="27.75" customHeight="1">
      <c r="B726" s="55" t="s">
        <v>1793</v>
      </c>
      <c r="C726" s="56" t="s">
        <v>2771</v>
      </c>
      <c r="D726" s="113" t="s">
        <v>3225</v>
      </c>
      <c r="E726" s="83" t="s">
        <v>3108</v>
      </c>
      <c r="F726" s="65" t="s">
        <v>2772</v>
      </c>
      <c r="G726" s="58" t="s">
        <v>10</v>
      </c>
      <c r="H726" s="58">
        <v>1</v>
      </c>
      <c r="I726" s="129">
        <v>21.19</v>
      </c>
      <c r="J726" s="180">
        <v>21.19</v>
      </c>
      <c r="K726" s="93">
        <f>Tabela1[ [#This Row],[Cena hurtowa netto od 01.06.2025] ]/Tabela1[[#This Row],[Cena hurtowa netto od 13.01.2025]]-1</f>
        <v>0</v>
      </c>
      <c r="L726" s="142" t="s">
        <v>3108</v>
      </c>
      <c r="M726" s="142"/>
      <c r="N726" s="64" t="s">
        <v>4439</v>
      </c>
      <c r="O726" s="84">
        <v>0.23</v>
      </c>
      <c r="P726" s="7"/>
      <c r="Q726" s="35">
        <f t="shared" si="15"/>
        <v>0</v>
      </c>
      <c r="R726" s="104">
        <v>171</v>
      </c>
      <c r="S726" s="36" t="s">
        <v>3147</v>
      </c>
      <c r="T726" s="86" t="s">
        <v>4570</v>
      </c>
      <c r="U726" s="39">
        <f>VLOOKUP(Tabela1[[#This Row],[Marka]],Config!$D$2:$E$13,2,FALSE)+Tabela1[[#This Row],[Marka_sort_plus]]</f>
        <v>145012</v>
      </c>
      <c r="V726" s="39">
        <v>45012</v>
      </c>
      <c r="W726" s="49" t="s">
        <v>4439</v>
      </c>
      <c r="X726" s="49" t="s">
        <v>3152</v>
      </c>
      <c r="Y726" s="49" t="s">
        <v>3152</v>
      </c>
      <c r="Z726" s="49" t="s">
        <v>6203</v>
      </c>
    </row>
    <row r="727" spans="2:26" ht="27.75" customHeight="1">
      <c r="B727" s="55" t="s">
        <v>1793</v>
      </c>
      <c r="C727" s="56" t="s">
        <v>2760</v>
      </c>
      <c r="D727" s="113" t="s">
        <v>3756</v>
      </c>
      <c r="E727" s="83" t="s">
        <v>3107</v>
      </c>
      <c r="F727" s="65" t="s">
        <v>2761</v>
      </c>
      <c r="G727" s="58" t="s">
        <v>10</v>
      </c>
      <c r="H727" s="58">
        <v>1</v>
      </c>
      <c r="I727" s="129">
        <v>21.19</v>
      </c>
      <c r="J727" s="180">
        <v>21.19</v>
      </c>
      <c r="K727" s="93">
        <f>Tabela1[ [#This Row],[Cena hurtowa netto od 01.06.2025] ]/Tabela1[[#This Row],[Cena hurtowa netto od 13.01.2025]]-1</f>
        <v>0</v>
      </c>
      <c r="L727" s="142" t="s">
        <v>3107</v>
      </c>
      <c r="M727" s="142"/>
      <c r="N727" s="64" t="s">
        <v>4355</v>
      </c>
      <c r="O727" s="84">
        <v>0.23</v>
      </c>
      <c r="P727" s="7"/>
      <c r="Q727" s="35">
        <f t="shared" si="15"/>
        <v>0</v>
      </c>
      <c r="R727" s="104">
        <v>171</v>
      </c>
      <c r="S727" s="36" t="s">
        <v>3147</v>
      </c>
      <c r="T727" s="86" t="s">
        <v>4570</v>
      </c>
      <c r="U727" s="39">
        <f>VLOOKUP(Tabela1[[#This Row],[Marka]],Config!$D$2:$E$13,2,FALSE)+Tabela1[[#This Row],[Marka_sort_plus]]</f>
        <v>145012</v>
      </c>
      <c r="V727" s="39">
        <v>45012</v>
      </c>
      <c r="W727" s="49" t="s">
        <v>4355</v>
      </c>
      <c r="X727" s="49" t="s">
        <v>3152</v>
      </c>
      <c r="Y727" s="49" t="s">
        <v>3152</v>
      </c>
      <c r="Z727" s="49" t="s">
        <v>6194</v>
      </c>
    </row>
    <row r="728" spans="2:26" ht="27.75" customHeight="1">
      <c r="B728" s="55" t="s">
        <v>1793</v>
      </c>
      <c r="C728" s="56" t="s">
        <v>2762</v>
      </c>
      <c r="D728" s="113" t="s">
        <v>3755</v>
      </c>
      <c r="E728" s="83" t="s">
        <v>3107</v>
      </c>
      <c r="F728" s="65" t="s">
        <v>2763</v>
      </c>
      <c r="G728" s="58" t="s">
        <v>10</v>
      </c>
      <c r="H728" s="58">
        <v>1</v>
      </c>
      <c r="I728" s="129">
        <v>21.19</v>
      </c>
      <c r="J728" s="180">
        <v>21.19</v>
      </c>
      <c r="K728" s="93">
        <f>Tabela1[ [#This Row],[Cena hurtowa netto od 01.06.2025] ]/Tabela1[[#This Row],[Cena hurtowa netto od 13.01.2025]]-1</f>
        <v>0</v>
      </c>
      <c r="L728" s="142" t="s">
        <v>3107</v>
      </c>
      <c r="M728" s="142"/>
      <c r="N728" s="64" t="s">
        <v>4356</v>
      </c>
      <c r="O728" s="84">
        <v>0.23</v>
      </c>
      <c r="P728" s="7"/>
      <c r="Q728" s="35">
        <f t="shared" ref="Q728:Q791" si="16">J728*P728*(1-RABAT)</f>
        <v>0</v>
      </c>
      <c r="R728" s="104">
        <v>171</v>
      </c>
      <c r="S728" s="36" t="s">
        <v>3147</v>
      </c>
      <c r="T728" s="86" t="s">
        <v>4570</v>
      </c>
      <c r="U728" s="39">
        <f>VLOOKUP(Tabela1[[#This Row],[Marka]],Config!$D$2:$E$13,2,FALSE)+Tabela1[[#This Row],[Marka_sort_plus]]</f>
        <v>145012</v>
      </c>
      <c r="V728" s="39">
        <v>45012</v>
      </c>
      <c r="W728" s="49" t="s">
        <v>4356</v>
      </c>
      <c r="X728" s="49" t="s">
        <v>3152</v>
      </c>
      <c r="Y728" s="49" t="s">
        <v>3152</v>
      </c>
      <c r="Z728" s="49" t="s">
        <v>6196</v>
      </c>
    </row>
    <row r="729" spans="2:26" ht="27.75" customHeight="1">
      <c r="B729" s="55" t="s">
        <v>1793</v>
      </c>
      <c r="C729" s="56" t="s">
        <v>2764</v>
      </c>
      <c r="D729" s="113" t="s">
        <v>3636</v>
      </c>
      <c r="E729" s="83" t="s">
        <v>3107</v>
      </c>
      <c r="F729" s="65" t="s">
        <v>2765</v>
      </c>
      <c r="G729" s="58" t="s">
        <v>10</v>
      </c>
      <c r="H729" s="58">
        <v>1</v>
      </c>
      <c r="I729" s="129">
        <v>21.19</v>
      </c>
      <c r="J729" s="180">
        <v>21.19</v>
      </c>
      <c r="K729" s="93">
        <f>Tabela1[ [#This Row],[Cena hurtowa netto od 01.06.2025] ]/Tabela1[[#This Row],[Cena hurtowa netto od 13.01.2025]]-1</f>
        <v>0</v>
      </c>
      <c r="L729" s="142" t="s">
        <v>3107</v>
      </c>
      <c r="M729" s="142"/>
      <c r="N729" s="64" t="s">
        <v>4380</v>
      </c>
      <c r="O729" s="84">
        <v>0.23</v>
      </c>
      <c r="P729" s="7"/>
      <c r="Q729" s="35">
        <f t="shared" si="16"/>
        <v>0</v>
      </c>
      <c r="R729" s="104">
        <v>171</v>
      </c>
      <c r="S729" s="36" t="s">
        <v>3147</v>
      </c>
      <c r="T729" s="86" t="s">
        <v>4570</v>
      </c>
      <c r="U729" s="39">
        <f>VLOOKUP(Tabela1[[#This Row],[Marka]],Config!$D$2:$E$13,2,FALSE)+Tabela1[[#This Row],[Marka_sort_plus]]</f>
        <v>145012</v>
      </c>
      <c r="V729" s="39">
        <v>45012</v>
      </c>
      <c r="W729" s="49" t="s">
        <v>4380</v>
      </c>
      <c r="X729" s="49" t="s">
        <v>3152</v>
      </c>
      <c r="Y729" s="49" t="s">
        <v>3152</v>
      </c>
      <c r="Z729" s="49" t="s">
        <v>6199</v>
      </c>
    </row>
    <row r="730" spans="2:26" ht="27.75" customHeight="1">
      <c r="B730" s="55" t="s">
        <v>1793</v>
      </c>
      <c r="C730" s="56" t="s">
        <v>2766</v>
      </c>
      <c r="D730" s="113" t="s">
        <v>3751</v>
      </c>
      <c r="E730" s="83" t="s">
        <v>3107</v>
      </c>
      <c r="F730" s="65" t="s">
        <v>2767</v>
      </c>
      <c r="G730" s="58" t="s">
        <v>10</v>
      </c>
      <c r="H730" s="58">
        <v>1</v>
      </c>
      <c r="I730" s="129">
        <v>21.19</v>
      </c>
      <c r="J730" s="180">
        <v>21.19</v>
      </c>
      <c r="K730" s="93">
        <f>Tabela1[ [#This Row],[Cena hurtowa netto od 01.06.2025] ]/Tabela1[[#This Row],[Cena hurtowa netto od 13.01.2025]]-1</f>
        <v>0</v>
      </c>
      <c r="L730" s="142" t="s">
        <v>3107</v>
      </c>
      <c r="M730" s="142"/>
      <c r="N730" s="64" t="s">
        <v>4360</v>
      </c>
      <c r="O730" s="84">
        <v>0.23</v>
      </c>
      <c r="P730" s="7"/>
      <c r="Q730" s="35">
        <f t="shared" si="16"/>
        <v>0</v>
      </c>
      <c r="R730" s="104">
        <v>171</v>
      </c>
      <c r="S730" s="36" t="s">
        <v>3147</v>
      </c>
      <c r="T730" s="86" t="s">
        <v>4570</v>
      </c>
      <c r="U730" s="39">
        <f>VLOOKUP(Tabela1[[#This Row],[Marka]],Config!$D$2:$E$13,2,FALSE)+Tabela1[[#This Row],[Marka_sort_plus]]</f>
        <v>145012</v>
      </c>
      <c r="V730" s="39">
        <v>45012</v>
      </c>
      <c r="W730" s="49" t="s">
        <v>4360</v>
      </c>
      <c r="X730" s="49" t="s">
        <v>3152</v>
      </c>
      <c r="Y730" s="49" t="s">
        <v>3152</v>
      </c>
      <c r="Z730" s="49" t="s">
        <v>6189</v>
      </c>
    </row>
    <row r="731" spans="2:26" ht="27.75" customHeight="1">
      <c r="B731" s="55" t="s">
        <v>1793</v>
      </c>
      <c r="C731" s="56" t="s">
        <v>2768</v>
      </c>
      <c r="D731" s="113" t="s">
        <v>3761</v>
      </c>
      <c r="E731" s="83" t="s">
        <v>3107</v>
      </c>
      <c r="F731" s="65" t="s">
        <v>2769</v>
      </c>
      <c r="G731" s="58" t="s">
        <v>10</v>
      </c>
      <c r="H731" s="58">
        <v>1</v>
      </c>
      <c r="I731" s="129">
        <v>21.19</v>
      </c>
      <c r="J731" s="180">
        <v>21.19</v>
      </c>
      <c r="K731" s="93">
        <f>Tabela1[ [#This Row],[Cena hurtowa netto od 01.06.2025] ]/Tabela1[[#This Row],[Cena hurtowa netto od 13.01.2025]]-1</f>
        <v>0</v>
      </c>
      <c r="L731" s="142" t="s">
        <v>3107</v>
      </c>
      <c r="M731" s="142"/>
      <c r="N731" s="64" t="s">
        <v>4351</v>
      </c>
      <c r="O731" s="84">
        <v>0.23</v>
      </c>
      <c r="P731" s="7"/>
      <c r="Q731" s="35">
        <f t="shared" si="16"/>
        <v>0</v>
      </c>
      <c r="R731" s="104">
        <v>171</v>
      </c>
      <c r="S731" s="36" t="s">
        <v>3147</v>
      </c>
      <c r="T731" s="86" t="s">
        <v>4570</v>
      </c>
      <c r="U731" s="39">
        <f>VLOOKUP(Tabela1[[#This Row],[Marka]],Config!$D$2:$E$13,2,FALSE)+Tabela1[[#This Row],[Marka_sort_plus]]</f>
        <v>145012</v>
      </c>
      <c r="V731" s="39">
        <v>45012</v>
      </c>
      <c r="W731" s="49" t="s">
        <v>4351</v>
      </c>
      <c r="X731" s="49" t="s">
        <v>3152</v>
      </c>
      <c r="Y731" s="49" t="s">
        <v>3152</v>
      </c>
      <c r="Z731" s="49" t="s">
        <v>6192</v>
      </c>
    </row>
    <row r="732" spans="2:26" ht="27.75" customHeight="1">
      <c r="B732" s="55" t="s">
        <v>1793</v>
      </c>
      <c r="C732" s="56" t="s">
        <v>2688</v>
      </c>
      <c r="D732" s="113" t="s">
        <v>3750</v>
      </c>
      <c r="E732" s="83" t="s">
        <v>3108</v>
      </c>
      <c r="F732" s="65" t="s">
        <v>2689</v>
      </c>
      <c r="G732" s="58" t="s">
        <v>10</v>
      </c>
      <c r="H732" s="58">
        <v>1</v>
      </c>
      <c r="I732" s="129">
        <v>17.989999999999998</v>
      </c>
      <c r="J732" s="180">
        <v>17.989999999999998</v>
      </c>
      <c r="K732" s="93">
        <f>Tabela1[ [#This Row],[Cena hurtowa netto od 01.06.2025] ]/Tabela1[[#This Row],[Cena hurtowa netto od 13.01.2025]]-1</f>
        <v>0</v>
      </c>
      <c r="L732" s="142" t="s">
        <v>3108</v>
      </c>
      <c r="M732" s="142"/>
      <c r="N732" s="64" t="s">
        <v>2182</v>
      </c>
      <c r="O732" s="84">
        <v>0.23</v>
      </c>
      <c r="P732" s="7"/>
      <c r="Q732" s="35">
        <f t="shared" si="16"/>
        <v>0</v>
      </c>
      <c r="R732" s="104">
        <v>171</v>
      </c>
      <c r="S732" s="36" t="s">
        <v>3147</v>
      </c>
      <c r="T732" s="86" t="s">
        <v>4570</v>
      </c>
      <c r="U732" s="39">
        <f>VLOOKUP(Tabela1[[#This Row],[Marka]],Config!$D$2:$E$13,2,FALSE)+Tabela1[[#This Row],[Marka_sort_plus]]</f>
        <v>145031</v>
      </c>
      <c r="V732" s="39">
        <v>45031</v>
      </c>
      <c r="W732" s="49" t="s">
        <v>2182</v>
      </c>
      <c r="X732" s="49" t="s">
        <v>3152</v>
      </c>
      <c r="Y732" s="49" t="s">
        <v>3152</v>
      </c>
      <c r="Z732" s="49" t="s">
        <v>6204</v>
      </c>
    </row>
    <row r="733" spans="2:26" ht="27.75" customHeight="1">
      <c r="B733" s="55" t="s">
        <v>1793</v>
      </c>
      <c r="C733" s="56" t="s">
        <v>2987</v>
      </c>
      <c r="D733" s="113" t="s">
        <v>3305</v>
      </c>
      <c r="E733" s="83" t="s">
        <v>3107</v>
      </c>
      <c r="F733" s="65" t="s">
        <v>2988</v>
      </c>
      <c r="G733" s="58" t="s">
        <v>10</v>
      </c>
      <c r="H733" s="58">
        <v>1</v>
      </c>
      <c r="I733" s="129">
        <v>5.99</v>
      </c>
      <c r="J733" s="180">
        <v>5.99</v>
      </c>
      <c r="K733" s="93">
        <f>Tabela1[ [#This Row],[Cena hurtowa netto od 01.06.2025] ]/Tabela1[[#This Row],[Cena hurtowa netto od 13.01.2025]]-1</f>
        <v>0</v>
      </c>
      <c r="L733" s="142" t="s">
        <v>13877</v>
      </c>
      <c r="M733" s="142"/>
      <c r="N733" s="64" t="s">
        <v>2310</v>
      </c>
      <c r="O733" s="84">
        <v>0.23</v>
      </c>
      <c r="P733" s="7"/>
      <c r="Q733" s="35">
        <f t="shared" si="16"/>
        <v>0</v>
      </c>
      <c r="R733" s="104">
        <v>171</v>
      </c>
      <c r="S733" s="36" t="s">
        <v>3147</v>
      </c>
      <c r="T733" s="86" t="s">
        <v>4570</v>
      </c>
      <c r="U733" s="39">
        <f>VLOOKUP(Tabela1[[#This Row],[Marka]],Config!$D$2:$E$13,2,FALSE)+Tabela1[[#This Row],[Marka_sort_plus]]</f>
        <v>145051</v>
      </c>
      <c r="V733" s="39">
        <v>45051</v>
      </c>
      <c r="W733" s="49" t="s">
        <v>2310</v>
      </c>
      <c r="X733" s="49" t="s">
        <v>3152</v>
      </c>
      <c r="Y733" s="49" t="s">
        <v>6184</v>
      </c>
      <c r="Z733" s="49" t="s">
        <v>6185</v>
      </c>
    </row>
    <row r="734" spans="2:26" ht="27.75" customHeight="1">
      <c r="B734" s="55" t="s">
        <v>1793</v>
      </c>
      <c r="C734" s="56" t="s">
        <v>2779</v>
      </c>
      <c r="D734" s="113" t="s">
        <v>3680</v>
      </c>
      <c r="E734" s="83" t="s">
        <v>3107</v>
      </c>
      <c r="F734" s="65" t="s">
        <v>2780</v>
      </c>
      <c r="G734" s="58" t="s">
        <v>10</v>
      </c>
      <c r="H734" s="58">
        <v>1</v>
      </c>
      <c r="I734" s="129">
        <v>6.35</v>
      </c>
      <c r="J734" s="180">
        <v>6.35</v>
      </c>
      <c r="K734" s="93">
        <f>Tabela1[ [#This Row],[Cena hurtowa netto od 01.06.2025] ]/Tabela1[[#This Row],[Cena hurtowa netto od 13.01.2025]]-1</f>
        <v>0</v>
      </c>
      <c r="L734" s="142" t="s">
        <v>3107</v>
      </c>
      <c r="M734" s="142"/>
      <c r="N734" s="64" t="s">
        <v>2208</v>
      </c>
      <c r="O734" s="84">
        <v>0.23</v>
      </c>
      <c r="P734" s="7"/>
      <c r="Q734" s="35">
        <f t="shared" si="16"/>
        <v>0</v>
      </c>
      <c r="R734" s="104">
        <v>174</v>
      </c>
      <c r="S734" s="36" t="s">
        <v>3148</v>
      </c>
      <c r="T734" s="86" t="s">
        <v>4634</v>
      </c>
      <c r="U734" s="39">
        <f>VLOOKUP(Tabela1[[#This Row],[Marka]],Config!$D$2:$E$13,2,FALSE)+Tabela1[[#This Row],[Marka_sort_plus]]</f>
        <v>147011</v>
      </c>
      <c r="V734" s="39">
        <v>47011</v>
      </c>
      <c r="W734" s="49" t="s">
        <v>2208</v>
      </c>
      <c r="X734" s="49" t="s">
        <v>6073</v>
      </c>
      <c r="Y734" s="49" t="s">
        <v>3152</v>
      </c>
      <c r="Z734" s="49" t="s">
        <v>6074</v>
      </c>
    </row>
    <row r="735" spans="2:26" ht="27.75" customHeight="1">
      <c r="B735" s="55" t="s">
        <v>1793</v>
      </c>
      <c r="C735" s="56" t="s">
        <v>2781</v>
      </c>
      <c r="D735" s="113" t="s">
        <v>3677</v>
      </c>
      <c r="E735" s="83" t="s">
        <v>3107</v>
      </c>
      <c r="F735" s="65" t="s">
        <v>2782</v>
      </c>
      <c r="G735" s="58" t="s">
        <v>10</v>
      </c>
      <c r="H735" s="58">
        <v>1</v>
      </c>
      <c r="I735" s="129">
        <v>6.35</v>
      </c>
      <c r="J735" s="180">
        <v>6.35</v>
      </c>
      <c r="K735" s="93">
        <f>Tabela1[ [#This Row],[Cena hurtowa netto od 01.06.2025] ]/Tabela1[[#This Row],[Cena hurtowa netto od 13.01.2025]]-1</f>
        <v>0</v>
      </c>
      <c r="L735" s="142" t="s">
        <v>3107</v>
      </c>
      <c r="M735" s="142"/>
      <c r="N735" s="64" t="s">
        <v>2209</v>
      </c>
      <c r="O735" s="84">
        <v>0.23</v>
      </c>
      <c r="P735" s="7"/>
      <c r="Q735" s="35">
        <f t="shared" si="16"/>
        <v>0</v>
      </c>
      <c r="R735" s="104">
        <v>174</v>
      </c>
      <c r="S735" s="36" t="s">
        <v>3148</v>
      </c>
      <c r="T735" s="86" t="s">
        <v>4634</v>
      </c>
      <c r="U735" s="39">
        <f>VLOOKUP(Tabela1[[#This Row],[Marka]],Config!$D$2:$E$13,2,FALSE)+Tabela1[[#This Row],[Marka_sort_plus]]</f>
        <v>147011</v>
      </c>
      <c r="V735" s="39">
        <v>47011</v>
      </c>
      <c r="W735" s="49" t="s">
        <v>2209</v>
      </c>
      <c r="X735" s="49" t="s">
        <v>6172</v>
      </c>
      <c r="Y735" s="49" t="s">
        <v>3152</v>
      </c>
      <c r="Z735" s="49" t="s">
        <v>6173</v>
      </c>
    </row>
    <row r="736" spans="2:26" ht="27.75" customHeight="1">
      <c r="B736" s="55" t="s">
        <v>1793</v>
      </c>
      <c r="C736" s="56" t="s">
        <v>2879</v>
      </c>
      <c r="D736" s="113" t="s">
        <v>3601</v>
      </c>
      <c r="E736" s="83" t="s">
        <v>3107</v>
      </c>
      <c r="F736" s="65" t="s">
        <v>2880</v>
      </c>
      <c r="G736" s="58" t="s">
        <v>10</v>
      </c>
      <c r="H736" s="58">
        <v>1</v>
      </c>
      <c r="I736" s="129">
        <v>9.19</v>
      </c>
      <c r="J736" s="180">
        <v>9.19</v>
      </c>
      <c r="K736" s="93">
        <f>Tabela1[ [#This Row],[Cena hurtowa netto od 01.06.2025] ]/Tabela1[[#This Row],[Cena hurtowa netto od 13.01.2025]]-1</f>
        <v>0</v>
      </c>
      <c r="L736" s="142" t="s">
        <v>3107</v>
      </c>
      <c r="M736" s="142"/>
      <c r="N736" s="64" t="s">
        <v>2256</v>
      </c>
      <c r="O736" s="84">
        <v>0.23</v>
      </c>
      <c r="P736" s="7"/>
      <c r="Q736" s="35">
        <f t="shared" si="16"/>
        <v>0</v>
      </c>
      <c r="R736" s="104">
        <v>174</v>
      </c>
      <c r="S736" s="36" t="s">
        <v>3148</v>
      </c>
      <c r="T736" s="86" t="s">
        <v>4634</v>
      </c>
      <c r="U736" s="39">
        <f>VLOOKUP(Tabela1[[#This Row],[Marka]],Config!$D$2:$E$13,2,FALSE)+Tabela1[[#This Row],[Marka_sort_plus]]</f>
        <v>147011</v>
      </c>
      <c r="V736" s="39">
        <v>47011</v>
      </c>
      <c r="W736" s="49" t="s">
        <v>2256</v>
      </c>
      <c r="X736" s="49" t="s">
        <v>6166</v>
      </c>
      <c r="Y736" s="49" t="s">
        <v>3152</v>
      </c>
      <c r="Z736" s="49" t="s">
        <v>6167</v>
      </c>
    </row>
    <row r="737" spans="2:26" ht="27.75" customHeight="1">
      <c r="B737" s="55" t="s">
        <v>1793</v>
      </c>
      <c r="C737" s="56" t="s">
        <v>2783</v>
      </c>
      <c r="D737" s="113" t="s">
        <v>3678</v>
      </c>
      <c r="E737" s="83" t="s">
        <v>3107</v>
      </c>
      <c r="F737" s="65" t="s">
        <v>2784</v>
      </c>
      <c r="G737" s="58" t="s">
        <v>10</v>
      </c>
      <c r="H737" s="58">
        <v>1</v>
      </c>
      <c r="I737" s="129">
        <v>6.35</v>
      </c>
      <c r="J737" s="180">
        <v>6.35</v>
      </c>
      <c r="K737" s="93">
        <f>Tabela1[ [#This Row],[Cena hurtowa netto od 01.06.2025] ]/Tabela1[[#This Row],[Cena hurtowa netto od 13.01.2025]]-1</f>
        <v>0</v>
      </c>
      <c r="L737" s="142" t="s">
        <v>3107</v>
      </c>
      <c r="M737" s="142"/>
      <c r="N737" s="64" t="s">
        <v>2210</v>
      </c>
      <c r="O737" s="84">
        <v>0.23</v>
      </c>
      <c r="P737" s="7"/>
      <c r="Q737" s="35">
        <f t="shared" si="16"/>
        <v>0</v>
      </c>
      <c r="R737" s="104">
        <v>174</v>
      </c>
      <c r="S737" s="36" t="s">
        <v>3148</v>
      </c>
      <c r="T737" s="86" t="s">
        <v>4634</v>
      </c>
      <c r="U737" s="39">
        <f>VLOOKUP(Tabela1[[#This Row],[Marka]],Config!$D$2:$E$13,2,FALSE)+Tabela1[[#This Row],[Marka_sort_plus]]</f>
        <v>147011</v>
      </c>
      <c r="V737" s="39">
        <v>47011</v>
      </c>
      <c r="W737" s="49" t="s">
        <v>2210</v>
      </c>
      <c r="X737" s="49" t="s">
        <v>6117</v>
      </c>
      <c r="Y737" s="49" t="s">
        <v>3152</v>
      </c>
      <c r="Z737" s="49" t="s">
        <v>6118</v>
      </c>
    </row>
    <row r="738" spans="2:26" ht="27.75" customHeight="1">
      <c r="B738" s="55" t="s">
        <v>1793</v>
      </c>
      <c r="C738" s="56" t="s">
        <v>2785</v>
      </c>
      <c r="D738" s="113" t="s">
        <v>3577</v>
      </c>
      <c r="E738" s="83" t="s">
        <v>3107</v>
      </c>
      <c r="F738" s="65" t="s">
        <v>2786</v>
      </c>
      <c r="G738" s="58" t="s">
        <v>10</v>
      </c>
      <c r="H738" s="58">
        <v>1</v>
      </c>
      <c r="I738" s="129">
        <v>6.35</v>
      </c>
      <c r="J738" s="180">
        <v>6.35</v>
      </c>
      <c r="K738" s="93">
        <f>Tabela1[ [#This Row],[Cena hurtowa netto od 01.06.2025] ]/Tabela1[[#This Row],[Cena hurtowa netto od 13.01.2025]]-1</f>
        <v>0</v>
      </c>
      <c r="L738" s="142" t="s">
        <v>3107</v>
      </c>
      <c r="M738" s="142"/>
      <c r="N738" s="64" t="s">
        <v>4381</v>
      </c>
      <c r="O738" s="84">
        <v>0.23</v>
      </c>
      <c r="P738" s="7"/>
      <c r="Q738" s="35">
        <f t="shared" si="16"/>
        <v>0</v>
      </c>
      <c r="R738" s="104">
        <v>174</v>
      </c>
      <c r="S738" s="36" t="s">
        <v>3148</v>
      </c>
      <c r="T738" s="86" t="s">
        <v>4634</v>
      </c>
      <c r="U738" s="39">
        <f>VLOOKUP(Tabela1[[#This Row],[Marka]],Config!$D$2:$E$13,2,FALSE)+Tabela1[[#This Row],[Marka_sort_plus]]</f>
        <v>147011</v>
      </c>
      <c r="V738" s="39">
        <v>47011</v>
      </c>
      <c r="W738" s="49" t="s">
        <v>4381</v>
      </c>
      <c r="X738" s="49" t="s">
        <v>6091</v>
      </c>
      <c r="Y738" s="49" t="s">
        <v>3152</v>
      </c>
      <c r="Z738" s="49" t="s">
        <v>6092</v>
      </c>
    </row>
    <row r="739" spans="2:26" ht="27.75" customHeight="1">
      <c r="B739" s="55" t="s">
        <v>1793</v>
      </c>
      <c r="C739" s="56" t="s">
        <v>2787</v>
      </c>
      <c r="D739" s="113" t="s">
        <v>3676</v>
      </c>
      <c r="E739" s="83" t="s">
        <v>3107</v>
      </c>
      <c r="F739" s="65" t="s">
        <v>2788</v>
      </c>
      <c r="G739" s="58" t="s">
        <v>10</v>
      </c>
      <c r="H739" s="58">
        <v>1</v>
      </c>
      <c r="I739" s="129">
        <v>6.35</v>
      </c>
      <c r="J739" s="180">
        <v>6.35</v>
      </c>
      <c r="K739" s="93">
        <f>Tabela1[ [#This Row],[Cena hurtowa netto od 01.06.2025] ]/Tabela1[[#This Row],[Cena hurtowa netto od 13.01.2025]]-1</f>
        <v>0</v>
      </c>
      <c r="L739" s="142" t="s">
        <v>3107</v>
      </c>
      <c r="M739" s="142"/>
      <c r="N739" s="64" t="s">
        <v>2211</v>
      </c>
      <c r="O739" s="84">
        <v>0.23</v>
      </c>
      <c r="P739" s="7"/>
      <c r="Q739" s="35">
        <f t="shared" si="16"/>
        <v>0</v>
      </c>
      <c r="R739" s="104">
        <v>174</v>
      </c>
      <c r="S739" s="36" t="s">
        <v>3148</v>
      </c>
      <c r="T739" s="86" t="s">
        <v>4634</v>
      </c>
      <c r="U739" s="39">
        <f>VLOOKUP(Tabela1[[#This Row],[Marka]],Config!$D$2:$E$13,2,FALSE)+Tabela1[[#This Row],[Marka_sort_plus]]</f>
        <v>147011</v>
      </c>
      <c r="V739" s="39">
        <v>47011</v>
      </c>
      <c r="W739" s="49" t="s">
        <v>2211</v>
      </c>
      <c r="X739" s="49" t="s">
        <v>6115</v>
      </c>
      <c r="Y739" s="49" t="s">
        <v>3152</v>
      </c>
      <c r="Z739" s="49" t="s">
        <v>6116</v>
      </c>
    </row>
    <row r="740" spans="2:26" ht="27.75" customHeight="1">
      <c r="B740" s="55" t="s">
        <v>1793</v>
      </c>
      <c r="C740" s="56" t="s">
        <v>2789</v>
      </c>
      <c r="D740" s="113" t="s">
        <v>3673</v>
      </c>
      <c r="E740" s="83" t="s">
        <v>3107</v>
      </c>
      <c r="F740" s="65" t="s">
        <v>2790</v>
      </c>
      <c r="G740" s="58" t="s">
        <v>10</v>
      </c>
      <c r="H740" s="58">
        <v>1</v>
      </c>
      <c r="I740" s="129">
        <v>6.35</v>
      </c>
      <c r="J740" s="180">
        <v>6.35</v>
      </c>
      <c r="K740" s="93">
        <f>Tabela1[ [#This Row],[Cena hurtowa netto od 01.06.2025] ]/Tabela1[[#This Row],[Cena hurtowa netto od 13.01.2025]]-1</f>
        <v>0</v>
      </c>
      <c r="L740" s="142" t="s">
        <v>3107</v>
      </c>
      <c r="M740" s="142"/>
      <c r="N740" s="64" t="s">
        <v>2212</v>
      </c>
      <c r="O740" s="84">
        <v>0.23</v>
      </c>
      <c r="P740" s="7"/>
      <c r="Q740" s="35">
        <f t="shared" si="16"/>
        <v>0</v>
      </c>
      <c r="R740" s="104">
        <v>174</v>
      </c>
      <c r="S740" s="36" t="s">
        <v>3148</v>
      </c>
      <c r="T740" s="86" t="s">
        <v>4634</v>
      </c>
      <c r="U740" s="39">
        <f>VLOOKUP(Tabela1[[#This Row],[Marka]],Config!$D$2:$E$13,2,FALSE)+Tabela1[[#This Row],[Marka_sort_plus]]</f>
        <v>147011</v>
      </c>
      <c r="V740" s="39">
        <v>47011</v>
      </c>
      <c r="W740" s="49" t="s">
        <v>2212</v>
      </c>
      <c r="X740" s="49" t="s">
        <v>6125</v>
      </c>
      <c r="Y740" s="49" t="s">
        <v>3152</v>
      </c>
      <c r="Z740" s="49" t="s">
        <v>6126</v>
      </c>
    </row>
    <row r="741" spans="2:26" ht="27.75" customHeight="1">
      <c r="B741" s="55" t="s">
        <v>1793</v>
      </c>
      <c r="C741" s="56" t="s">
        <v>2791</v>
      </c>
      <c r="D741" s="113" t="s">
        <v>3310</v>
      </c>
      <c r="E741" s="83" t="s">
        <v>3107</v>
      </c>
      <c r="F741" s="65" t="s">
        <v>2792</v>
      </c>
      <c r="G741" s="58" t="s">
        <v>10</v>
      </c>
      <c r="H741" s="58">
        <v>1</v>
      </c>
      <c r="I741" s="129">
        <v>6.35</v>
      </c>
      <c r="J741" s="180">
        <v>6.35</v>
      </c>
      <c r="K741" s="93">
        <f>Tabela1[ [#This Row],[Cena hurtowa netto od 01.06.2025] ]/Tabela1[[#This Row],[Cena hurtowa netto od 13.01.2025]]-1</f>
        <v>0</v>
      </c>
      <c r="L741" s="142" t="s">
        <v>3107</v>
      </c>
      <c r="M741" s="142"/>
      <c r="N741" s="64" t="s">
        <v>2213</v>
      </c>
      <c r="O741" s="84">
        <v>0.23</v>
      </c>
      <c r="P741" s="7"/>
      <c r="Q741" s="35">
        <f t="shared" si="16"/>
        <v>0</v>
      </c>
      <c r="R741" s="104">
        <v>174</v>
      </c>
      <c r="S741" s="36" t="s">
        <v>3148</v>
      </c>
      <c r="T741" s="86" t="s">
        <v>4634</v>
      </c>
      <c r="U741" s="39">
        <f>VLOOKUP(Tabela1[[#This Row],[Marka]],Config!$D$2:$E$13,2,FALSE)+Tabela1[[#This Row],[Marka_sort_plus]]</f>
        <v>147011</v>
      </c>
      <c r="V741" s="39">
        <v>47011</v>
      </c>
      <c r="W741" s="49" t="s">
        <v>2213</v>
      </c>
      <c r="X741" s="49" t="s">
        <v>6077</v>
      </c>
      <c r="Y741" s="49" t="s">
        <v>3152</v>
      </c>
      <c r="Z741" s="49" t="s">
        <v>6078</v>
      </c>
    </row>
    <row r="742" spans="2:26" ht="27.75" customHeight="1">
      <c r="B742" s="55" t="s">
        <v>1793</v>
      </c>
      <c r="C742" s="56" t="s">
        <v>11111</v>
      </c>
      <c r="D742" s="113" t="s">
        <v>11112</v>
      </c>
      <c r="E742" s="83" t="s">
        <v>3107</v>
      </c>
      <c r="F742" s="65" t="s">
        <v>11113</v>
      </c>
      <c r="G742" s="58" t="s">
        <v>10</v>
      </c>
      <c r="H742" s="58" t="s">
        <v>8167</v>
      </c>
      <c r="I742" s="129">
        <v>6.35</v>
      </c>
      <c r="J742" s="180">
        <v>6.35</v>
      </c>
      <c r="K742" s="93">
        <f>Tabela1[ [#This Row],[Cena hurtowa netto od 01.06.2025] ]/Tabela1[[#This Row],[Cena hurtowa netto od 13.01.2025]]-1</f>
        <v>0</v>
      </c>
      <c r="L742" s="142" t="s">
        <v>3107</v>
      </c>
      <c r="M742" s="142"/>
      <c r="N742" s="64">
        <v>5902979016691</v>
      </c>
      <c r="O742" s="84">
        <v>0.23</v>
      </c>
      <c r="P742" s="7"/>
      <c r="Q742" s="35">
        <f t="shared" si="16"/>
        <v>0</v>
      </c>
      <c r="R742" s="104" t="s">
        <v>11049</v>
      </c>
      <c r="S742" s="36" t="s">
        <v>3148</v>
      </c>
      <c r="T742" s="86" t="s">
        <v>4634</v>
      </c>
      <c r="U742" s="39">
        <f>VLOOKUP(Tabela1[[#This Row],[Marka]],Config!$D$2:$E$13,2,FALSE)+Tabela1[[#This Row],[Marka_sort_plus]]</f>
        <v>147011</v>
      </c>
      <c r="V742" s="39">
        <v>47011</v>
      </c>
      <c r="W742" s="49">
        <v>5902979016691</v>
      </c>
      <c r="X742" s="49"/>
      <c r="Y742" s="49"/>
      <c r="Z742" s="49"/>
    </row>
    <row r="743" spans="2:26" ht="27.75" customHeight="1">
      <c r="B743" s="55" t="s">
        <v>1793</v>
      </c>
      <c r="C743" s="56" t="s">
        <v>2793</v>
      </c>
      <c r="D743" s="113" t="s">
        <v>3674</v>
      </c>
      <c r="E743" s="83" t="s">
        <v>3107</v>
      </c>
      <c r="F743" s="65" t="s">
        <v>2794</v>
      </c>
      <c r="G743" s="58" t="s">
        <v>10</v>
      </c>
      <c r="H743" s="58">
        <v>1</v>
      </c>
      <c r="I743" s="129">
        <v>6.35</v>
      </c>
      <c r="J743" s="180">
        <v>6.35</v>
      </c>
      <c r="K743" s="93">
        <f>Tabela1[ [#This Row],[Cena hurtowa netto od 01.06.2025] ]/Tabela1[[#This Row],[Cena hurtowa netto od 13.01.2025]]-1</f>
        <v>0</v>
      </c>
      <c r="L743" s="142" t="s">
        <v>3107</v>
      </c>
      <c r="M743" s="142"/>
      <c r="N743" s="64" t="s">
        <v>2214</v>
      </c>
      <c r="O743" s="84">
        <v>0.23</v>
      </c>
      <c r="P743" s="7"/>
      <c r="Q743" s="35">
        <f t="shared" si="16"/>
        <v>0</v>
      </c>
      <c r="R743" s="104">
        <v>174</v>
      </c>
      <c r="S743" s="36" t="s">
        <v>3148</v>
      </c>
      <c r="T743" s="86" t="s">
        <v>4634</v>
      </c>
      <c r="U743" s="39">
        <f>VLOOKUP(Tabela1[[#This Row],[Marka]],Config!$D$2:$E$13,2,FALSE)+Tabela1[[#This Row],[Marka_sort_plus]]</f>
        <v>147011</v>
      </c>
      <c r="V743" s="39">
        <v>47011</v>
      </c>
      <c r="W743" s="49" t="s">
        <v>2214</v>
      </c>
      <c r="X743" s="49" t="s">
        <v>6135</v>
      </c>
      <c r="Y743" s="49" t="s">
        <v>3152</v>
      </c>
      <c r="Z743" s="49" t="s">
        <v>6136</v>
      </c>
    </row>
    <row r="744" spans="2:26" ht="27.75" customHeight="1">
      <c r="B744" s="55" t="s">
        <v>1793</v>
      </c>
      <c r="C744" s="56" t="s">
        <v>2795</v>
      </c>
      <c r="D744" s="113" t="s">
        <v>3672</v>
      </c>
      <c r="E744" s="83" t="s">
        <v>3107</v>
      </c>
      <c r="F744" s="65" t="s">
        <v>2796</v>
      </c>
      <c r="G744" s="58" t="s">
        <v>10</v>
      </c>
      <c r="H744" s="58">
        <v>1</v>
      </c>
      <c r="I744" s="129">
        <v>6.35</v>
      </c>
      <c r="J744" s="180">
        <v>6.35</v>
      </c>
      <c r="K744" s="93">
        <f>Tabela1[ [#This Row],[Cena hurtowa netto od 01.06.2025] ]/Tabela1[[#This Row],[Cena hurtowa netto od 13.01.2025]]-1</f>
        <v>0</v>
      </c>
      <c r="L744" s="142" t="s">
        <v>3107</v>
      </c>
      <c r="M744" s="142"/>
      <c r="N744" s="64" t="s">
        <v>2215</v>
      </c>
      <c r="O744" s="84">
        <v>0.23</v>
      </c>
      <c r="P744" s="7"/>
      <c r="Q744" s="35">
        <f t="shared" si="16"/>
        <v>0</v>
      </c>
      <c r="R744" s="104">
        <v>174</v>
      </c>
      <c r="S744" s="36" t="s">
        <v>3148</v>
      </c>
      <c r="T744" s="86" t="s">
        <v>4634</v>
      </c>
      <c r="U744" s="39">
        <f>VLOOKUP(Tabela1[[#This Row],[Marka]],Config!$D$2:$E$13,2,FALSE)+Tabela1[[#This Row],[Marka_sort_plus]]</f>
        <v>147011</v>
      </c>
      <c r="V744" s="39">
        <v>47011</v>
      </c>
      <c r="W744" s="49" t="s">
        <v>2215</v>
      </c>
      <c r="X744" s="49" t="s">
        <v>6111</v>
      </c>
      <c r="Y744" s="49" t="s">
        <v>3152</v>
      </c>
      <c r="Z744" s="49" t="s">
        <v>6112</v>
      </c>
    </row>
    <row r="745" spans="2:26" ht="27.75" customHeight="1">
      <c r="B745" s="55" t="s">
        <v>1793</v>
      </c>
      <c r="C745" s="56" t="s">
        <v>2797</v>
      </c>
      <c r="D745" s="113" t="s">
        <v>3657</v>
      </c>
      <c r="E745" s="83" t="s">
        <v>3107</v>
      </c>
      <c r="F745" s="65" t="s">
        <v>2798</v>
      </c>
      <c r="G745" s="58" t="s">
        <v>10</v>
      </c>
      <c r="H745" s="58">
        <v>1</v>
      </c>
      <c r="I745" s="129">
        <v>6.35</v>
      </c>
      <c r="J745" s="180">
        <v>6.35</v>
      </c>
      <c r="K745" s="93">
        <f>Tabela1[ [#This Row],[Cena hurtowa netto od 01.06.2025] ]/Tabela1[[#This Row],[Cena hurtowa netto od 13.01.2025]]-1</f>
        <v>0</v>
      </c>
      <c r="L745" s="142" t="s">
        <v>3107</v>
      </c>
      <c r="M745" s="142"/>
      <c r="N745" s="64" t="s">
        <v>2216</v>
      </c>
      <c r="O745" s="84">
        <v>0.23</v>
      </c>
      <c r="P745" s="7"/>
      <c r="Q745" s="35">
        <f t="shared" si="16"/>
        <v>0</v>
      </c>
      <c r="R745" s="104">
        <v>174</v>
      </c>
      <c r="S745" s="36" t="s">
        <v>3148</v>
      </c>
      <c r="T745" s="86" t="s">
        <v>4634</v>
      </c>
      <c r="U745" s="39">
        <f>VLOOKUP(Tabela1[[#This Row],[Marka]],Config!$D$2:$E$13,2,FALSE)+Tabela1[[#This Row],[Marka_sort_plus]]</f>
        <v>147011</v>
      </c>
      <c r="V745" s="39">
        <v>47011</v>
      </c>
      <c r="W745" s="49" t="s">
        <v>2216</v>
      </c>
      <c r="X745" s="49" t="s">
        <v>6109</v>
      </c>
      <c r="Y745" s="49" t="s">
        <v>3152</v>
      </c>
      <c r="Z745" s="49" t="s">
        <v>6110</v>
      </c>
    </row>
    <row r="746" spans="2:26" ht="27.75" customHeight="1">
      <c r="B746" s="55" t="s">
        <v>1793</v>
      </c>
      <c r="C746" s="56" t="s">
        <v>2799</v>
      </c>
      <c r="D746" s="113" t="s">
        <v>3671</v>
      </c>
      <c r="E746" s="83" t="s">
        <v>3107</v>
      </c>
      <c r="F746" s="65" t="s">
        <v>2800</v>
      </c>
      <c r="G746" s="58" t="s">
        <v>10</v>
      </c>
      <c r="H746" s="58">
        <v>1</v>
      </c>
      <c r="I746" s="129">
        <v>6.35</v>
      </c>
      <c r="J746" s="180">
        <v>6.35</v>
      </c>
      <c r="K746" s="93">
        <f>Tabela1[ [#This Row],[Cena hurtowa netto od 01.06.2025] ]/Tabela1[[#This Row],[Cena hurtowa netto od 13.01.2025]]-1</f>
        <v>0</v>
      </c>
      <c r="L746" s="142" t="s">
        <v>3107</v>
      </c>
      <c r="M746" s="142"/>
      <c r="N746" s="64" t="s">
        <v>2217</v>
      </c>
      <c r="O746" s="84">
        <v>0.23</v>
      </c>
      <c r="P746" s="7"/>
      <c r="Q746" s="35">
        <f t="shared" si="16"/>
        <v>0</v>
      </c>
      <c r="R746" s="104">
        <v>174</v>
      </c>
      <c r="S746" s="36" t="s">
        <v>3148</v>
      </c>
      <c r="T746" s="86" t="s">
        <v>4634</v>
      </c>
      <c r="U746" s="39">
        <f>VLOOKUP(Tabela1[[#This Row],[Marka]],Config!$D$2:$E$13,2,FALSE)+Tabela1[[#This Row],[Marka_sort_plus]]</f>
        <v>147011</v>
      </c>
      <c r="V746" s="39">
        <v>47011</v>
      </c>
      <c r="W746" s="49" t="s">
        <v>2217</v>
      </c>
      <c r="X746" s="49" t="s">
        <v>6095</v>
      </c>
      <c r="Y746" s="49" t="s">
        <v>3152</v>
      </c>
      <c r="Z746" s="49" t="s">
        <v>6096</v>
      </c>
    </row>
    <row r="747" spans="2:26" ht="27.75" customHeight="1">
      <c r="B747" s="55" t="s">
        <v>1793</v>
      </c>
      <c r="C747" s="56" t="s">
        <v>2801</v>
      </c>
      <c r="D747" s="113" t="s">
        <v>3670</v>
      </c>
      <c r="E747" s="83" t="s">
        <v>3107</v>
      </c>
      <c r="F747" s="65" t="s">
        <v>2802</v>
      </c>
      <c r="G747" s="58" t="s">
        <v>10</v>
      </c>
      <c r="H747" s="58">
        <v>1</v>
      </c>
      <c r="I747" s="129">
        <v>6.35</v>
      </c>
      <c r="J747" s="180">
        <v>6.35</v>
      </c>
      <c r="K747" s="93">
        <f>Tabela1[ [#This Row],[Cena hurtowa netto od 01.06.2025] ]/Tabela1[[#This Row],[Cena hurtowa netto od 13.01.2025]]-1</f>
        <v>0</v>
      </c>
      <c r="L747" s="142" t="s">
        <v>3107</v>
      </c>
      <c r="M747" s="142"/>
      <c r="N747" s="64" t="s">
        <v>2218</v>
      </c>
      <c r="O747" s="84">
        <v>0.23</v>
      </c>
      <c r="P747" s="7"/>
      <c r="Q747" s="35">
        <f t="shared" si="16"/>
        <v>0</v>
      </c>
      <c r="R747" s="104">
        <v>174</v>
      </c>
      <c r="S747" s="36" t="s">
        <v>3148</v>
      </c>
      <c r="T747" s="86" t="s">
        <v>4634</v>
      </c>
      <c r="U747" s="39">
        <f>VLOOKUP(Tabela1[[#This Row],[Marka]],Config!$D$2:$E$13,2,FALSE)+Tabela1[[#This Row],[Marka_sort_plus]]</f>
        <v>147011</v>
      </c>
      <c r="V747" s="39">
        <v>47011</v>
      </c>
      <c r="W747" s="49" t="s">
        <v>2218</v>
      </c>
      <c r="X747" s="49" t="s">
        <v>6145</v>
      </c>
      <c r="Y747" s="49" t="s">
        <v>3152</v>
      </c>
      <c r="Z747" s="49" t="s">
        <v>6146</v>
      </c>
    </row>
    <row r="748" spans="2:26" ht="27.75" customHeight="1">
      <c r="B748" s="55" t="s">
        <v>1793</v>
      </c>
      <c r="C748" s="56" t="s">
        <v>2803</v>
      </c>
      <c r="D748" s="113" t="s">
        <v>3309</v>
      </c>
      <c r="E748" s="83" t="s">
        <v>3107</v>
      </c>
      <c r="F748" s="65" t="s">
        <v>2804</v>
      </c>
      <c r="G748" s="58" t="s">
        <v>10</v>
      </c>
      <c r="H748" s="58">
        <v>1</v>
      </c>
      <c r="I748" s="129">
        <v>6.35</v>
      </c>
      <c r="J748" s="180">
        <v>6.35</v>
      </c>
      <c r="K748" s="93">
        <f>Tabela1[ [#This Row],[Cena hurtowa netto od 01.06.2025] ]/Tabela1[[#This Row],[Cena hurtowa netto od 13.01.2025]]-1</f>
        <v>0</v>
      </c>
      <c r="L748" s="142" t="s">
        <v>3107</v>
      </c>
      <c r="M748" s="142"/>
      <c r="N748" s="64" t="s">
        <v>2219</v>
      </c>
      <c r="O748" s="84">
        <v>0.23</v>
      </c>
      <c r="P748" s="7"/>
      <c r="Q748" s="35">
        <f t="shared" si="16"/>
        <v>0</v>
      </c>
      <c r="R748" s="104">
        <v>174</v>
      </c>
      <c r="S748" s="36" t="s">
        <v>3148</v>
      </c>
      <c r="T748" s="86" t="s">
        <v>4634</v>
      </c>
      <c r="U748" s="39">
        <f>VLOOKUP(Tabela1[[#This Row],[Marka]],Config!$D$2:$E$13,2,FALSE)+Tabela1[[#This Row],[Marka_sort_plus]]</f>
        <v>147011</v>
      </c>
      <c r="V748" s="39">
        <v>47011</v>
      </c>
      <c r="W748" s="49" t="s">
        <v>2219</v>
      </c>
      <c r="X748" s="49" t="s">
        <v>6083</v>
      </c>
      <c r="Y748" s="49" t="s">
        <v>3152</v>
      </c>
      <c r="Z748" s="49" t="s">
        <v>6084</v>
      </c>
    </row>
    <row r="749" spans="2:26" ht="27.75" customHeight="1">
      <c r="B749" s="55" t="s">
        <v>1793</v>
      </c>
      <c r="C749" s="56" t="s">
        <v>2805</v>
      </c>
      <c r="D749" s="113" t="s">
        <v>3669</v>
      </c>
      <c r="E749" s="83" t="s">
        <v>3107</v>
      </c>
      <c r="F749" s="65" t="s">
        <v>2806</v>
      </c>
      <c r="G749" s="58" t="s">
        <v>10</v>
      </c>
      <c r="H749" s="58">
        <v>1</v>
      </c>
      <c r="I749" s="129">
        <v>6.35</v>
      </c>
      <c r="J749" s="180">
        <v>6.35</v>
      </c>
      <c r="K749" s="93">
        <f>Tabela1[ [#This Row],[Cena hurtowa netto od 01.06.2025] ]/Tabela1[[#This Row],[Cena hurtowa netto od 13.01.2025]]-1</f>
        <v>0</v>
      </c>
      <c r="L749" s="142" t="s">
        <v>3107</v>
      </c>
      <c r="M749" s="142"/>
      <c r="N749" s="64" t="s">
        <v>2220</v>
      </c>
      <c r="O749" s="84">
        <v>0.23</v>
      </c>
      <c r="P749" s="7"/>
      <c r="Q749" s="35">
        <f t="shared" si="16"/>
        <v>0</v>
      </c>
      <c r="R749" s="104">
        <v>174</v>
      </c>
      <c r="S749" s="36" t="s">
        <v>3148</v>
      </c>
      <c r="T749" s="86" t="s">
        <v>4634</v>
      </c>
      <c r="U749" s="39">
        <f>VLOOKUP(Tabela1[[#This Row],[Marka]],Config!$D$2:$E$13,2,FALSE)+Tabela1[[#This Row],[Marka_sort_plus]]</f>
        <v>147011</v>
      </c>
      <c r="V749" s="39">
        <v>47011</v>
      </c>
      <c r="W749" s="49" t="s">
        <v>2220</v>
      </c>
      <c r="X749" s="49" t="s">
        <v>6133</v>
      </c>
      <c r="Y749" s="49" t="s">
        <v>3152</v>
      </c>
      <c r="Z749" s="49" t="s">
        <v>6134</v>
      </c>
    </row>
    <row r="750" spans="2:26" ht="27.75" customHeight="1">
      <c r="B750" s="55" t="s">
        <v>1793</v>
      </c>
      <c r="C750" s="56" t="s">
        <v>11114</v>
      </c>
      <c r="D750" s="113" t="s">
        <v>11115</v>
      </c>
      <c r="E750" s="83" t="s">
        <v>3107</v>
      </c>
      <c r="F750" s="65" t="s">
        <v>11116</v>
      </c>
      <c r="G750" s="58" t="s">
        <v>10</v>
      </c>
      <c r="H750" s="58" t="s">
        <v>8167</v>
      </c>
      <c r="I750" s="129">
        <v>6.35</v>
      </c>
      <c r="J750" s="180">
        <v>6.35</v>
      </c>
      <c r="K750" s="93">
        <f>Tabela1[ [#This Row],[Cena hurtowa netto od 01.06.2025] ]/Tabela1[[#This Row],[Cena hurtowa netto od 13.01.2025]]-1</f>
        <v>0</v>
      </c>
      <c r="L750" s="142" t="s">
        <v>3107</v>
      </c>
      <c r="M750" s="142"/>
      <c r="N750" s="64">
        <v>5902979016684</v>
      </c>
      <c r="O750" s="84">
        <v>0.23</v>
      </c>
      <c r="P750" s="7"/>
      <c r="Q750" s="35">
        <f t="shared" si="16"/>
        <v>0</v>
      </c>
      <c r="R750" s="104" t="s">
        <v>11049</v>
      </c>
      <c r="S750" s="36" t="s">
        <v>3148</v>
      </c>
      <c r="T750" s="86" t="s">
        <v>4634</v>
      </c>
      <c r="U750" s="39">
        <f>VLOOKUP(Tabela1[[#This Row],[Marka]],Config!$D$2:$E$13,2,FALSE)+Tabela1[[#This Row],[Marka_sort_plus]]</f>
        <v>147011</v>
      </c>
      <c r="V750" s="39">
        <v>47011</v>
      </c>
      <c r="W750" s="49">
        <v>5902979016684</v>
      </c>
      <c r="X750" s="49"/>
      <c r="Y750" s="49"/>
      <c r="Z750" s="49"/>
    </row>
    <row r="751" spans="2:26" ht="27.75" customHeight="1">
      <c r="B751" s="55" t="s">
        <v>1793</v>
      </c>
      <c r="C751" s="56" t="s">
        <v>2807</v>
      </c>
      <c r="D751" s="113" t="s">
        <v>3668</v>
      </c>
      <c r="E751" s="83" t="s">
        <v>3107</v>
      </c>
      <c r="F751" s="65" t="s">
        <v>2808</v>
      </c>
      <c r="G751" s="58" t="s">
        <v>10</v>
      </c>
      <c r="H751" s="58">
        <v>1</v>
      </c>
      <c r="I751" s="129">
        <v>6.35</v>
      </c>
      <c r="J751" s="180">
        <v>6.35</v>
      </c>
      <c r="K751" s="93">
        <f>Tabela1[ [#This Row],[Cena hurtowa netto od 01.06.2025] ]/Tabela1[[#This Row],[Cena hurtowa netto od 13.01.2025]]-1</f>
        <v>0</v>
      </c>
      <c r="L751" s="142" t="s">
        <v>3107</v>
      </c>
      <c r="M751" s="142"/>
      <c r="N751" s="64" t="s">
        <v>2221</v>
      </c>
      <c r="O751" s="84">
        <v>0.23</v>
      </c>
      <c r="P751" s="7"/>
      <c r="Q751" s="35">
        <f t="shared" si="16"/>
        <v>0</v>
      </c>
      <c r="R751" s="104">
        <v>174</v>
      </c>
      <c r="S751" s="36" t="s">
        <v>3148</v>
      </c>
      <c r="T751" s="86" t="s">
        <v>4634</v>
      </c>
      <c r="U751" s="39">
        <f>VLOOKUP(Tabela1[[#This Row],[Marka]],Config!$D$2:$E$13,2,FALSE)+Tabela1[[#This Row],[Marka_sort_plus]]</f>
        <v>147011</v>
      </c>
      <c r="V751" s="39">
        <v>47011</v>
      </c>
      <c r="W751" s="49" t="s">
        <v>2221</v>
      </c>
      <c r="X751" s="49" t="s">
        <v>6139</v>
      </c>
      <c r="Y751" s="49" t="s">
        <v>3152</v>
      </c>
      <c r="Z751" s="49" t="s">
        <v>6140</v>
      </c>
    </row>
    <row r="752" spans="2:26" ht="27.75" customHeight="1">
      <c r="B752" s="55" t="s">
        <v>1793</v>
      </c>
      <c r="C752" s="56" t="s">
        <v>2809</v>
      </c>
      <c r="D752" s="113" t="s">
        <v>3675</v>
      </c>
      <c r="E752" s="83" t="s">
        <v>3107</v>
      </c>
      <c r="F752" s="65" t="s">
        <v>2810</v>
      </c>
      <c r="G752" s="58" t="s">
        <v>10</v>
      </c>
      <c r="H752" s="58">
        <v>1</v>
      </c>
      <c r="I752" s="129">
        <v>6.35</v>
      </c>
      <c r="J752" s="180">
        <v>6.35</v>
      </c>
      <c r="K752" s="93">
        <f>Tabela1[ [#This Row],[Cena hurtowa netto od 01.06.2025] ]/Tabela1[[#This Row],[Cena hurtowa netto od 13.01.2025]]-1</f>
        <v>0</v>
      </c>
      <c r="L752" s="142" t="s">
        <v>3107</v>
      </c>
      <c r="M752" s="142"/>
      <c r="N752" s="64" t="s">
        <v>2222</v>
      </c>
      <c r="O752" s="84">
        <v>0.23</v>
      </c>
      <c r="P752" s="7"/>
      <c r="Q752" s="35">
        <f t="shared" si="16"/>
        <v>0</v>
      </c>
      <c r="R752" s="104">
        <v>174</v>
      </c>
      <c r="S752" s="36" t="s">
        <v>3148</v>
      </c>
      <c r="T752" s="86" t="s">
        <v>4634</v>
      </c>
      <c r="U752" s="39">
        <f>VLOOKUP(Tabela1[[#This Row],[Marka]],Config!$D$2:$E$13,2,FALSE)+Tabela1[[#This Row],[Marka_sort_plus]]</f>
        <v>147011</v>
      </c>
      <c r="V752" s="39">
        <v>47011</v>
      </c>
      <c r="W752" s="49" t="s">
        <v>2222</v>
      </c>
      <c r="X752" s="49" t="s">
        <v>4474</v>
      </c>
      <c r="Y752" s="49" t="s">
        <v>3152</v>
      </c>
      <c r="Z752" s="49" t="s">
        <v>6149</v>
      </c>
    </row>
    <row r="753" spans="2:26" ht="27.75" customHeight="1">
      <c r="B753" s="55" t="s">
        <v>1793</v>
      </c>
      <c r="C753" s="56" t="s">
        <v>12571</v>
      </c>
      <c r="D753" s="113" t="s">
        <v>12572</v>
      </c>
      <c r="E753" s="83" t="s">
        <v>3107</v>
      </c>
      <c r="F753" s="65" t="s">
        <v>12573</v>
      </c>
      <c r="G753" s="58" t="s">
        <v>10</v>
      </c>
      <c r="H753" s="58" t="s">
        <v>8167</v>
      </c>
      <c r="I753" s="129">
        <v>6.35</v>
      </c>
      <c r="J753" s="180">
        <v>6.35</v>
      </c>
      <c r="K753" s="93">
        <f>Tabela1[ [#This Row],[Cena hurtowa netto od 01.06.2025] ]/Tabela1[[#This Row],[Cena hurtowa netto od 13.01.2025]]-1</f>
        <v>0</v>
      </c>
      <c r="L753" s="142" t="s">
        <v>3107</v>
      </c>
      <c r="M753" s="142"/>
      <c r="N753" s="64">
        <v>5902979027024</v>
      </c>
      <c r="O753" s="84">
        <v>0.23</v>
      </c>
      <c r="P753" s="7"/>
      <c r="Q753" s="35">
        <f t="shared" si="16"/>
        <v>0</v>
      </c>
      <c r="R753" s="104">
        <v>175</v>
      </c>
      <c r="S753" s="36" t="s">
        <v>3148</v>
      </c>
      <c r="T753" s="86" t="s">
        <v>4634</v>
      </c>
      <c r="U753" s="39">
        <f>VLOOKUP(Tabela1[[#This Row],[Marka]],Config!$D$2:$E$13,2,FALSE)+Tabela1[[#This Row],[Marka_sort_plus]]</f>
        <v>147011</v>
      </c>
      <c r="V753" s="39">
        <v>47011</v>
      </c>
      <c r="W753" s="49">
        <v>5902979027024</v>
      </c>
      <c r="X753" s="49">
        <v>5902979027284</v>
      </c>
      <c r="Y753" s="49">
        <v>5902979027284</v>
      </c>
      <c r="Z753" s="49"/>
    </row>
    <row r="754" spans="2:26" ht="27.75" customHeight="1">
      <c r="B754" s="55" t="s">
        <v>1793</v>
      </c>
      <c r="C754" s="56" t="s">
        <v>2811</v>
      </c>
      <c r="D754" s="113" t="s">
        <v>3679</v>
      </c>
      <c r="E754" s="83" t="s">
        <v>3107</v>
      </c>
      <c r="F754" s="65" t="s">
        <v>2812</v>
      </c>
      <c r="G754" s="58" t="s">
        <v>10</v>
      </c>
      <c r="H754" s="58">
        <v>1</v>
      </c>
      <c r="I754" s="129">
        <v>6.35</v>
      </c>
      <c r="J754" s="180">
        <v>6.35</v>
      </c>
      <c r="K754" s="93">
        <f>Tabela1[ [#This Row],[Cena hurtowa netto od 01.06.2025] ]/Tabela1[[#This Row],[Cena hurtowa netto od 13.01.2025]]-1</f>
        <v>0</v>
      </c>
      <c r="L754" s="142" t="s">
        <v>3107</v>
      </c>
      <c r="M754" s="142"/>
      <c r="N754" s="64" t="s">
        <v>2223</v>
      </c>
      <c r="O754" s="84">
        <v>0.23</v>
      </c>
      <c r="P754" s="7"/>
      <c r="Q754" s="35">
        <f t="shared" si="16"/>
        <v>0</v>
      </c>
      <c r="R754" s="104">
        <v>175</v>
      </c>
      <c r="S754" s="36" t="s">
        <v>3148</v>
      </c>
      <c r="T754" s="86" t="s">
        <v>4634</v>
      </c>
      <c r="U754" s="39">
        <f>VLOOKUP(Tabela1[[#This Row],[Marka]],Config!$D$2:$E$13,2,FALSE)+Tabela1[[#This Row],[Marka_sort_plus]]</f>
        <v>147011</v>
      </c>
      <c r="V754" s="39">
        <v>47011</v>
      </c>
      <c r="W754" s="49" t="s">
        <v>2223</v>
      </c>
      <c r="X754" s="49" t="s">
        <v>6075</v>
      </c>
      <c r="Y754" s="49" t="s">
        <v>3152</v>
      </c>
      <c r="Z754" s="49" t="s">
        <v>6076</v>
      </c>
    </row>
    <row r="755" spans="2:26" ht="27.75" customHeight="1">
      <c r="B755" s="55" t="s">
        <v>1793</v>
      </c>
      <c r="C755" s="56" t="s">
        <v>2813</v>
      </c>
      <c r="D755" s="113" t="s">
        <v>3576</v>
      </c>
      <c r="E755" s="83" t="s">
        <v>3107</v>
      </c>
      <c r="F755" s="65" t="s">
        <v>2814</v>
      </c>
      <c r="G755" s="58" t="s">
        <v>10</v>
      </c>
      <c r="H755" s="58">
        <v>1</v>
      </c>
      <c r="I755" s="129">
        <v>6.35</v>
      </c>
      <c r="J755" s="180">
        <v>6.35</v>
      </c>
      <c r="K755" s="93">
        <f>Tabela1[ [#This Row],[Cena hurtowa netto od 01.06.2025] ]/Tabela1[[#This Row],[Cena hurtowa netto od 13.01.2025]]-1</f>
        <v>0</v>
      </c>
      <c r="L755" s="142" t="s">
        <v>3107</v>
      </c>
      <c r="M755" s="142"/>
      <c r="N755" s="64" t="s">
        <v>4382</v>
      </c>
      <c r="O755" s="84">
        <v>0.23</v>
      </c>
      <c r="P755" s="7"/>
      <c r="Q755" s="35">
        <f t="shared" si="16"/>
        <v>0</v>
      </c>
      <c r="R755" s="104">
        <v>175</v>
      </c>
      <c r="S755" s="36" t="s">
        <v>3148</v>
      </c>
      <c r="T755" s="86" t="s">
        <v>4634</v>
      </c>
      <c r="U755" s="39">
        <f>VLOOKUP(Tabela1[[#This Row],[Marka]],Config!$D$2:$E$13,2,FALSE)+Tabela1[[#This Row],[Marka_sort_plus]]</f>
        <v>147011</v>
      </c>
      <c r="V755" s="39">
        <v>47011</v>
      </c>
      <c r="W755" s="49" t="s">
        <v>4382</v>
      </c>
      <c r="X755" s="49" t="s">
        <v>6093</v>
      </c>
      <c r="Y755" s="49" t="s">
        <v>3152</v>
      </c>
      <c r="Z755" s="49" t="s">
        <v>6094</v>
      </c>
    </row>
    <row r="756" spans="2:26" ht="27.75" customHeight="1">
      <c r="B756" s="55" t="s">
        <v>1793</v>
      </c>
      <c r="C756" s="56" t="s">
        <v>2815</v>
      </c>
      <c r="D756" s="113" t="s">
        <v>3666</v>
      </c>
      <c r="E756" s="83" t="s">
        <v>3107</v>
      </c>
      <c r="F756" s="65" t="s">
        <v>2816</v>
      </c>
      <c r="G756" s="58" t="s">
        <v>10</v>
      </c>
      <c r="H756" s="58">
        <v>1</v>
      </c>
      <c r="I756" s="129">
        <v>6.35</v>
      </c>
      <c r="J756" s="180">
        <v>6.35</v>
      </c>
      <c r="K756" s="93">
        <f>Tabela1[ [#This Row],[Cena hurtowa netto od 01.06.2025] ]/Tabela1[[#This Row],[Cena hurtowa netto od 13.01.2025]]-1</f>
        <v>0</v>
      </c>
      <c r="L756" s="142" t="s">
        <v>3107</v>
      </c>
      <c r="M756" s="142"/>
      <c r="N756" s="64" t="s">
        <v>2224</v>
      </c>
      <c r="O756" s="84">
        <v>0.23</v>
      </c>
      <c r="P756" s="7"/>
      <c r="Q756" s="35">
        <f t="shared" si="16"/>
        <v>0</v>
      </c>
      <c r="R756" s="104">
        <v>175</v>
      </c>
      <c r="S756" s="36" t="s">
        <v>3148</v>
      </c>
      <c r="T756" s="86" t="s">
        <v>4634</v>
      </c>
      <c r="U756" s="39">
        <f>VLOOKUP(Tabela1[[#This Row],[Marka]],Config!$D$2:$E$13,2,FALSE)+Tabela1[[#This Row],[Marka_sort_plus]]</f>
        <v>147011</v>
      </c>
      <c r="V756" s="39">
        <v>47011</v>
      </c>
      <c r="W756" s="49" t="s">
        <v>2224</v>
      </c>
      <c r="X756" s="49" t="s">
        <v>6101</v>
      </c>
      <c r="Y756" s="49" t="s">
        <v>3152</v>
      </c>
      <c r="Z756" s="49" t="s">
        <v>6102</v>
      </c>
    </row>
    <row r="757" spans="2:26" ht="27.75" customHeight="1">
      <c r="B757" s="55" t="s">
        <v>1793</v>
      </c>
      <c r="C757" s="56" t="s">
        <v>2817</v>
      </c>
      <c r="D757" s="113" t="s">
        <v>3311</v>
      </c>
      <c r="E757" s="83" t="s">
        <v>3107</v>
      </c>
      <c r="F757" s="65" t="s">
        <v>2818</v>
      </c>
      <c r="G757" s="58" t="s">
        <v>10</v>
      </c>
      <c r="H757" s="58">
        <v>1</v>
      </c>
      <c r="I757" s="129">
        <v>6.35</v>
      </c>
      <c r="J757" s="180">
        <v>6.35</v>
      </c>
      <c r="K757" s="93">
        <f>Tabela1[ [#This Row],[Cena hurtowa netto od 01.06.2025] ]/Tabela1[[#This Row],[Cena hurtowa netto od 13.01.2025]]-1</f>
        <v>0</v>
      </c>
      <c r="L757" s="142" t="s">
        <v>3107</v>
      </c>
      <c r="M757" s="142"/>
      <c r="N757" s="64" t="s">
        <v>2225</v>
      </c>
      <c r="O757" s="84">
        <v>0.23</v>
      </c>
      <c r="P757" s="7"/>
      <c r="Q757" s="35">
        <f t="shared" si="16"/>
        <v>0</v>
      </c>
      <c r="R757" s="104">
        <v>175</v>
      </c>
      <c r="S757" s="36" t="s">
        <v>3148</v>
      </c>
      <c r="T757" s="86" t="s">
        <v>4634</v>
      </c>
      <c r="U757" s="39">
        <f>VLOOKUP(Tabela1[[#This Row],[Marka]],Config!$D$2:$E$13,2,FALSE)+Tabela1[[#This Row],[Marka_sort_plus]]</f>
        <v>147011</v>
      </c>
      <c r="V757" s="39">
        <v>47011</v>
      </c>
      <c r="W757" s="49" t="s">
        <v>2225</v>
      </c>
      <c r="X757" s="49" t="s">
        <v>6081</v>
      </c>
      <c r="Y757" s="49" t="s">
        <v>3152</v>
      </c>
      <c r="Z757" s="49" t="s">
        <v>6082</v>
      </c>
    </row>
    <row r="758" spans="2:26" ht="27.75" customHeight="1">
      <c r="B758" s="55" t="s">
        <v>1793</v>
      </c>
      <c r="C758" s="56" t="s">
        <v>2819</v>
      </c>
      <c r="D758" s="113" t="s">
        <v>3667</v>
      </c>
      <c r="E758" s="83" t="s">
        <v>3107</v>
      </c>
      <c r="F758" s="65" t="s">
        <v>2820</v>
      </c>
      <c r="G758" s="58" t="s">
        <v>10</v>
      </c>
      <c r="H758" s="58">
        <v>1</v>
      </c>
      <c r="I758" s="129">
        <v>6.35</v>
      </c>
      <c r="J758" s="180">
        <v>6.35</v>
      </c>
      <c r="K758" s="93">
        <f>Tabela1[ [#This Row],[Cena hurtowa netto od 01.06.2025] ]/Tabela1[[#This Row],[Cena hurtowa netto od 13.01.2025]]-1</f>
        <v>0</v>
      </c>
      <c r="L758" s="142" t="s">
        <v>3107</v>
      </c>
      <c r="M758" s="142"/>
      <c r="N758" s="64" t="s">
        <v>2226</v>
      </c>
      <c r="O758" s="84">
        <v>0.23</v>
      </c>
      <c r="P758" s="7"/>
      <c r="Q758" s="35">
        <f t="shared" si="16"/>
        <v>0</v>
      </c>
      <c r="R758" s="104">
        <v>175</v>
      </c>
      <c r="S758" s="36" t="s">
        <v>3148</v>
      </c>
      <c r="T758" s="86" t="s">
        <v>4634</v>
      </c>
      <c r="U758" s="39">
        <f>VLOOKUP(Tabela1[[#This Row],[Marka]],Config!$D$2:$E$13,2,FALSE)+Tabela1[[#This Row],[Marka_sort_plus]]</f>
        <v>147011</v>
      </c>
      <c r="V758" s="39">
        <v>47011</v>
      </c>
      <c r="W758" s="49" t="s">
        <v>2226</v>
      </c>
      <c r="X758" s="49" t="s">
        <v>6137</v>
      </c>
      <c r="Y758" s="49" t="s">
        <v>3152</v>
      </c>
      <c r="Z758" s="49" t="s">
        <v>6138</v>
      </c>
    </row>
    <row r="759" spans="2:26" ht="27.75" customHeight="1">
      <c r="B759" s="55" t="s">
        <v>1793</v>
      </c>
      <c r="C759" s="56" t="s">
        <v>2821</v>
      </c>
      <c r="D759" s="113" t="s">
        <v>3665</v>
      </c>
      <c r="E759" s="83" t="s">
        <v>3107</v>
      </c>
      <c r="F759" s="65" t="s">
        <v>2822</v>
      </c>
      <c r="G759" s="58" t="s">
        <v>10</v>
      </c>
      <c r="H759" s="58">
        <v>1</v>
      </c>
      <c r="I759" s="129">
        <v>6.35</v>
      </c>
      <c r="J759" s="180">
        <v>6.35</v>
      </c>
      <c r="K759" s="93">
        <f>Tabela1[ [#This Row],[Cena hurtowa netto od 01.06.2025] ]/Tabela1[[#This Row],[Cena hurtowa netto od 13.01.2025]]-1</f>
        <v>0</v>
      </c>
      <c r="L759" s="142" t="s">
        <v>3107</v>
      </c>
      <c r="M759" s="142"/>
      <c r="N759" s="64" t="s">
        <v>2227</v>
      </c>
      <c r="O759" s="84">
        <v>0.23</v>
      </c>
      <c r="P759" s="7"/>
      <c r="Q759" s="35">
        <f t="shared" si="16"/>
        <v>0</v>
      </c>
      <c r="R759" s="104">
        <v>175</v>
      </c>
      <c r="S759" s="36" t="s">
        <v>3148</v>
      </c>
      <c r="T759" s="86" t="s">
        <v>4634</v>
      </c>
      <c r="U759" s="39">
        <f>VLOOKUP(Tabela1[[#This Row],[Marka]],Config!$D$2:$E$13,2,FALSE)+Tabela1[[#This Row],[Marka_sort_plus]]</f>
        <v>147011</v>
      </c>
      <c r="V759" s="39">
        <v>47011</v>
      </c>
      <c r="W759" s="49" t="s">
        <v>2227</v>
      </c>
      <c r="X759" s="49" t="s">
        <v>6113</v>
      </c>
      <c r="Y759" s="49" t="s">
        <v>3152</v>
      </c>
      <c r="Z759" s="49" t="s">
        <v>6114</v>
      </c>
    </row>
    <row r="760" spans="2:26" ht="27.75" customHeight="1">
      <c r="B760" s="55" t="s">
        <v>1793</v>
      </c>
      <c r="C760" s="56" t="s">
        <v>2823</v>
      </c>
      <c r="D760" s="113" t="s">
        <v>3306</v>
      </c>
      <c r="E760" s="83" t="s">
        <v>3107</v>
      </c>
      <c r="F760" s="65" t="s">
        <v>2824</v>
      </c>
      <c r="G760" s="58" t="s">
        <v>10</v>
      </c>
      <c r="H760" s="58">
        <v>1</v>
      </c>
      <c r="I760" s="129">
        <v>6.35</v>
      </c>
      <c r="J760" s="180">
        <v>6.35</v>
      </c>
      <c r="K760" s="93">
        <f>Tabela1[ [#This Row],[Cena hurtowa netto od 01.06.2025] ]/Tabela1[[#This Row],[Cena hurtowa netto od 13.01.2025]]-1</f>
        <v>0</v>
      </c>
      <c r="L760" s="142" t="s">
        <v>3107</v>
      </c>
      <c r="M760" s="142"/>
      <c r="N760" s="64" t="s">
        <v>2228</v>
      </c>
      <c r="O760" s="84">
        <v>0.23</v>
      </c>
      <c r="P760" s="7"/>
      <c r="Q760" s="35">
        <f t="shared" si="16"/>
        <v>0</v>
      </c>
      <c r="R760" s="104">
        <v>175</v>
      </c>
      <c r="S760" s="36" t="s">
        <v>3148</v>
      </c>
      <c r="T760" s="86" t="s">
        <v>4634</v>
      </c>
      <c r="U760" s="39">
        <f>VLOOKUP(Tabela1[[#This Row],[Marka]],Config!$D$2:$E$13,2,FALSE)+Tabela1[[#This Row],[Marka_sort_plus]]</f>
        <v>147011</v>
      </c>
      <c r="V760" s="39">
        <v>47011</v>
      </c>
      <c r="W760" s="49" t="s">
        <v>2228</v>
      </c>
      <c r="X760" s="49" t="s">
        <v>6089</v>
      </c>
      <c r="Y760" s="49" t="s">
        <v>3152</v>
      </c>
      <c r="Z760" s="49" t="s">
        <v>6090</v>
      </c>
    </row>
    <row r="761" spans="2:26" ht="27.75" customHeight="1">
      <c r="B761" s="55" t="s">
        <v>1793</v>
      </c>
      <c r="C761" s="56" t="s">
        <v>2825</v>
      </c>
      <c r="D761" s="113" t="s">
        <v>3656</v>
      </c>
      <c r="E761" s="83" t="s">
        <v>3107</v>
      </c>
      <c r="F761" s="65" t="s">
        <v>2826</v>
      </c>
      <c r="G761" s="58" t="s">
        <v>10</v>
      </c>
      <c r="H761" s="58">
        <v>1</v>
      </c>
      <c r="I761" s="129">
        <v>6.35</v>
      </c>
      <c r="J761" s="180">
        <v>6.35</v>
      </c>
      <c r="K761" s="93">
        <f>Tabela1[ [#This Row],[Cena hurtowa netto od 01.06.2025] ]/Tabela1[[#This Row],[Cena hurtowa netto od 13.01.2025]]-1</f>
        <v>0</v>
      </c>
      <c r="L761" s="142" t="s">
        <v>3107</v>
      </c>
      <c r="M761" s="142"/>
      <c r="N761" s="64" t="s">
        <v>2229</v>
      </c>
      <c r="O761" s="84">
        <v>0.23</v>
      </c>
      <c r="P761" s="7"/>
      <c r="Q761" s="35">
        <f t="shared" si="16"/>
        <v>0</v>
      </c>
      <c r="R761" s="104">
        <v>175</v>
      </c>
      <c r="S761" s="36" t="s">
        <v>3148</v>
      </c>
      <c r="T761" s="86" t="s">
        <v>4634</v>
      </c>
      <c r="U761" s="39">
        <f>VLOOKUP(Tabela1[[#This Row],[Marka]],Config!$D$2:$E$13,2,FALSE)+Tabela1[[#This Row],[Marka_sort_plus]]</f>
        <v>147011</v>
      </c>
      <c r="V761" s="39">
        <v>47011</v>
      </c>
      <c r="W761" s="49" t="s">
        <v>2229</v>
      </c>
      <c r="X761" s="49" t="s">
        <v>6105</v>
      </c>
      <c r="Y761" s="49" t="s">
        <v>3152</v>
      </c>
      <c r="Z761" s="49" t="s">
        <v>6106</v>
      </c>
    </row>
    <row r="762" spans="2:26" ht="27.75" customHeight="1">
      <c r="B762" s="55" t="s">
        <v>1793</v>
      </c>
      <c r="C762" s="56" t="s">
        <v>11117</v>
      </c>
      <c r="D762" s="113" t="s">
        <v>11118</v>
      </c>
      <c r="E762" s="83" t="s">
        <v>3107</v>
      </c>
      <c r="F762" s="65" t="s">
        <v>11119</v>
      </c>
      <c r="G762" s="58" t="s">
        <v>10</v>
      </c>
      <c r="H762" s="58" t="s">
        <v>8167</v>
      </c>
      <c r="I762" s="129">
        <v>6.35</v>
      </c>
      <c r="J762" s="180">
        <v>6.35</v>
      </c>
      <c r="K762" s="93">
        <f>Tabela1[ [#This Row],[Cena hurtowa netto od 01.06.2025] ]/Tabela1[[#This Row],[Cena hurtowa netto od 13.01.2025]]-1</f>
        <v>0</v>
      </c>
      <c r="L762" s="142" t="s">
        <v>3107</v>
      </c>
      <c r="M762" s="142"/>
      <c r="N762" s="64">
        <v>5902979016707</v>
      </c>
      <c r="O762" s="84">
        <v>0.23</v>
      </c>
      <c r="P762" s="7"/>
      <c r="Q762" s="35">
        <f t="shared" si="16"/>
        <v>0</v>
      </c>
      <c r="R762" s="104" t="s">
        <v>11049</v>
      </c>
      <c r="S762" s="36" t="s">
        <v>3148</v>
      </c>
      <c r="T762" s="86" t="s">
        <v>4634</v>
      </c>
      <c r="U762" s="39">
        <f>VLOOKUP(Tabela1[[#This Row],[Marka]],Config!$D$2:$E$13,2,FALSE)+Tabela1[[#This Row],[Marka_sort_plus]]</f>
        <v>147011</v>
      </c>
      <c r="V762" s="39">
        <v>47011</v>
      </c>
      <c r="W762" s="49">
        <v>5902979016707</v>
      </c>
      <c r="X762" s="49"/>
      <c r="Y762" s="49"/>
      <c r="Z762" s="49"/>
    </row>
    <row r="763" spans="2:26" ht="27.75" customHeight="1">
      <c r="B763" s="55" t="s">
        <v>1793</v>
      </c>
      <c r="C763" s="56" t="s">
        <v>2827</v>
      </c>
      <c r="D763" s="113" t="s">
        <v>3664</v>
      </c>
      <c r="E763" s="83" t="s">
        <v>3107</v>
      </c>
      <c r="F763" s="65" t="s">
        <v>2828</v>
      </c>
      <c r="G763" s="58" t="s">
        <v>10</v>
      </c>
      <c r="H763" s="58">
        <v>1</v>
      </c>
      <c r="I763" s="129">
        <v>6.35</v>
      </c>
      <c r="J763" s="180">
        <v>6.35</v>
      </c>
      <c r="K763" s="93">
        <f>Tabela1[ [#This Row],[Cena hurtowa netto od 01.06.2025] ]/Tabela1[[#This Row],[Cena hurtowa netto od 13.01.2025]]-1</f>
        <v>0</v>
      </c>
      <c r="L763" s="142" t="s">
        <v>3107</v>
      </c>
      <c r="M763" s="142"/>
      <c r="N763" s="64" t="s">
        <v>2230</v>
      </c>
      <c r="O763" s="84">
        <v>0.23</v>
      </c>
      <c r="P763" s="7"/>
      <c r="Q763" s="35">
        <f t="shared" si="16"/>
        <v>0</v>
      </c>
      <c r="R763" s="104">
        <v>175</v>
      </c>
      <c r="S763" s="36" t="s">
        <v>3148</v>
      </c>
      <c r="T763" s="86" t="s">
        <v>4634</v>
      </c>
      <c r="U763" s="39">
        <f>VLOOKUP(Tabela1[[#This Row],[Marka]],Config!$D$2:$E$13,2,FALSE)+Tabela1[[#This Row],[Marka_sort_plus]]</f>
        <v>147011</v>
      </c>
      <c r="V763" s="39">
        <v>47011</v>
      </c>
      <c r="W763" s="49" t="s">
        <v>2230</v>
      </c>
      <c r="X763" s="49" t="s">
        <v>6129</v>
      </c>
      <c r="Y763" s="49" t="s">
        <v>3152</v>
      </c>
      <c r="Z763" s="49" t="s">
        <v>6130</v>
      </c>
    </row>
    <row r="764" spans="2:26" ht="27.75" customHeight="1">
      <c r="B764" s="55" t="s">
        <v>1793</v>
      </c>
      <c r="C764" s="56" t="s">
        <v>2829</v>
      </c>
      <c r="D764" s="113" t="s">
        <v>3307</v>
      </c>
      <c r="E764" s="83" t="s">
        <v>3107</v>
      </c>
      <c r="F764" s="65" t="s">
        <v>2830</v>
      </c>
      <c r="G764" s="58" t="s">
        <v>10</v>
      </c>
      <c r="H764" s="58">
        <v>1</v>
      </c>
      <c r="I764" s="129">
        <v>6.35</v>
      </c>
      <c r="J764" s="180">
        <v>6.35</v>
      </c>
      <c r="K764" s="93">
        <f>Tabela1[ [#This Row],[Cena hurtowa netto od 01.06.2025] ]/Tabela1[[#This Row],[Cena hurtowa netto od 13.01.2025]]-1</f>
        <v>0</v>
      </c>
      <c r="L764" s="142" t="s">
        <v>3107</v>
      </c>
      <c r="M764" s="142"/>
      <c r="N764" s="64" t="s">
        <v>2231</v>
      </c>
      <c r="O764" s="84">
        <v>0.23</v>
      </c>
      <c r="P764" s="7"/>
      <c r="Q764" s="35">
        <f t="shared" si="16"/>
        <v>0</v>
      </c>
      <c r="R764" s="104">
        <v>175</v>
      </c>
      <c r="S764" s="36" t="s">
        <v>3148</v>
      </c>
      <c r="T764" s="86" t="s">
        <v>4634</v>
      </c>
      <c r="U764" s="39">
        <f>VLOOKUP(Tabela1[[#This Row],[Marka]],Config!$D$2:$E$13,2,FALSE)+Tabela1[[#This Row],[Marka_sort_plus]]</f>
        <v>147011</v>
      </c>
      <c r="V764" s="39">
        <v>47011</v>
      </c>
      <c r="W764" s="49" t="s">
        <v>2231</v>
      </c>
      <c r="X764" s="49" t="s">
        <v>6079</v>
      </c>
      <c r="Y764" s="49" t="s">
        <v>3152</v>
      </c>
      <c r="Z764" s="49" t="s">
        <v>6080</v>
      </c>
    </row>
    <row r="765" spans="2:26" ht="27.75" customHeight="1">
      <c r="B765" s="55" t="s">
        <v>1793</v>
      </c>
      <c r="C765" s="56" t="s">
        <v>2831</v>
      </c>
      <c r="D765" s="113" t="s">
        <v>3663</v>
      </c>
      <c r="E765" s="83" t="s">
        <v>3107</v>
      </c>
      <c r="F765" s="65" t="s">
        <v>2832</v>
      </c>
      <c r="G765" s="58" t="s">
        <v>10</v>
      </c>
      <c r="H765" s="58">
        <v>1</v>
      </c>
      <c r="I765" s="129">
        <v>6.35</v>
      </c>
      <c r="J765" s="180">
        <v>6.35</v>
      </c>
      <c r="K765" s="93">
        <f>Tabela1[ [#This Row],[Cena hurtowa netto od 01.06.2025] ]/Tabela1[[#This Row],[Cena hurtowa netto od 13.01.2025]]-1</f>
        <v>0</v>
      </c>
      <c r="L765" s="142" t="s">
        <v>3107</v>
      </c>
      <c r="M765" s="142"/>
      <c r="N765" s="64" t="s">
        <v>2232</v>
      </c>
      <c r="O765" s="84">
        <v>0.23</v>
      </c>
      <c r="P765" s="7"/>
      <c r="Q765" s="35">
        <f t="shared" si="16"/>
        <v>0</v>
      </c>
      <c r="R765" s="104">
        <v>175</v>
      </c>
      <c r="S765" s="36" t="s">
        <v>3148</v>
      </c>
      <c r="T765" s="86" t="s">
        <v>4634</v>
      </c>
      <c r="U765" s="39">
        <f>VLOOKUP(Tabela1[[#This Row],[Marka]],Config!$D$2:$E$13,2,FALSE)+Tabela1[[#This Row],[Marka_sort_plus]]</f>
        <v>147011</v>
      </c>
      <c r="V765" s="39">
        <v>47011</v>
      </c>
      <c r="W765" s="49" t="s">
        <v>2232</v>
      </c>
      <c r="X765" s="49" t="s">
        <v>6103</v>
      </c>
      <c r="Y765" s="49" t="s">
        <v>3152</v>
      </c>
      <c r="Z765" s="49" t="s">
        <v>6104</v>
      </c>
    </row>
    <row r="766" spans="2:26" ht="27.75" customHeight="1">
      <c r="B766" s="55" t="s">
        <v>1793</v>
      </c>
      <c r="C766" s="56" t="s">
        <v>11120</v>
      </c>
      <c r="D766" s="113" t="s">
        <v>11121</v>
      </c>
      <c r="E766" s="83" t="s">
        <v>3107</v>
      </c>
      <c r="F766" s="65" t="s">
        <v>11122</v>
      </c>
      <c r="G766" s="58" t="s">
        <v>10</v>
      </c>
      <c r="H766" s="58" t="s">
        <v>8167</v>
      </c>
      <c r="I766" s="129">
        <v>6.35</v>
      </c>
      <c r="J766" s="180">
        <v>6.35</v>
      </c>
      <c r="K766" s="93">
        <f>Tabela1[ [#This Row],[Cena hurtowa netto od 01.06.2025] ]/Tabela1[[#This Row],[Cena hurtowa netto od 13.01.2025]]-1</f>
        <v>0</v>
      </c>
      <c r="L766" s="142" t="s">
        <v>3107</v>
      </c>
      <c r="M766" s="142"/>
      <c r="N766" s="64">
        <v>5902979017117</v>
      </c>
      <c r="O766" s="84">
        <v>0.23</v>
      </c>
      <c r="P766" s="7"/>
      <c r="Q766" s="35">
        <f t="shared" si="16"/>
        <v>0</v>
      </c>
      <c r="R766" s="104" t="s">
        <v>11049</v>
      </c>
      <c r="S766" s="36" t="s">
        <v>3148</v>
      </c>
      <c r="T766" s="86" t="s">
        <v>4634</v>
      </c>
      <c r="U766" s="39">
        <f>VLOOKUP(Tabela1[[#This Row],[Marka]],Config!$D$2:$E$13,2,FALSE)+Tabela1[[#This Row],[Marka_sort_plus]]</f>
        <v>147011</v>
      </c>
      <c r="V766" s="39">
        <v>47011</v>
      </c>
      <c r="W766" s="49">
        <v>5902979017117</v>
      </c>
      <c r="X766" s="49"/>
      <c r="Y766" s="49"/>
      <c r="Z766" s="49"/>
    </row>
    <row r="767" spans="2:26" ht="27.75" customHeight="1">
      <c r="B767" s="55" t="s">
        <v>1793</v>
      </c>
      <c r="C767" s="56" t="s">
        <v>2833</v>
      </c>
      <c r="D767" s="113" t="s">
        <v>3655</v>
      </c>
      <c r="E767" s="83" t="s">
        <v>3107</v>
      </c>
      <c r="F767" s="65" t="s">
        <v>2834</v>
      </c>
      <c r="G767" s="58" t="s">
        <v>10</v>
      </c>
      <c r="H767" s="58">
        <v>1</v>
      </c>
      <c r="I767" s="129">
        <v>6.35</v>
      </c>
      <c r="J767" s="180">
        <v>6.35</v>
      </c>
      <c r="K767" s="93">
        <f>Tabela1[ [#This Row],[Cena hurtowa netto od 01.06.2025] ]/Tabela1[[#This Row],[Cena hurtowa netto od 13.01.2025]]-1</f>
        <v>0</v>
      </c>
      <c r="L767" s="142" t="s">
        <v>3107</v>
      </c>
      <c r="M767" s="142"/>
      <c r="N767" s="64" t="s">
        <v>2233</v>
      </c>
      <c r="O767" s="84">
        <v>0.23</v>
      </c>
      <c r="P767" s="7"/>
      <c r="Q767" s="35">
        <f t="shared" si="16"/>
        <v>0</v>
      </c>
      <c r="R767" s="104">
        <v>175</v>
      </c>
      <c r="S767" s="36" t="s">
        <v>3148</v>
      </c>
      <c r="T767" s="86" t="s">
        <v>4634</v>
      </c>
      <c r="U767" s="39">
        <f>VLOOKUP(Tabela1[[#This Row],[Marka]],Config!$D$2:$E$13,2,FALSE)+Tabela1[[#This Row],[Marka_sort_plus]]</f>
        <v>147011</v>
      </c>
      <c r="V767" s="39">
        <v>47011</v>
      </c>
      <c r="W767" s="49" t="s">
        <v>2233</v>
      </c>
      <c r="X767" s="49" t="s">
        <v>6107</v>
      </c>
      <c r="Y767" s="49" t="s">
        <v>3152</v>
      </c>
      <c r="Z767" s="49" t="s">
        <v>6108</v>
      </c>
    </row>
    <row r="768" spans="2:26" ht="27.75" customHeight="1">
      <c r="B768" s="55" t="s">
        <v>1793</v>
      </c>
      <c r="C768" s="56" t="s">
        <v>2835</v>
      </c>
      <c r="D768" s="113" t="s">
        <v>3579</v>
      </c>
      <c r="E768" s="83" t="s">
        <v>3107</v>
      </c>
      <c r="F768" s="65" t="s">
        <v>2836</v>
      </c>
      <c r="G768" s="58" t="s">
        <v>10</v>
      </c>
      <c r="H768" s="58">
        <v>1</v>
      </c>
      <c r="I768" s="129">
        <v>6.35</v>
      </c>
      <c r="J768" s="180">
        <v>6.35</v>
      </c>
      <c r="K768" s="93">
        <f>Tabela1[ [#This Row],[Cena hurtowa netto od 01.06.2025] ]/Tabela1[[#This Row],[Cena hurtowa netto od 13.01.2025]]-1</f>
        <v>0</v>
      </c>
      <c r="L768" s="142" t="s">
        <v>3107</v>
      </c>
      <c r="M768" s="142"/>
      <c r="N768" s="64" t="s">
        <v>2234</v>
      </c>
      <c r="O768" s="84">
        <v>0.23</v>
      </c>
      <c r="P768" s="7"/>
      <c r="Q768" s="35">
        <f t="shared" si="16"/>
        <v>0</v>
      </c>
      <c r="R768" s="104">
        <v>175</v>
      </c>
      <c r="S768" s="36" t="s">
        <v>3148</v>
      </c>
      <c r="T768" s="86" t="s">
        <v>4634</v>
      </c>
      <c r="U768" s="39">
        <f>VLOOKUP(Tabela1[[#This Row],[Marka]],Config!$D$2:$E$13,2,FALSE)+Tabela1[[#This Row],[Marka_sort_plus]]</f>
        <v>147011</v>
      </c>
      <c r="V768" s="39">
        <v>47011</v>
      </c>
      <c r="W768" s="49" t="s">
        <v>2234</v>
      </c>
      <c r="X768" s="49" t="s">
        <v>6160</v>
      </c>
      <c r="Y768" s="49" t="s">
        <v>3152</v>
      </c>
      <c r="Z768" s="49" t="s">
        <v>6161</v>
      </c>
    </row>
    <row r="769" spans="2:26" ht="27.75" customHeight="1">
      <c r="B769" s="55" t="s">
        <v>1793</v>
      </c>
      <c r="C769" s="56" t="s">
        <v>2877</v>
      </c>
      <c r="D769" s="113" t="s">
        <v>3600</v>
      </c>
      <c r="E769" s="83" t="s">
        <v>3107</v>
      </c>
      <c r="F769" s="65" t="s">
        <v>2878</v>
      </c>
      <c r="G769" s="58" t="s">
        <v>10</v>
      </c>
      <c r="H769" s="58">
        <v>1</v>
      </c>
      <c r="I769" s="129">
        <v>9.19</v>
      </c>
      <c r="J769" s="180">
        <v>9.19</v>
      </c>
      <c r="K769" s="93">
        <f>Tabela1[ [#This Row],[Cena hurtowa netto od 01.06.2025] ]/Tabela1[[#This Row],[Cena hurtowa netto od 13.01.2025]]-1</f>
        <v>0</v>
      </c>
      <c r="L769" s="142" t="s">
        <v>3107</v>
      </c>
      <c r="M769" s="142"/>
      <c r="N769" s="64" t="s">
        <v>2255</v>
      </c>
      <c r="O769" s="84">
        <v>0.23</v>
      </c>
      <c r="P769" s="7"/>
      <c r="Q769" s="35">
        <f t="shared" si="16"/>
        <v>0</v>
      </c>
      <c r="R769" s="104">
        <v>175</v>
      </c>
      <c r="S769" s="36" t="s">
        <v>3148</v>
      </c>
      <c r="T769" s="86" t="s">
        <v>4634</v>
      </c>
      <c r="U769" s="39">
        <f>VLOOKUP(Tabela1[[#This Row],[Marka]],Config!$D$2:$E$13,2,FALSE)+Tabela1[[#This Row],[Marka_sort_plus]]</f>
        <v>147011</v>
      </c>
      <c r="V769" s="39">
        <v>47011</v>
      </c>
      <c r="W769" s="49" t="s">
        <v>2255</v>
      </c>
      <c r="X769" s="49" t="s">
        <v>6158</v>
      </c>
      <c r="Y769" s="49" t="s">
        <v>3152</v>
      </c>
      <c r="Z769" s="49" t="s">
        <v>6159</v>
      </c>
    </row>
    <row r="770" spans="2:26" ht="27.75" customHeight="1">
      <c r="B770" s="55" t="s">
        <v>1793</v>
      </c>
      <c r="C770" s="56" t="s">
        <v>2873</v>
      </c>
      <c r="D770" s="113" t="s">
        <v>3585</v>
      </c>
      <c r="E770" s="83" t="s">
        <v>3107</v>
      </c>
      <c r="F770" s="65" t="s">
        <v>2874</v>
      </c>
      <c r="G770" s="58" t="s">
        <v>10</v>
      </c>
      <c r="H770" s="58">
        <v>1</v>
      </c>
      <c r="I770" s="129">
        <v>9.19</v>
      </c>
      <c r="J770" s="180">
        <v>9.19</v>
      </c>
      <c r="K770" s="93">
        <f>Tabela1[ [#This Row],[Cena hurtowa netto od 01.06.2025] ]/Tabela1[[#This Row],[Cena hurtowa netto od 13.01.2025]]-1</f>
        <v>0</v>
      </c>
      <c r="L770" s="142" t="s">
        <v>3107</v>
      </c>
      <c r="M770" s="142"/>
      <c r="N770" s="64" t="s">
        <v>2253</v>
      </c>
      <c r="O770" s="84">
        <v>0.23</v>
      </c>
      <c r="P770" s="7"/>
      <c r="Q770" s="35">
        <f t="shared" si="16"/>
        <v>0</v>
      </c>
      <c r="R770" s="104">
        <v>175</v>
      </c>
      <c r="S770" s="36" t="s">
        <v>3148</v>
      </c>
      <c r="T770" s="86" t="s">
        <v>4634</v>
      </c>
      <c r="U770" s="39">
        <f>VLOOKUP(Tabela1[[#This Row],[Marka]],Config!$D$2:$E$13,2,FALSE)+Tabela1[[#This Row],[Marka_sort_plus]]</f>
        <v>147011</v>
      </c>
      <c r="V770" s="39">
        <v>47011</v>
      </c>
      <c r="W770" s="49" t="s">
        <v>2253</v>
      </c>
      <c r="X770" s="49" t="s">
        <v>6156</v>
      </c>
      <c r="Y770" s="49" t="s">
        <v>3152</v>
      </c>
      <c r="Z770" s="49" t="s">
        <v>6157</v>
      </c>
    </row>
    <row r="771" spans="2:26" ht="27.75" customHeight="1">
      <c r="B771" s="55" t="s">
        <v>1793</v>
      </c>
      <c r="C771" s="56" t="s">
        <v>2875</v>
      </c>
      <c r="D771" s="113" t="s">
        <v>3580</v>
      </c>
      <c r="E771" s="83" t="s">
        <v>3107</v>
      </c>
      <c r="F771" s="65" t="s">
        <v>2876</v>
      </c>
      <c r="G771" s="58" t="s">
        <v>10</v>
      </c>
      <c r="H771" s="58">
        <v>1</v>
      </c>
      <c r="I771" s="129">
        <v>9.19</v>
      </c>
      <c r="J771" s="180">
        <v>9.19</v>
      </c>
      <c r="K771" s="93">
        <f>Tabela1[ [#This Row],[Cena hurtowa netto od 01.06.2025] ]/Tabela1[[#This Row],[Cena hurtowa netto od 13.01.2025]]-1</f>
        <v>0</v>
      </c>
      <c r="L771" s="142" t="s">
        <v>3107</v>
      </c>
      <c r="M771" s="142"/>
      <c r="N771" s="64" t="s">
        <v>2254</v>
      </c>
      <c r="O771" s="84">
        <v>0.23</v>
      </c>
      <c r="P771" s="7"/>
      <c r="Q771" s="35">
        <f t="shared" si="16"/>
        <v>0</v>
      </c>
      <c r="R771" s="104">
        <v>175</v>
      </c>
      <c r="S771" s="36" t="s">
        <v>3148</v>
      </c>
      <c r="T771" s="86" t="s">
        <v>4634</v>
      </c>
      <c r="U771" s="39">
        <f>VLOOKUP(Tabela1[[#This Row],[Marka]],Config!$D$2:$E$13,2,FALSE)+Tabela1[[#This Row],[Marka_sort_plus]]</f>
        <v>147011</v>
      </c>
      <c r="V771" s="39">
        <v>47011</v>
      </c>
      <c r="W771" s="49" t="s">
        <v>2254</v>
      </c>
      <c r="X771" s="49" t="s">
        <v>6119</v>
      </c>
      <c r="Y771" s="49" t="s">
        <v>3152</v>
      </c>
      <c r="Z771" s="49" t="s">
        <v>6120</v>
      </c>
    </row>
    <row r="772" spans="2:26" ht="27.75" customHeight="1">
      <c r="B772" s="55" t="s">
        <v>1793</v>
      </c>
      <c r="C772" s="56" t="s">
        <v>2837</v>
      </c>
      <c r="D772" s="113" t="s">
        <v>3662</v>
      </c>
      <c r="E772" s="83" t="s">
        <v>3107</v>
      </c>
      <c r="F772" s="65" t="s">
        <v>2838</v>
      </c>
      <c r="G772" s="58" t="s">
        <v>10</v>
      </c>
      <c r="H772" s="58">
        <v>1</v>
      </c>
      <c r="I772" s="129">
        <v>6.35</v>
      </c>
      <c r="J772" s="180">
        <v>6.35</v>
      </c>
      <c r="K772" s="93">
        <f>Tabela1[ [#This Row],[Cena hurtowa netto od 01.06.2025] ]/Tabela1[[#This Row],[Cena hurtowa netto od 13.01.2025]]-1</f>
        <v>0</v>
      </c>
      <c r="L772" s="142" t="s">
        <v>3107</v>
      </c>
      <c r="M772" s="142"/>
      <c r="N772" s="64" t="s">
        <v>2235</v>
      </c>
      <c r="O772" s="84">
        <v>0.23</v>
      </c>
      <c r="P772" s="7"/>
      <c r="Q772" s="35">
        <f t="shared" si="16"/>
        <v>0</v>
      </c>
      <c r="R772" s="104">
        <v>175</v>
      </c>
      <c r="S772" s="36" t="s">
        <v>3148</v>
      </c>
      <c r="T772" s="86" t="s">
        <v>4634</v>
      </c>
      <c r="U772" s="39">
        <f>VLOOKUP(Tabela1[[#This Row],[Marka]],Config!$D$2:$E$13,2,FALSE)+Tabela1[[#This Row],[Marka_sort_plus]]</f>
        <v>147011</v>
      </c>
      <c r="V772" s="39">
        <v>47011</v>
      </c>
      <c r="W772" s="49" t="s">
        <v>2235</v>
      </c>
      <c r="X772" s="49" t="s">
        <v>6121</v>
      </c>
      <c r="Y772" s="49" t="s">
        <v>3152</v>
      </c>
      <c r="Z772" s="49" t="s">
        <v>6122</v>
      </c>
    </row>
    <row r="773" spans="2:26" ht="27.75" customHeight="1">
      <c r="B773" s="55" t="s">
        <v>1793</v>
      </c>
      <c r="C773" s="56" t="s">
        <v>8956</v>
      </c>
      <c r="D773" s="113" t="s">
        <v>9068</v>
      </c>
      <c r="E773" s="83" t="s">
        <v>3108</v>
      </c>
      <c r="F773" s="65" t="s">
        <v>9069</v>
      </c>
      <c r="G773" s="58" t="s">
        <v>10</v>
      </c>
      <c r="H773" s="58" t="s">
        <v>8167</v>
      </c>
      <c r="I773" s="129">
        <v>23.79</v>
      </c>
      <c r="J773" s="180">
        <v>23.79</v>
      </c>
      <c r="K773" s="93">
        <f>Tabela1[ [#This Row],[Cena hurtowa netto od 01.06.2025] ]/Tabela1[[#This Row],[Cena hurtowa netto od 13.01.2025]]-1</f>
        <v>0</v>
      </c>
      <c r="L773" s="142" t="s">
        <v>3108</v>
      </c>
      <c r="M773" s="142"/>
      <c r="N773" s="64">
        <v>5902979010330</v>
      </c>
      <c r="O773" s="84">
        <v>0.23</v>
      </c>
      <c r="P773" s="7"/>
      <c r="Q773" s="35">
        <f t="shared" si="16"/>
        <v>0</v>
      </c>
      <c r="R773" s="104">
        <v>175</v>
      </c>
      <c r="S773" s="36" t="s">
        <v>3148</v>
      </c>
      <c r="T773" s="86">
        <v>32091000</v>
      </c>
      <c r="U773" s="39">
        <f>VLOOKUP(Tabela1[[#This Row],[Marka]],Config!$D$2:$E$13,2,FALSE)+Tabela1[[#This Row],[Marka_sort_plus]]</f>
        <v>147013</v>
      </c>
      <c r="V773" s="39">
        <v>47013</v>
      </c>
      <c r="W773" s="49" t="s">
        <v>10156</v>
      </c>
      <c r="X773" s="49" t="s">
        <v>3152</v>
      </c>
      <c r="Y773" s="49" t="s">
        <v>3152</v>
      </c>
      <c r="Z773" s="49" t="s">
        <v>9631</v>
      </c>
    </row>
    <row r="774" spans="2:26" ht="27.75" customHeight="1">
      <c r="B774" s="55" t="s">
        <v>1793</v>
      </c>
      <c r="C774" s="56" t="s">
        <v>2851</v>
      </c>
      <c r="D774" s="113" t="s">
        <v>3596</v>
      </c>
      <c r="E774" s="83" t="s">
        <v>3107</v>
      </c>
      <c r="F774" s="65" t="s">
        <v>2852</v>
      </c>
      <c r="G774" s="58" t="s">
        <v>10</v>
      </c>
      <c r="H774" s="58">
        <v>1</v>
      </c>
      <c r="I774" s="129">
        <v>7.15</v>
      </c>
      <c r="J774" s="180">
        <v>7.15</v>
      </c>
      <c r="K774" s="93">
        <f>Tabela1[ [#This Row],[Cena hurtowa netto od 01.06.2025] ]/Tabela1[[#This Row],[Cena hurtowa netto od 13.01.2025]]-1</f>
        <v>0</v>
      </c>
      <c r="L774" s="142" t="s">
        <v>3107</v>
      </c>
      <c r="M774" s="142"/>
      <c r="N774" s="64" t="s">
        <v>2242</v>
      </c>
      <c r="O774" s="84">
        <v>0.23</v>
      </c>
      <c r="P774" s="7"/>
      <c r="Q774" s="35">
        <f t="shared" si="16"/>
        <v>0</v>
      </c>
      <c r="R774" s="104">
        <v>177</v>
      </c>
      <c r="S774" s="36" t="s">
        <v>3148</v>
      </c>
      <c r="T774" s="86" t="s">
        <v>4634</v>
      </c>
      <c r="U774" s="39">
        <f>VLOOKUP(Tabela1[[#This Row],[Marka]],Config!$D$2:$E$13,2,FALSE)+Tabela1[[#This Row],[Marka_sort_plus]]</f>
        <v>147031</v>
      </c>
      <c r="V774" s="39">
        <v>47031</v>
      </c>
      <c r="W774" s="49" t="s">
        <v>2242</v>
      </c>
      <c r="X774" s="49" t="s">
        <v>6168</v>
      </c>
      <c r="Y774" s="49" t="s">
        <v>3152</v>
      </c>
      <c r="Z774" s="49" t="s">
        <v>6169</v>
      </c>
    </row>
    <row r="775" spans="2:26" ht="27.75" customHeight="1">
      <c r="B775" s="55" t="s">
        <v>1793</v>
      </c>
      <c r="C775" s="56" t="s">
        <v>2857</v>
      </c>
      <c r="D775" s="113" t="s">
        <v>3593</v>
      </c>
      <c r="E775" s="83" t="s">
        <v>3107</v>
      </c>
      <c r="F775" s="65" t="s">
        <v>2858</v>
      </c>
      <c r="G775" s="58" t="s">
        <v>10</v>
      </c>
      <c r="H775" s="58">
        <v>1</v>
      </c>
      <c r="I775" s="129">
        <v>7.15</v>
      </c>
      <c r="J775" s="180">
        <v>7.15</v>
      </c>
      <c r="K775" s="93">
        <f>Tabela1[ [#This Row],[Cena hurtowa netto od 01.06.2025] ]/Tabela1[[#This Row],[Cena hurtowa netto od 13.01.2025]]-1</f>
        <v>0</v>
      </c>
      <c r="L775" s="142" t="s">
        <v>3107</v>
      </c>
      <c r="M775" s="142"/>
      <c r="N775" s="64" t="s">
        <v>2245</v>
      </c>
      <c r="O775" s="84">
        <v>0.23</v>
      </c>
      <c r="P775" s="7"/>
      <c r="Q775" s="35">
        <f t="shared" si="16"/>
        <v>0</v>
      </c>
      <c r="R775" s="104">
        <v>177</v>
      </c>
      <c r="S775" s="36" t="s">
        <v>3148</v>
      </c>
      <c r="T775" s="86" t="s">
        <v>4634</v>
      </c>
      <c r="U775" s="39">
        <f>VLOOKUP(Tabela1[[#This Row],[Marka]],Config!$D$2:$E$13,2,FALSE)+Tabela1[[#This Row],[Marka_sort_plus]]</f>
        <v>147031</v>
      </c>
      <c r="V775" s="39">
        <v>47031</v>
      </c>
      <c r="W775" s="49" t="s">
        <v>2245</v>
      </c>
      <c r="X775" s="49" t="s">
        <v>6123</v>
      </c>
      <c r="Y775" s="49" t="s">
        <v>3152</v>
      </c>
      <c r="Z775" s="49" t="s">
        <v>6124</v>
      </c>
    </row>
    <row r="776" spans="2:26" ht="27.75" customHeight="1">
      <c r="B776" s="55" t="s">
        <v>1793</v>
      </c>
      <c r="C776" s="56" t="s">
        <v>2855</v>
      </c>
      <c r="D776" s="113" t="s">
        <v>3595</v>
      </c>
      <c r="E776" s="83" t="s">
        <v>3107</v>
      </c>
      <c r="F776" s="65" t="s">
        <v>2856</v>
      </c>
      <c r="G776" s="58" t="s">
        <v>10</v>
      </c>
      <c r="H776" s="58">
        <v>1</v>
      </c>
      <c r="I776" s="129">
        <v>7.15</v>
      </c>
      <c r="J776" s="180">
        <v>7.15</v>
      </c>
      <c r="K776" s="93">
        <f>Tabela1[ [#This Row],[Cena hurtowa netto od 01.06.2025] ]/Tabela1[[#This Row],[Cena hurtowa netto od 13.01.2025]]-1</f>
        <v>0</v>
      </c>
      <c r="L776" s="142" t="s">
        <v>3107</v>
      </c>
      <c r="M776" s="142"/>
      <c r="N776" s="64" t="s">
        <v>2244</v>
      </c>
      <c r="O776" s="84">
        <v>0.23</v>
      </c>
      <c r="P776" s="7"/>
      <c r="Q776" s="35">
        <f t="shared" si="16"/>
        <v>0</v>
      </c>
      <c r="R776" s="104">
        <v>177</v>
      </c>
      <c r="S776" s="36" t="s">
        <v>3148</v>
      </c>
      <c r="T776" s="86" t="s">
        <v>4634</v>
      </c>
      <c r="U776" s="39">
        <f>VLOOKUP(Tabela1[[#This Row],[Marka]],Config!$D$2:$E$13,2,FALSE)+Tabela1[[#This Row],[Marka_sort_plus]]</f>
        <v>147031</v>
      </c>
      <c r="V776" s="39">
        <v>47031</v>
      </c>
      <c r="W776" s="49" t="s">
        <v>2244</v>
      </c>
      <c r="X776" s="49" t="s">
        <v>6152</v>
      </c>
      <c r="Y776" s="49" t="s">
        <v>3152</v>
      </c>
      <c r="Z776" s="49" t="s">
        <v>6153</v>
      </c>
    </row>
    <row r="777" spans="2:26" ht="27.75" customHeight="1">
      <c r="B777" s="55" t="s">
        <v>1793</v>
      </c>
      <c r="C777" s="56" t="s">
        <v>2853</v>
      </c>
      <c r="D777" s="113" t="s">
        <v>3594</v>
      </c>
      <c r="E777" s="83" t="s">
        <v>3107</v>
      </c>
      <c r="F777" s="65" t="s">
        <v>2854</v>
      </c>
      <c r="G777" s="58" t="s">
        <v>10</v>
      </c>
      <c r="H777" s="58">
        <v>1</v>
      </c>
      <c r="I777" s="129">
        <v>7.15</v>
      </c>
      <c r="J777" s="180">
        <v>7.15</v>
      </c>
      <c r="K777" s="93">
        <f>Tabela1[ [#This Row],[Cena hurtowa netto od 01.06.2025] ]/Tabela1[[#This Row],[Cena hurtowa netto od 13.01.2025]]-1</f>
        <v>0</v>
      </c>
      <c r="L777" s="142" t="s">
        <v>3107</v>
      </c>
      <c r="M777" s="142"/>
      <c r="N777" s="64" t="s">
        <v>2243</v>
      </c>
      <c r="O777" s="84">
        <v>0.23</v>
      </c>
      <c r="P777" s="7"/>
      <c r="Q777" s="35">
        <f t="shared" si="16"/>
        <v>0</v>
      </c>
      <c r="R777" s="104">
        <v>177</v>
      </c>
      <c r="S777" s="36" t="s">
        <v>3148</v>
      </c>
      <c r="T777" s="86" t="s">
        <v>4634</v>
      </c>
      <c r="U777" s="39">
        <f>VLOOKUP(Tabela1[[#This Row],[Marka]],Config!$D$2:$E$13,2,FALSE)+Tabela1[[#This Row],[Marka_sort_plus]]</f>
        <v>147031</v>
      </c>
      <c r="V777" s="39">
        <v>47031</v>
      </c>
      <c r="W777" s="49" t="s">
        <v>2243</v>
      </c>
      <c r="X777" s="49" t="s">
        <v>6147</v>
      </c>
      <c r="Y777" s="49" t="s">
        <v>3152</v>
      </c>
      <c r="Z777" s="49" t="s">
        <v>6148</v>
      </c>
    </row>
    <row r="778" spans="2:26" ht="27.75" customHeight="1">
      <c r="B778" s="55" t="s">
        <v>1793</v>
      </c>
      <c r="C778" s="56" t="s">
        <v>2859</v>
      </c>
      <c r="D778" s="113" t="s">
        <v>3592</v>
      </c>
      <c r="E778" s="83" t="s">
        <v>3107</v>
      </c>
      <c r="F778" s="65" t="s">
        <v>2860</v>
      </c>
      <c r="G778" s="58" t="s">
        <v>10</v>
      </c>
      <c r="H778" s="58">
        <v>1</v>
      </c>
      <c r="I778" s="129">
        <v>7.15</v>
      </c>
      <c r="J778" s="180">
        <v>7.15</v>
      </c>
      <c r="K778" s="93">
        <f>Tabela1[ [#This Row],[Cena hurtowa netto od 01.06.2025] ]/Tabela1[[#This Row],[Cena hurtowa netto od 13.01.2025]]-1</f>
        <v>0</v>
      </c>
      <c r="L778" s="142" t="s">
        <v>3107</v>
      </c>
      <c r="M778" s="142"/>
      <c r="N778" s="64" t="s">
        <v>2246</v>
      </c>
      <c r="O778" s="84">
        <v>0.23</v>
      </c>
      <c r="P778" s="7"/>
      <c r="Q778" s="35">
        <f t="shared" si="16"/>
        <v>0</v>
      </c>
      <c r="R778" s="104">
        <v>177</v>
      </c>
      <c r="S778" s="36" t="s">
        <v>3148</v>
      </c>
      <c r="T778" s="86" t="s">
        <v>4634</v>
      </c>
      <c r="U778" s="39">
        <f>VLOOKUP(Tabela1[[#This Row],[Marka]],Config!$D$2:$E$13,2,FALSE)+Tabela1[[#This Row],[Marka_sort_plus]]</f>
        <v>147031</v>
      </c>
      <c r="V778" s="39">
        <v>47031</v>
      </c>
      <c r="W778" s="49" t="s">
        <v>2246</v>
      </c>
      <c r="X778" s="49" t="s">
        <v>6097</v>
      </c>
      <c r="Y778" s="49" t="s">
        <v>3152</v>
      </c>
      <c r="Z778" s="49" t="s">
        <v>6098</v>
      </c>
    </row>
    <row r="779" spans="2:26" ht="27.75" customHeight="1">
      <c r="B779" s="55" t="s">
        <v>1793</v>
      </c>
      <c r="C779" s="56" t="s">
        <v>2869</v>
      </c>
      <c r="D779" s="113" t="s">
        <v>3583</v>
      </c>
      <c r="E779" s="83" t="s">
        <v>3107</v>
      </c>
      <c r="F779" s="65" t="s">
        <v>2870</v>
      </c>
      <c r="G779" s="58" t="s">
        <v>10</v>
      </c>
      <c r="H779" s="58">
        <v>1</v>
      </c>
      <c r="I779" s="129">
        <v>9.19</v>
      </c>
      <c r="J779" s="180">
        <v>9.19</v>
      </c>
      <c r="K779" s="93">
        <f>Tabela1[ [#This Row],[Cena hurtowa netto od 01.06.2025] ]/Tabela1[[#This Row],[Cena hurtowa netto od 13.01.2025]]-1</f>
        <v>0</v>
      </c>
      <c r="L779" s="142" t="s">
        <v>3107</v>
      </c>
      <c r="M779" s="142"/>
      <c r="N779" s="64" t="s">
        <v>2251</v>
      </c>
      <c r="O779" s="84">
        <v>0.23</v>
      </c>
      <c r="P779" s="7"/>
      <c r="Q779" s="35">
        <f t="shared" si="16"/>
        <v>0</v>
      </c>
      <c r="R779" s="104">
        <v>176</v>
      </c>
      <c r="S779" s="36" t="s">
        <v>3148</v>
      </c>
      <c r="T779" s="86" t="s">
        <v>4634</v>
      </c>
      <c r="U779" s="39">
        <f>VLOOKUP(Tabela1[[#This Row],[Marka]],Config!$D$2:$E$13,2,FALSE)+Tabela1[[#This Row],[Marka_sort_plus]]</f>
        <v>147051</v>
      </c>
      <c r="V779" s="39">
        <v>47051</v>
      </c>
      <c r="W779" s="49" t="s">
        <v>2251</v>
      </c>
      <c r="X779" s="49" t="s">
        <v>6164</v>
      </c>
      <c r="Y779" s="49" t="s">
        <v>3152</v>
      </c>
      <c r="Z779" s="49" t="s">
        <v>6165</v>
      </c>
    </row>
    <row r="780" spans="2:26" ht="27.75" customHeight="1">
      <c r="B780" s="55" t="s">
        <v>1793</v>
      </c>
      <c r="C780" s="56" t="s">
        <v>8679</v>
      </c>
      <c r="D780" s="113" t="s">
        <v>8680</v>
      </c>
      <c r="E780" s="83" t="s">
        <v>3107</v>
      </c>
      <c r="F780" s="65" t="s">
        <v>8681</v>
      </c>
      <c r="G780" s="58" t="s">
        <v>10</v>
      </c>
      <c r="H780" s="58">
        <v>1</v>
      </c>
      <c r="I780" s="129">
        <v>9.19</v>
      </c>
      <c r="J780" s="180">
        <v>9.19</v>
      </c>
      <c r="K780" s="93">
        <f>Tabela1[ [#This Row],[Cena hurtowa netto od 01.06.2025] ]/Tabela1[[#This Row],[Cena hurtowa netto od 13.01.2025]]-1</f>
        <v>0</v>
      </c>
      <c r="L780" s="142" t="s">
        <v>3107</v>
      </c>
      <c r="M780" s="142"/>
      <c r="N780" s="64">
        <v>5902979001161</v>
      </c>
      <c r="O780" s="84">
        <v>0.23</v>
      </c>
      <c r="P780" s="7"/>
      <c r="Q780" s="35">
        <f t="shared" si="16"/>
        <v>0</v>
      </c>
      <c r="R780" s="104">
        <v>176</v>
      </c>
      <c r="S780" s="36" t="s">
        <v>3148</v>
      </c>
      <c r="T780" s="86">
        <v>32091000</v>
      </c>
      <c r="U780" s="39">
        <f>VLOOKUP(Tabela1[[#This Row],[Marka]],Config!$D$2:$E$13,2,FALSE)+Tabela1[[#This Row],[Marka_sort_plus]]</f>
        <v>147051</v>
      </c>
      <c r="V780" s="39">
        <v>47051</v>
      </c>
      <c r="W780" s="49" t="s">
        <v>9906</v>
      </c>
      <c r="X780" s="49" t="s">
        <v>9218</v>
      </c>
      <c r="Y780" s="49" t="s">
        <v>3152</v>
      </c>
      <c r="Z780" s="49" t="s">
        <v>9219</v>
      </c>
    </row>
    <row r="781" spans="2:26" ht="27.75" customHeight="1">
      <c r="B781" s="55" t="s">
        <v>1793</v>
      </c>
      <c r="C781" s="56" t="s">
        <v>8682</v>
      </c>
      <c r="D781" s="113" t="s">
        <v>8683</v>
      </c>
      <c r="E781" s="83" t="s">
        <v>3107</v>
      </c>
      <c r="F781" s="65" t="s">
        <v>8684</v>
      </c>
      <c r="G781" s="58" t="s">
        <v>10</v>
      </c>
      <c r="H781" s="58">
        <v>1</v>
      </c>
      <c r="I781" s="129">
        <v>9.19</v>
      </c>
      <c r="J781" s="180">
        <v>9.19</v>
      </c>
      <c r="K781" s="93">
        <f>Tabela1[ [#This Row],[Cena hurtowa netto od 01.06.2025] ]/Tabela1[[#This Row],[Cena hurtowa netto od 13.01.2025]]-1</f>
        <v>0</v>
      </c>
      <c r="L781" s="142" t="s">
        <v>3107</v>
      </c>
      <c r="M781" s="142"/>
      <c r="N781" s="64">
        <v>5902979001185</v>
      </c>
      <c r="O781" s="84">
        <v>0.23</v>
      </c>
      <c r="P781" s="7"/>
      <c r="Q781" s="35">
        <f t="shared" si="16"/>
        <v>0</v>
      </c>
      <c r="R781" s="104">
        <v>176</v>
      </c>
      <c r="S781" s="36" t="s">
        <v>3148</v>
      </c>
      <c r="T781" s="86">
        <v>32091000</v>
      </c>
      <c r="U781" s="39">
        <f>VLOOKUP(Tabela1[[#This Row],[Marka]],Config!$D$2:$E$13,2,FALSE)+Tabela1[[#This Row],[Marka_sort_plus]]</f>
        <v>147051</v>
      </c>
      <c r="V781" s="39">
        <v>47051</v>
      </c>
      <c r="W781" s="49" t="s">
        <v>9908</v>
      </c>
      <c r="X781" s="49" t="s">
        <v>9222</v>
      </c>
      <c r="Y781" s="49" t="s">
        <v>3152</v>
      </c>
      <c r="Z781" s="49" t="s">
        <v>9223</v>
      </c>
    </row>
    <row r="782" spans="2:26" ht="27.75" customHeight="1">
      <c r="B782" s="55" t="s">
        <v>1793</v>
      </c>
      <c r="C782" s="56" t="s">
        <v>8685</v>
      </c>
      <c r="D782" s="113" t="s">
        <v>8686</v>
      </c>
      <c r="E782" s="83" t="s">
        <v>3107</v>
      </c>
      <c r="F782" s="65" t="s">
        <v>8687</v>
      </c>
      <c r="G782" s="58" t="s">
        <v>10</v>
      </c>
      <c r="H782" s="58">
        <v>1</v>
      </c>
      <c r="I782" s="129">
        <v>9.19</v>
      </c>
      <c r="J782" s="180">
        <v>9.19</v>
      </c>
      <c r="K782" s="93">
        <f>Tabela1[ [#This Row],[Cena hurtowa netto od 01.06.2025] ]/Tabela1[[#This Row],[Cena hurtowa netto od 13.01.2025]]-1</f>
        <v>0</v>
      </c>
      <c r="L782" s="142" t="s">
        <v>3107</v>
      </c>
      <c r="M782" s="142"/>
      <c r="N782" s="64">
        <v>5902979001192</v>
      </c>
      <c r="O782" s="84">
        <v>0.23</v>
      </c>
      <c r="P782" s="7"/>
      <c r="Q782" s="35">
        <f t="shared" si="16"/>
        <v>0</v>
      </c>
      <c r="R782" s="104">
        <v>176</v>
      </c>
      <c r="S782" s="36" t="s">
        <v>3148</v>
      </c>
      <c r="T782" s="86">
        <v>32091000</v>
      </c>
      <c r="U782" s="39">
        <f>VLOOKUP(Tabela1[[#This Row],[Marka]],Config!$D$2:$E$13,2,FALSE)+Tabela1[[#This Row],[Marka_sort_plus]]</f>
        <v>147051</v>
      </c>
      <c r="V782" s="39">
        <v>47051</v>
      </c>
      <c r="W782" s="49" t="s">
        <v>9909</v>
      </c>
      <c r="X782" s="49" t="s">
        <v>9224</v>
      </c>
      <c r="Y782" s="49" t="s">
        <v>3152</v>
      </c>
      <c r="Z782" s="49" t="s">
        <v>9225</v>
      </c>
    </row>
    <row r="783" spans="2:26" ht="27.75" customHeight="1">
      <c r="B783" s="55" t="s">
        <v>1793</v>
      </c>
      <c r="C783" s="56" t="s">
        <v>8688</v>
      </c>
      <c r="D783" s="113" t="s">
        <v>8689</v>
      </c>
      <c r="E783" s="83" t="s">
        <v>3107</v>
      </c>
      <c r="F783" s="65" t="s">
        <v>8690</v>
      </c>
      <c r="G783" s="58" t="s">
        <v>10</v>
      </c>
      <c r="H783" s="58">
        <v>1</v>
      </c>
      <c r="I783" s="129">
        <v>9.19</v>
      </c>
      <c r="J783" s="180">
        <v>9.19</v>
      </c>
      <c r="K783" s="93">
        <f>Tabela1[ [#This Row],[Cena hurtowa netto od 01.06.2025] ]/Tabela1[[#This Row],[Cena hurtowa netto od 13.01.2025]]-1</f>
        <v>0</v>
      </c>
      <c r="L783" s="142" t="s">
        <v>3107</v>
      </c>
      <c r="M783" s="142"/>
      <c r="N783" s="64">
        <v>5902979001208</v>
      </c>
      <c r="O783" s="84">
        <v>0.23</v>
      </c>
      <c r="P783" s="7"/>
      <c r="Q783" s="35">
        <f t="shared" si="16"/>
        <v>0</v>
      </c>
      <c r="R783" s="104">
        <v>177</v>
      </c>
      <c r="S783" s="36" t="s">
        <v>3148</v>
      </c>
      <c r="T783" s="86">
        <v>32091000</v>
      </c>
      <c r="U783" s="39">
        <f>VLOOKUP(Tabela1[[#This Row],[Marka]],Config!$D$2:$E$13,2,FALSE)+Tabela1[[#This Row],[Marka_sort_plus]]</f>
        <v>147051</v>
      </c>
      <c r="V783" s="39">
        <v>47051</v>
      </c>
      <c r="W783" s="49" t="s">
        <v>9910</v>
      </c>
      <c r="X783" s="49" t="s">
        <v>9226</v>
      </c>
      <c r="Y783" s="49" t="s">
        <v>3152</v>
      </c>
      <c r="Z783" s="49" t="s">
        <v>9227</v>
      </c>
    </row>
    <row r="784" spans="2:26" ht="27.75" customHeight="1">
      <c r="B784" s="55" t="s">
        <v>1793</v>
      </c>
      <c r="C784" s="56" t="s">
        <v>8691</v>
      </c>
      <c r="D784" s="113" t="s">
        <v>8692</v>
      </c>
      <c r="E784" s="83" t="s">
        <v>3107</v>
      </c>
      <c r="F784" s="65" t="s">
        <v>8693</v>
      </c>
      <c r="G784" s="58" t="s">
        <v>10</v>
      </c>
      <c r="H784" s="58">
        <v>1</v>
      </c>
      <c r="I784" s="129">
        <v>9.19</v>
      </c>
      <c r="J784" s="180">
        <v>9.19</v>
      </c>
      <c r="K784" s="93">
        <f>Tabela1[ [#This Row],[Cena hurtowa netto od 01.06.2025] ]/Tabela1[[#This Row],[Cena hurtowa netto od 13.01.2025]]-1</f>
        <v>0</v>
      </c>
      <c r="L784" s="142" t="s">
        <v>3107</v>
      </c>
      <c r="M784" s="142"/>
      <c r="N784" s="64">
        <v>5902979001178</v>
      </c>
      <c r="O784" s="84">
        <v>0.23</v>
      </c>
      <c r="P784" s="7"/>
      <c r="Q784" s="35">
        <f t="shared" si="16"/>
        <v>0</v>
      </c>
      <c r="R784" s="104">
        <v>177</v>
      </c>
      <c r="S784" s="36" t="s">
        <v>3148</v>
      </c>
      <c r="T784" s="86">
        <v>32091000</v>
      </c>
      <c r="U784" s="39">
        <f>VLOOKUP(Tabela1[[#This Row],[Marka]],Config!$D$2:$E$13,2,FALSE)+Tabela1[[#This Row],[Marka_sort_plus]]</f>
        <v>147051</v>
      </c>
      <c r="V784" s="39">
        <v>47051</v>
      </c>
      <c r="W784" s="49" t="s">
        <v>9907</v>
      </c>
      <c r="X784" s="49" t="s">
        <v>9220</v>
      </c>
      <c r="Y784" s="49" t="s">
        <v>3152</v>
      </c>
      <c r="Z784" s="49" t="s">
        <v>9221</v>
      </c>
    </row>
    <row r="785" spans="2:26" ht="27.75" customHeight="1">
      <c r="B785" s="55" t="s">
        <v>1793</v>
      </c>
      <c r="C785" s="56" t="s">
        <v>8694</v>
      </c>
      <c r="D785" s="113" t="s">
        <v>8695</v>
      </c>
      <c r="E785" s="83" t="s">
        <v>3107</v>
      </c>
      <c r="F785" s="65" t="s">
        <v>8696</v>
      </c>
      <c r="G785" s="58" t="s">
        <v>10</v>
      </c>
      <c r="H785" s="58">
        <v>1</v>
      </c>
      <c r="I785" s="129">
        <v>9.19</v>
      </c>
      <c r="J785" s="180">
        <v>9.19</v>
      </c>
      <c r="K785" s="93">
        <f>Tabela1[ [#This Row],[Cena hurtowa netto od 01.06.2025] ]/Tabela1[[#This Row],[Cena hurtowa netto od 13.01.2025]]-1</f>
        <v>0</v>
      </c>
      <c r="L785" s="142" t="s">
        <v>3107</v>
      </c>
      <c r="M785" s="142"/>
      <c r="N785" s="64">
        <v>5902979001154</v>
      </c>
      <c r="O785" s="84">
        <v>0.23</v>
      </c>
      <c r="P785" s="7"/>
      <c r="Q785" s="35">
        <f t="shared" si="16"/>
        <v>0</v>
      </c>
      <c r="R785" s="104">
        <v>177</v>
      </c>
      <c r="S785" s="36" t="s">
        <v>3148</v>
      </c>
      <c r="T785" s="86">
        <v>32091000</v>
      </c>
      <c r="U785" s="39">
        <f>VLOOKUP(Tabela1[[#This Row],[Marka]],Config!$D$2:$E$13,2,FALSE)+Tabela1[[#This Row],[Marka_sort_plus]]</f>
        <v>147051</v>
      </c>
      <c r="V785" s="39">
        <v>47051</v>
      </c>
      <c r="W785" s="49" t="s">
        <v>9905</v>
      </c>
      <c r="X785" s="49" t="s">
        <v>9216</v>
      </c>
      <c r="Y785" s="49" t="s">
        <v>3152</v>
      </c>
      <c r="Z785" s="49" t="s">
        <v>9217</v>
      </c>
    </row>
    <row r="786" spans="2:26" ht="27.75" customHeight="1">
      <c r="B786" s="55" t="s">
        <v>1793</v>
      </c>
      <c r="C786" s="56" t="s">
        <v>8697</v>
      </c>
      <c r="D786" s="113" t="s">
        <v>8698</v>
      </c>
      <c r="E786" s="83" t="s">
        <v>3107</v>
      </c>
      <c r="F786" s="65" t="s">
        <v>8699</v>
      </c>
      <c r="G786" s="58" t="s">
        <v>10</v>
      </c>
      <c r="H786" s="58">
        <v>1</v>
      </c>
      <c r="I786" s="129">
        <v>9.19</v>
      </c>
      <c r="J786" s="180">
        <v>9.19</v>
      </c>
      <c r="K786" s="93">
        <f>Tabela1[ [#This Row],[Cena hurtowa netto od 01.06.2025] ]/Tabela1[[#This Row],[Cena hurtowa netto od 13.01.2025]]-1</f>
        <v>0</v>
      </c>
      <c r="L786" s="142" t="s">
        <v>3107</v>
      </c>
      <c r="M786" s="142"/>
      <c r="N786" s="64">
        <v>5902979001147</v>
      </c>
      <c r="O786" s="84">
        <v>0.23</v>
      </c>
      <c r="P786" s="7"/>
      <c r="Q786" s="35">
        <f t="shared" si="16"/>
        <v>0</v>
      </c>
      <c r="R786" s="104">
        <v>177</v>
      </c>
      <c r="S786" s="36" t="s">
        <v>3148</v>
      </c>
      <c r="T786" s="86">
        <v>32091000</v>
      </c>
      <c r="U786" s="39">
        <f>VLOOKUP(Tabela1[[#This Row],[Marka]],Config!$D$2:$E$13,2,FALSE)+Tabela1[[#This Row],[Marka_sort_plus]]</f>
        <v>147051</v>
      </c>
      <c r="V786" s="39">
        <v>47051</v>
      </c>
      <c r="W786" s="49" t="s">
        <v>9904</v>
      </c>
      <c r="X786" s="49" t="s">
        <v>9214</v>
      </c>
      <c r="Y786" s="49" t="s">
        <v>3152</v>
      </c>
      <c r="Z786" s="49" t="s">
        <v>9215</v>
      </c>
    </row>
    <row r="787" spans="2:26" ht="27.75" customHeight="1">
      <c r="B787" s="55" t="s">
        <v>1793</v>
      </c>
      <c r="C787" s="56" t="s">
        <v>2861</v>
      </c>
      <c r="D787" s="113" t="s">
        <v>3285</v>
      </c>
      <c r="E787" s="83" t="s">
        <v>3107</v>
      </c>
      <c r="F787" s="65" t="s">
        <v>2862</v>
      </c>
      <c r="G787" s="58" t="s">
        <v>10</v>
      </c>
      <c r="H787" s="58">
        <v>1</v>
      </c>
      <c r="I787" s="129">
        <v>9.19</v>
      </c>
      <c r="J787" s="180">
        <v>9.19</v>
      </c>
      <c r="K787" s="93">
        <f>Tabela1[ [#This Row],[Cena hurtowa netto od 01.06.2025] ]/Tabela1[[#This Row],[Cena hurtowa netto od 13.01.2025]]-1</f>
        <v>0</v>
      </c>
      <c r="L787" s="142" t="s">
        <v>3107</v>
      </c>
      <c r="M787" s="142"/>
      <c r="N787" s="64" t="s">
        <v>2247</v>
      </c>
      <c r="O787" s="84">
        <v>0.23</v>
      </c>
      <c r="P787" s="7"/>
      <c r="Q787" s="35">
        <f t="shared" si="16"/>
        <v>0</v>
      </c>
      <c r="R787" s="104">
        <v>176</v>
      </c>
      <c r="S787" s="36" t="s">
        <v>3148</v>
      </c>
      <c r="T787" s="86" t="s">
        <v>4634</v>
      </c>
      <c r="U787" s="39">
        <f>VLOOKUP(Tabela1[[#This Row],[Marka]],Config!$D$2:$E$13,2,FALSE)+Tabela1[[#This Row],[Marka_sort_plus]]</f>
        <v>147051</v>
      </c>
      <c r="V787" s="39">
        <v>47051</v>
      </c>
      <c r="W787" s="49" t="s">
        <v>2247</v>
      </c>
      <c r="X787" s="49" t="s">
        <v>6087</v>
      </c>
      <c r="Y787" s="49" t="s">
        <v>3152</v>
      </c>
      <c r="Z787" s="49" t="s">
        <v>6088</v>
      </c>
    </row>
    <row r="788" spans="2:26" ht="27.75" customHeight="1">
      <c r="B788" s="55" t="s">
        <v>1793</v>
      </c>
      <c r="C788" s="56" t="s">
        <v>8578</v>
      </c>
      <c r="D788" s="113" t="s">
        <v>8579</v>
      </c>
      <c r="E788" s="83" t="s">
        <v>3107</v>
      </c>
      <c r="F788" s="85" t="s">
        <v>8580</v>
      </c>
      <c r="G788" s="58" t="s">
        <v>10</v>
      </c>
      <c r="H788" s="58" t="s">
        <v>8167</v>
      </c>
      <c r="I788" s="129">
        <v>9.19</v>
      </c>
      <c r="J788" s="180">
        <v>9.19</v>
      </c>
      <c r="K788" s="93">
        <f>Tabela1[ [#This Row],[Cena hurtowa netto od 01.06.2025] ]/Tabela1[[#This Row],[Cena hurtowa netto od 13.01.2025]]-1</f>
        <v>0</v>
      </c>
      <c r="L788" s="142" t="s">
        <v>3107</v>
      </c>
      <c r="M788" s="142"/>
      <c r="N788" s="58" t="s">
        <v>8581</v>
      </c>
      <c r="O788" s="84">
        <v>0.23</v>
      </c>
      <c r="P788" s="7"/>
      <c r="Q788" s="35">
        <f t="shared" si="16"/>
        <v>0</v>
      </c>
      <c r="R788" s="104">
        <v>176</v>
      </c>
      <c r="S788" s="36" t="s">
        <v>3148</v>
      </c>
      <c r="T788" s="86" t="s">
        <v>4634</v>
      </c>
      <c r="U788" s="39">
        <f>VLOOKUP(Tabela1[[#This Row],[Marka]],Config!$D$2:$E$13,2,FALSE)+Tabela1[[#This Row],[Marka_sort_plus]]</f>
        <v>147051</v>
      </c>
      <c r="V788" s="39">
        <v>47051</v>
      </c>
      <c r="W788" s="49" t="s">
        <v>8581</v>
      </c>
      <c r="X788" s="49" t="s">
        <v>9212</v>
      </c>
      <c r="Y788" s="49" t="s">
        <v>3152</v>
      </c>
      <c r="Z788" s="49" t="s">
        <v>9213</v>
      </c>
    </row>
    <row r="789" spans="2:26" ht="27.75" customHeight="1">
      <c r="B789" s="55" t="s">
        <v>1793</v>
      </c>
      <c r="C789" s="56" t="s">
        <v>8582</v>
      </c>
      <c r="D789" s="113" t="s">
        <v>8583</v>
      </c>
      <c r="E789" s="83" t="s">
        <v>3107</v>
      </c>
      <c r="F789" s="85" t="s">
        <v>8584</v>
      </c>
      <c r="G789" s="58" t="s">
        <v>10</v>
      </c>
      <c r="H789" s="58" t="s">
        <v>8167</v>
      </c>
      <c r="I789" s="129">
        <v>9.19</v>
      </c>
      <c r="J789" s="180">
        <v>9.19</v>
      </c>
      <c r="K789" s="93">
        <f>Tabela1[ [#This Row],[Cena hurtowa netto od 01.06.2025] ]/Tabela1[[#This Row],[Cena hurtowa netto od 13.01.2025]]-1</f>
        <v>0</v>
      </c>
      <c r="L789" s="142" t="s">
        <v>3107</v>
      </c>
      <c r="M789" s="142"/>
      <c r="N789" s="58" t="s">
        <v>8585</v>
      </c>
      <c r="O789" s="84">
        <v>0.23</v>
      </c>
      <c r="P789" s="7"/>
      <c r="Q789" s="35">
        <f t="shared" si="16"/>
        <v>0</v>
      </c>
      <c r="R789" s="104">
        <v>176</v>
      </c>
      <c r="S789" s="36" t="s">
        <v>3148</v>
      </c>
      <c r="T789" s="86" t="s">
        <v>4634</v>
      </c>
      <c r="U789" s="39">
        <f>VLOOKUP(Tabela1[[#This Row],[Marka]],Config!$D$2:$E$13,2,FALSE)+Tabela1[[#This Row],[Marka_sort_plus]]</f>
        <v>147051</v>
      </c>
      <c r="V789" s="39">
        <v>47051</v>
      </c>
      <c r="W789" s="49" t="s">
        <v>8585</v>
      </c>
      <c r="X789" s="49" t="s">
        <v>9210</v>
      </c>
      <c r="Y789" s="49" t="s">
        <v>3152</v>
      </c>
      <c r="Z789" s="49" t="s">
        <v>9211</v>
      </c>
    </row>
    <row r="790" spans="2:26" ht="27.75" customHeight="1">
      <c r="B790" s="55" t="s">
        <v>1793</v>
      </c>
      <c r="C790" s="56" t="s">
        <v>2863</v>
      </c>
      <c r="D790" s="113" t="s">
        <v>3584</v>
      </c>
      <c r="E790" s="83" t="s">
        <v>3107</v>
      </c>
      <c r="F790" s="65" t="s">
        <v>2864</v>
      </c>
      <c r="G790" s="58" t="s">
        <v>10</v>
      </c>
      <c r="H790" s="58">
        <v>1</v>
      </c>
      <c r="I790" s="129">
        <v>9.19</v>
      </c>
      <c r="J790" s="180">
        <v>9.19</v>
      </c>
      <c r="K790" s="93">
        <f>Tabela1[ [#This Row],[Cena hurtowa netto od 01.06.2025] ]/Tabela1[[#This Row],[Cena hurtowa netto od 13.01.2025]]-1</f>
        <v>0</v>
      </c>
      <c r="L790" s="142" t="s">
        <v>3107</v>
      </c>
      <c r="M790" s="142"/>
      <c r="N790" s="64" t="s">
        <v>2248</v>
      </c>
      <c r="O790" s="84">
        <v>0.23</v>
      </c>
      <c r="P790" s="7"/>
      <c r="Q790" s="35">
        <f t="shared" si="16"/>
        <v>0</v>
      </c>
      <c r="R790" s="104">
        <v>176</v>
      </c>
      <c r="S790" s="36" t="s">
        <v>3148</v>
      </c>
      <c r="T790" s="86" t="s">
        <v>4634</v>
      </c>
      <c r="U790" s="39">
        <f>VLOOKUP(Tabela1[[#This Row],[Marka]],Config!$D$2:$E$13,2,FALSE)+Tabela1[[#This Row],[Marka_sort_plus]]</f>
        <v>147051</v>
      </c>
      <c r="V790" s="39">
        <v>47051</v>
      </c>
      <c r="W790" s="49" t="s">
        <v>2248</v>
      </c>
      <c r="X790" s="49" t="s">
        <v>6154</v>
      </c>
      <c r="Y790" s="49" t="s">
        <v>3152</v>
      </c>
      <c r="Z790" s="49" t="s">
        <v>6155</v>
      </c>
    </row>
    <row r="791" spans="2:26" ht="27.75" customHeight="1">
      <c r="B791" s="55" t="s">
        <v>1793</v>
      </c>
      <c r="C791" s="56" t="s">
        <v>2871</v>
      </c>
      <c r="D791" s="113" t="s">
        <v>3581</v>
      </c>
      <c r="E791" s="83" t="s">
        <v>3107</v>
      </c>
      <c r="F791" s="65" t="s">
        <v>2872</v>
      </c>
      <c r="G791" s="58" t="s">
        <v>10</v>
      </c>
      <c r="H791" s="58">
        <v>1</v>
      </c>
      <c r="I791" s="129">
        <v>9.19</v>
      </c>
      <c r="J791" s="180">
        <v>9.19</v>
      </c>
      <c r="K791" s="93">
        <f>Tabela1[ [#This Row],[Cena hurtowa netto od 01.06.2025] ]/Tabela1[[#This Row],[Cena hurtowa netto od 13.01.2025]]-1</f>
        <v>0</v>
      </c>
      <c r="L791" s="142" t="s">
        <v>3107</v>
      </c>
      <c r="M791" s="142"/>
      <c r="N791" s="64" t="s">
        <v>2252</v>
      </c>
      <c r="O791" s="84">
        <v>0.23</v>
      </c>
      <c r="P791" s="7"/>
      <c r="Q791" s="35">
        <f t="shared" si="16"/>
        <v>0</v>
      </c>
      <c r="R791" s="104">
        <v>176</v>
      </c>
      <c r="S791" s="36" t="s">
        <v>3148</v>
      </c>
      <c r="T791" s="86" t="s">
        <v>4634</v>
      </c>
      <c r="U791" s="39">
        <f>VLOOKUP(Tabela1[[#This Row],[Marka]],Config!$D$2:$E$13,2,FALSE)+Tabela1[[#This Row],[Marka_sort_plus]]</f>
        <v>147051</v>
      </c>
      <c r="V791" s="39">
        <v>47051</v>
      </c>
      <c r="W791" s="49" t="s">
        <v>2252</v>
      </c>
      <c r="X791" s="49" t="s">
        <v>6141</v>
      </c>
      <c r="Y791" s="49" t="s">
        <v>3152</v>
      </c>
      <c r="Z791" s="49" t="s">
        <v>6142</v>
      </c>
    </row>
    <row r="792" spans="2:26" ht="27.75" customHeight="1">
      <c r="B792" s="55" t="s">
        <v>1793</v>
      </c>
      <c r="C792" s="56" t="s">
        <v>2865</v>
      </c>
      <c r="D792" s="113" t="s">
        <v>3308</v>
      </c>
      <c r="E792" s="83" t="s">
        <v>3107</v>
      </c>
      <c r="F792" s="65" t="s">
        <v>2866</v>
      </c>
      <c r="G792" s="58" t="s">
        <v>10</v>
      </c>
      <c r="H792" s="58">
        <v>1</v>
      </c>
      <c r="I792" s="129">
        <v>9.19</v>
      </c>
      <c r="J792" s="180">
        <v>9.19</v>
      </c>
      <c r="K792" s="93">
        <f>Tabela1[ [#This Row],[Cena hurtowa netto od 01.06.2025] ]/Tabela1[[#This Row],[Cena hurtowa netto od 13.01.2025]]-1</f>
        <v>0</v>
      </c>
      <c r="L792" s="142" t="s">
        <v>3107</v>
      </c>
      <c r="M792" s="142"/>
      <c r="N792" s="64" t="s">
        <v>2249</v>
      </c>
      <c r="O792" s="84">
        <v>0.23</v>
      </c>
      <c r="P792" s="7"/>
      <c r="Q792" s="35">
        <f t="shared" ref="Q792:Q855" si="17">J792*P792*(1-RABAT)</f>
        <v>0</v>
      </c>
      <c r="R792" s="104">
        <v>176</v>
      </c>
      <c r="S792" s="36" t="s">
        <v>3148</v>
      </c>
      <c r="T792" s="86" t="s">
        <v>4634</v>
      </c>
      <c r="U792" s="39">
        <f>VLOOKUP(Tabela1[[#This Row],[Marka]],Config!$D$2:$E$13,2,FALSE)+Tabela1[[#This Row],[Marka_sort_plus]]</f>
        <v>147051</v>
      </c>
      <c r="V792" s="39">
        <v>47051</v>
      </c>
      <c r="W792" s="49" t="s">
        <v>2249</v>
      </c>
      <c r="X792" s="49" t="s">
        <v>6085</v>
      </c>
      <c r="Y792" s="49" t="s">
        <v>3152</v>
      </c>
      <c r="Z792" s="49" t="s">
        <v>6086</v>
      </c>
    </row>
    <row r="793" spans="2:26" ht="27.75" customHeight="1">
      <c r="B793" s="55" t="s">
        <v>1793</v>
      </c>
      <c r="C793" s="56" t="s">
        <v>8586</v>
      </c>
      <c r="D793" s="113" t="s">
        <v>8587</v>
      </c>
      <c r="E793" s="83" t="s">
        <v>3107</v>
      </c>
      <c r="F793" s="85" t="s">
        <v>8588</v>
      </c>
      <c r="G793" s="58" t="s">
        <v>10</v>
      </c>
      <c r="H793" s="58" t="s">
        <v>8167</v>
      </c>
      <c r="I793" s="129">
        <v>9.19</v>
      </c>
      <c r="J793" s="180">
        <v>9.19</v>
      </c>
      <c r="K793" s="93">
        <f>Tabela1[ [#This Row],[Cena hurtowa netto od 01.06.2025] ]/Tabela1[[#This Row],[Cena hurtowa netto od 13.01.2025]]-1</f>
        <v>0</v>
      </c>
      <c r="L793" s="142" t="s">
        <v>3107</v>
      </c>
      <c r="M793" s="142"/>
      <c r="N793" s="58" t="s">
        <v>8589</v>
      </c>
      <c r="O793" s="84">
        <v>0.23</v>
      </c>
      <c r="P793" s="7"/>
      <c r="Q793" s="35">
        <f t="shared" si="17"/>
        <v>0</v>
      </c>
      <c r="R793" s="104">
        <v>176</v>
      </c>
      <c r="S793" s="36" t="s">
        <v>3148</v>
      </c>
      <c r="T793" s="86" t="s">
        <v>4634</v>
      </c>
      <c r="U793" s="39">
        <f>VLOOKUP(Tabela1[[#This Row],[Marka]],Config!$D$2:$E$13,2,FALSE)+Tabela1[[#This Row],[Marka_sort_plus]]</f>
        <v>147051</v>
      </c>
      <c r="V793" s="39">
        <v>47051</v>
      </c>
      <c r="W793" s="49" t="s">
        <v>8589</v>
      </c>
      <c r="X793" s="49" t="s">
        <v>9228</v>
      </c>
      <c r="Y793" s="49" t="s">
        <v>3152</v>
      </c>
      <c r="Z793" s="49" t="s">
        <v>9229</v>
      </c>
    </row>
    <row r="794" spans="2:26" ht="27.75" customHeight="1">
      <c r="B794" s="55" t="s">
        <v>1793</v>
      </c>
      <c r="C794" s="56" t="s">
        <v>8590</v>
      </c>
      <c r="D794" s="113" t="s">
        <v>8591</v>
      </c>
      <c r="E794" s="83" t="s">
        <v>3107</v>
      </c>
      <c r="F794" s="85" t="s">
        <v>8592</v>
      </c>
      <c r="G794" s="58" t="s">
        <v>10</v>
      </c>
      <c r="H794" s="58" t="s">
        <v>8167</v>
      </c>
      <c r="I794" s="129">
        <v>9.19</v>
      </c>
      <c r="J794" s="180">
        <v>9.19</v>
      </c>
      <c r="K794" s="93">
        <f>Tabela1[ [#This Row],[Cena hurtowa netto od 01.06.2025] ]/Tabela1[[#This Row],[Cena hurtowa netto od 13.01.2025]]-1</f>
        <v>0</v>
      </c>
      <c r="L794" s="142" t="s">
        <v>3107</v>
      </c>
      <c r="M794" s="142"/>
      <c r="N794" s="58" t="s">
        <v>8593</v>
      </c>
      <c r="O794" s="84">
        <v>0.23</v>
      </c>
      <c r="P794" s="7"/>
      <c r="Q794" s="35">
        <f t="shared" si="17"/>
        <v>0</v>
      </c>
      <c r="R794" s="104">
        <v>176</v>
      </c>
      <c r="S794" s="36" t="s">
        <v>3148</v>
      </c>
      <c r="T794" s="86" t="s">
        <v>4634</v>
      </c>
      <c r="U794" s="39">
        <f>VLOOKUP(Tabela1[[#This Row],[Marka]],Config!$D$2:$E$13,2,FALSE)+Tabela1[[#This Row],[Marka_sort_plus]]</f>
        <v>147051</v>
      </c>
      <c r="V794" s="39">
        <v>47051</v>
      </c>
      <c r="W794" s="49" t="s">
        <v>8593</v>
      </c>
      <c r="X794" s="49" t="s">
        <v>9230</v>
      </c>
      <c r="Y794" s="49" t="s">
        <v>3152</v>
      </c>
      <c r="Z794" s="49" t="s">
        <v>9231</v>
      </c>
    </row>
    <row r="795" spans="2:26" ht="27.75" customHeight="1">
      <c r="B795" s="55" t="s">
        <v>1793</v>
      </c>
      <c r="C795" s="56" t="s">
        <v>2867</v>
      </c>
      <c r="D795" s="113" t="s">
        <v>3582</v>
      </c>
      <c r="E795" s="83" t="s">
        <v>3107</v>
      </c>
      <c r="F795" s="65" t="s">
        <v>2868</v>
      </c>
      <c r="G795" s="58" t="s">
        <v>10</v>
      </c>
      <c r="H795" s="58">
        <v>1</v>
      </c>
      <c r="I795" s="129">
        <v>9.19</v>
      </c>
      <c r="J795" s="180">
        <v>9.19</v>
      </c>
      <c r="K795" s="93">
        <f>Tabela1[ [#This Row],[Cena hurtowa netto od 01.06.2025] ]/Tabela1[[#This Row],[Cena hurtowa netto od 13.01.2025]]-1</f>
        <v>0</v>
      </c>
      <c r="L795" s="142" t="s">
        <v>3107</v>
      </c>
      <c r="M795" s="142"/>
      <c r="N795" s="64" t="s">
        <v>2250</v>
      </c>
      <c r="O795" s="84">
        <v>0.23</v>
      </c>
      <c r="P795" s="7"/>
      <c r="Q795" s="35">
        <f t="shared" si="17"/>
        <v>0</v>
      </c>
      <c r="R795" s="104">
        <v>176</v>
      </c>
      <c r="S795" s="36" t="s">
        <v>3148</v>
      </c>
      <c r="T795" s="86" t="s">
        <v>4634</v>
      </c>
      <c r="U795" s="39">
        <f>VLOOKUP(Tabela1[[#This Row],[Marka]],Config!$D$2:$E$13,2,FALSE)+Tabela1[[#This Row],[Marka_sort_plus]]</f>
        <v>147051</v>
      </c>
      <c r="V795" s="39">
        <v>47051</v>
      </c>
      <c r="W795" s="49" t="s">
        <v>2250</v>
      </c>
      <c r="X795" s="49" t="s">
        <v>6162</v>
      </c>
      <c r="Y795" s="49" t="s">
        <v>3152</v>
      </c>
      <c r="Z795" s="49" t="s">
        <v>6163</v>
      </c>
    </row>
    <row r="796" spans="2:26" ht="27.75" customHeight="1">
      <c r="B796" s="55" t="s">
        <v>1793</v>
      </c>
      <c r="C796" s="56" t="s">
        <v>2839</v>
      </c>
      <c r="D796" s="113" t="s">
        <v>3591</v>
      </c>
      <c r="E796" s="83" t="s">
        <v>3107</v>
      </c>
      <c r="F796" s="65" t="s">
        <v>2840</v>
      </c>
      <c r="G796" s="58" t="s">
        <v>10</v>
      </c>
      <c r="H796" s="58">
        <v>1</v>
      </c>
      <c r="I796" s="129">
        <v>6.35</v>
      </c>
      <c r="J796" s="180">
        <v>6.35</v>
      </c>
      <c r="K796" s="93">
        <f>Tabela1[ [#This Row],[Cena hurtowa netto od 01.06.2025] ]/Tabela1[[#This Row],[Cena hurtowa netto od 13.01.2025]]-1</f>
        <v>0</v>
      </c>
      <c r="L796" s="142" t="s">
        <v>3107</v>
      </c>
      <c r="M796" s="142"/>
      <c r="N796" s="64" t="s">
        <v>2236</v>
      </c>
      <c r="O796" s="84">
        <v>0.23</v>
      </c>
      <c r="P796" s="7"/>
      <c r="Q796" s="35">
        <f t="shared" si="17"/>
        <v>0</v>
      </c>
      <c r="R796" s="104">
        <v>177</v>
      </c>
      <c r="S796" s="36" t="s">
        <v>3148</v>
      </c>
      <c r="T796" s="86" t="s">
        <v>4634</v>
      </c>
      <c r="U796" s="39">
        <f>VLOOKUP(Tabela1[[#This Row],[Marka]],Config!$D$2:$E$13,2,FALSE)+Tabela1[[#This Row],[Marka_sort_plus]]</f>
        <v>147071</v>
      </c>
      <c r="V796" s="39">
        <v>47071</v>
      </c>
      <c r="W796" s="49" t="s">
        <v>2236</v>
      </c>
      <c r="X796" s="49" t="s">
        <v>6170</v>
      </c>
      <c r="Y796" s="49" t="s">
        <v>3152</v>
      </c>
      <c r="Z796" s="49" t="s">
        <v>6171</v>
      </c>
    </row>
    <row r="797" spans="2:26" ht="27.75" customHeight="1">
      <c r="B797" s="55" t="s">
        <v>1793</v>
      </c>
      <c r="C797" s="56" t="s">
        <v>2841</v>
      </c>
      <c r="D797" s="113" t="s">
        <v>3590</v>
      </c>
      <c r="E797" s="83" t="s">
        <v>3107</v>
      </c>
      <c r="F797" s="65" t="s">
        <v>2842</v>
      </c>
      <c r="G797" s="58" t="s">
        <v>10</v>
      </c>
      <c r="H797" s="58">
        <v>1</v>
      </c>
      <c r="I797" s="129">
        <v>6.35</v>
      </c>
      <c r="J797" s="180">
        <v>6.35</v>
      </c>
      <c r="K797" s="93">
        <f>Tabela1[ [#This Row],[Cena hurtowa netto od 01.06.2025] ]/Tabela1[[#This Row],[Cena hurtowa netto od 13.01.2025]]-1</f>
        <v>0</v>
      </c>
      <c r="L797" s="142" t="s">
        <v>3107</v>
      </c>
      <c r="M797" s="142"/>
      <c r="N797" s="64" t="s">
        <v>2237</v>
      </c>
      <c r="O797" s="84">
        <v>0.23</v>
      </c>
      <c r="P797" s="7"/>
      <c r="Q797" s="35">
        <f t="shared" si="17"/>
        <v>0</v>
      </c>
      <c r="R797" s="104">
        <v>177</v>
      </c>
      <c r="S797" s="36" t="s">
        <v>3148</v>
      </c>
      <c r="T797" s="86" t="s">
        <v>4634</v>
      </c>
      <c r="U797" s="39">
        <f>VLOOKUP(Tabela1[[#This Row],[Marka]],Config!$D$2:$E$13,2,FALSE)+Tabela1[[#This Row],[Marka_sort_plus]]</f>
        <v>147071</v>
      </c>
      <c r="V797" s="39">
        <v>47071</v>
      </c>
      <c r="W797" s="49" t="s">
        <v>2237</v>
      </c>
      <c r="X797" s="49" t="s">
        <v>6150</v>
      </c>
      <c r="Y797" s="49" t="s">
        <v>3152</v>
      </c>
      <c r="Z797" s="49" t="s">
        <v>6151</v>
      </c>
    </row>
    <row r="798" spans="2:26" ht="27.75" customHeight="1">
      <c r="B798" s="55" t="s">
        <v>1793</v>
      </c>
      <c r="C798" s="56" t="s">
        <v>2843</v>
      </c>
      <c r="D798" s="113" t="s">
        <v>3589</v>
      </c>
      <c r="E798" s="83" t="s">
        <v>3107</v>
      </c>
      <c r="F798" s="65" t="s">
        <v>2844</v>
      </c>
      <c r="G798" s="58" t="s">
        <v>10</v>
      </c>
      <c r="H798" s="58">
        <v>1</v>
      </c>
      <c r="I798" s="129">
        <v>6.35</v>
      </c>
      <c r="J798" s="180">
        <v>6.35</v>
      </c>
      <c r="K798" s="93">
        <f>Tabela1[ [#This Row],[Cena hurtowa netto od 01.06.2025] ]/Tabela1[[#This Row],[Cena hurtowa netto od 13.01.2025]]-1</f>
        <v>0</v>
      </c>
      <c r="L798" s="142" t="s">
        <v>3107</v>
      </c>
      <c r="M798" s="142"/>
      <c r="N798" s="64" t="s">
        <v>2238</v>
      </c>
      <c r="O798" s="84">
        <v>0.23</v>
      </c>
      <c r="P798" s="7"/>
      <c r="Q798" s="35">
        <f t="shared" si="17"/>
        <v>0</v>
      </c>
      <c r="R798" s="104">
        <v>177</v>
      </c>
      <c r="S798" s="36" t="s">
        <v>3148</v>
      </c>
      <c r="T798" s="86" t="s">
        <v>4634</v>
      </c>
      <c r="U798" s="39">
        <f>VLOOKUP(Tabela1[[#This Row],[Marka]],Config!$D$2:$E$13,2,FALSE)+Tabela1[[#This Row],[Marka_sort_plus]]</f>
        <v>147071</v>
      </c>
      <c r="V798" s="39">
        <v>47071</v>
      </c>
      <c r="W798" s="49" t="s">
        <v>2238</v>
      </c>
      <c r="X798" s="49" t="s">
        <v>6131</v>
      </c>
      <c r="Y798" s="49" t="s">
        <v>3152</v>
      </c>
      <c r="Z798" s="49" t="s">
        <v>6132</v>
      </c>
    </row>
    <row r="799" spans="2:26" ht="27.75" customHeight="1">
      <c r="B799" s="55" t="s">
        <v>1793</v>
      </c>
      <c r="C799" s="56" t="s">
        <v>2847</v>
      </c>
      <c r="D799" s="113" t="s">
        <v>3586</v>
      </c>
      <c r="E799" s="83" t="s">
        <v>3107</v>
      </c>
      <c r="F799" s="65" t="s">
        <v>2848</v>
      </c>
      <c r="G799" s="58" t="s">
        <v>10</v>
      </c>
      <c r="H799" s="58">
        <v>1</v>
      </c>
      <c r="I799" s="129">
        <v>6.35</v>
      </c>
      <c r="J799" s="180">
        <v>6.35</v>
      </c>
      <c r="K799" s="93">
        <f>Tabela1[ [#This Row],[Cena hurtowa netto od 01.06.2025] ]/Tabela1[[#This Row],[Cena hurtowa netto od 13.01.2025]]-1</f>
        <v>0</v>
      </c>
      <c r="L799" s="142" t="s">
        <v>3107</v>
      </c>
      <c r="M799" s="142"/>
      <c r="N799" s="64" t="s">
        <v>2240</v>
      </c>
      <c r="O799" s="84">
        <v>0.23</v>
      </c>
      <c r="P799" s="7"/>
      <c r="Q799" s="35">
        <f t="shared" si="17"/>
        <v>0</v>
      </c>
      <c r="R799" s="104">
        <v>177</v>
      </c>
      <c r="S799" s="36" t="s">
        <v>3148</v>
      </c>
      <c r="T799" s="86" t="s">
        <v>4634</v>
      </c>
      <c r="U799" s="39">
        <f>VLOOKUP(Tabela1[[#This Row],[Marka]],Config!$D$2:$E$13,2,FALSE)+Tabela1[[#This Row],[Marka_sort_plus]]</f>
        <v>147071</v>
      </c>
      <c r="V799" s="39">
        <v>47071</v>
      </c>
      <c r="W799" s="49" t="s">
        <v>2240</v>
      </c>
      <c r="X799" s="49" t="s">
        <v>6143</v>
      </c>
      <c r="Y799" s="49" t="s">
        <v>3152</v>
      </c>
      <c r="Z799" s="49" t="s">
        <v>6144</v>
      </c>
    </row>
    <row r="800" spans="2:26" ht="27.75" customHeight="1">
      <c r="B800" s="55" t="s">
        <v>1793</v>
      </c>
      <c r="C800" s="56" t="s">
        <v>2849</v>
      </c>
      <c r="D800" s="113" t="s">
        <v>3588</v>
      </c>
      <c r="E800" s="83" t="s">
        <v>3107</v>
      </c>
      <c r="F800" s="65" t="s">
        <v>2850</v>
      </c>
      <c r="G800" s="58" t="s">
        <v>10</v>
      </c>
      <c r="H800" s="58">
        <v>1</v>
      </c>
      <c r="I800" s="129">
        <v>6.35</v>
      </c>
      <c r="J800" s="180">
        <v>6.35</v>
      </c>
      <c r="K800" s="93">
        <f>Tabela1[ [#This Row],[Cena hurtowa netto od 01.06.2025] ]/Tabela1[[#This Row],[Cena hurtowa netto od 13.01.2025]]-1</f>
        <v>0</v>
      </c>
      <c r="L800" s="142" t="s">
        <v>3107</v>
      </c>
      <c r="M800" s="142"/>
      <c r="N800" s="64" t="s">
        <v>2241</v>
      </c>
      <c r="O800" s="84">
        <v>0.23</v>
      </c>
      <c r="P800" s="7"/>
      <c r="Q800" s="35">
        <f t="shared" si="17"/>
        <v>0</v>
      </c>
      <c r="R800" s="104">
        <v>177</v>
      </c>
      <c r="S800" s="36" t="s">
        <v>3148</v>
      </c>
      <c r="T800" s="86" t="s">
        <v>4634</v>
      </c>
      <c r="U800" s="39">
        <f>VLOOKUP(Tabela1[[#This Row],[Marka]],Config!$D$2:$E$13,2,FALSE)+Tabela1[[#This Row],[Marka_sort_plus]]</f>
        <v>147071</v>
      </c>
      <c r="V800" s="39">
        <v>47071</v>
      </c>
      <c r="W800" s="49" t="s">
        <v>2241</v>
      </c>
      <c r="X800" s="49" t="s">
        <v>6099</v>
      </c>
      <c r="Y800" s="49" t="s">
        <v>3152</v>
      </c>
      <c r="Z800" s="49" t="s">
        <v>6100</v>
      </c>
    </row>
    <row r="801" spans="2:26" ht="27.75" customHeight="1">
      <c r="B801" s="55" t="s">
        <v>1793</v>
      </c>
      <c r="C801" s="56" t="s">
        <v>2845</v>
      </c>
      <c r="D801" s="113" t="s">
        <v>3587</v>
      </c>
      <c r="E801" s="83" t="s">
        <v>3107</v>
      </c>
      <c r="F801" s="65" t="s">
        <v>2846</v>
      </c>
      <c r="G801" s="58" t="s">
        <v>10</v>
      </c>
      <c r="H801" s="58">
        <v>1</v>
      </c>
      <c r="I801" s="129">
        <v>6.35</v>
      </c>
      <c r="J801" s="180">
        <v>6.35</v>
      </c>
      <c r="K801" s="93">
        <f>Tabela1[ [#This Row],[Cena hurtowa netto od 01.06.2025] ]/Tabela1[[#This Row],[Cena hurtowa netto od 13.01.2025]]-1</f>
        <v>0</v>
      </c>
      <c r="L801" s="142" t="s">
        <v>3107</v>
      </c>
      <c r="M801" s="142"/>
      <c r="N801" s="64" t="s">
        <v>2239</v>
      </c>
      <c r="O801" s="84">
        <v>0.23</v>
      </c>
      <c r="P801" s="7"/>
      <c r="Q801" s="35">
        <f t="shared" si="17"/>
        <v>0</v>
      </c>
      <c r="R801" s="104">
        <v>177</v>
      </c>
      <c r="S801" s="36" t="s">
        <v>3148</v>
      </c>
      <c r="T801" s="86">
        <v>32091000</v>
      </c>
      <c r="U801" s="39">
        <f>VLOOKUP(Tabela1[[#This Row],[Marka]],Config!$D$2:$E$13,2,FALSE)+Tabela1[[#This Row],[Marka_sort_plus]]</f>
        <v>147071</v>
      </c>
      <c r="V801" s="39">
        <v>47071</v>
      </c>
      <c r="W801" s="49" t="s">
        <v>2239</v>
      </c>
      <c r="X801" s="49" t="s">
        <v>6127</v>
      </c>
      <c r="Y801" s="49" t="s">
        <v>3152</v>
      </c>
      <c r="Z801" s="49" t="s">
        <v>6128</v>
      </c>
    </row>
    <row r="802" spans="2:26" ht="27.75" customHeight="1">
      <c r="B802" s="55" t="s">
        <v>1793</v>
      </c>
      <c r="C802" s="56" t="s">
        <v>10464</v>
      </c>
      <c r="D802" s="113" t="s">
        <v>10465</v>
      </c>
      <c r="E802" s="83" t="s">
        <v>3107</v>
      </c>
      <c r="F802" s="65" t="s">
        <v>10466</v>
      </c>
      <c r="G802" s="58" t="s">
        <v>10</v>
      </c>
      <c r="H802" s="58">
        <v>1</v>
      </c>
      <c r="I802" s="129">
        <v>34.74</v>
      </c>
      <c r="J802" s="180">
        <v>34.74</v>
      </c>
      <c r="K802" s="93">
        <f>Tabela1[ [#This Row],[Cena hurtowa netto od 01.06.2025] ]/Tabela1[[#This Row],[Cena hurtowa netto od 13.01.2025]]-1</f>
        <v>0</v>
      </c>
      <c r="L802" s="142" t="s">
        <v>3107</v>
      </c>
      <c r="M802" s="142"/>
      <c r="N802" s="64">
        <v>5902979014178</v>
      </c>
      <c r="O802" s="84">
        <v>0.23</v>
      </c>
      <c r="P802" s="7"/>
      <c r="Q802" s="35">
        <f t="shared" si="17"/>
        <v>0</v>
      </c>
      <c r="R802" s="104">
        <v>180</v>
      </c>
      <c r="S802" s="36" t="s">
        <v>3148</v>
      </c>
      <c r="T802" s="86">
        <v>32091000</v>
      </c>
      <c r="U802" s="39">
        <f>VLOOKUP(Tabela1[[#This Row],[Marka]],Config!$D$2:$E$13,2,FALSE)+Tabela1[[#This Row],[Marka_sort_plus]]</f>
        <v>147071</v>
      </c>
      <c r="V802" s="39">
        <v>47071</v>
      </c>
      <c r="W802" s="49">
        <v>5902979014178</v>
      </c>
      <c r="X802" s="49">
        <v>5902979014178</v>
      </c>
      <c r="Y802" s="49"/>
      <c r="Z802" s="49"/>
    </row>
    <row r="803" spans="2:26" ht="27.75" customHeight="1">
      <c r="B803" s="55" t="s">
        <v>1793</v>
      </c>
      <c r="C803" s="56" t="s">
        <v>10467</v>
      </c>
      <c r="D803" s="113" t="s">
        <v>10468</v>
      </c>
      <c r="E803" s="83" t="s">
        <v>3107</v>
      </c>
      <c r="F803" s="65" t="s">
        <v>10469</v>
      </c>
      <c r="G803" s="58" t="s">
        <v>10</v>
      </c>
      <c r="H803" s="58">
        <v>1</v>
      </c>
      <c r="I803" s="129">
        <v>34.74</v>
      </c>
      <c r="J803" s="180">
        <v>34.74</v>
      </c>
      <c r="K803" s="93">
        <f>Tabela1[ [#This Row],[Cena hurtowa netto od 01.06.2025] ]/Tabela1[[#This Row],[Cena hurtowa netto od 13.01.2025]]-1</f>
        <v>0</v>
      </c>
      <c r="L803" s="142" t="s">
        <v>3107</v>
      </c>
      <c r="M803" s="142"/>
      <c r="N803" s="64">
        <v>5902979014192</v>
      </c>
      <c r="O803" s="84">
        <v>0.23</v>
      </c>
      <c r="P803" s="7"/>
      <c r="Q803" s="35">
        <f t="shared" si="17"/>
        <v>0</v>
      </c>
      <c r="R803" s="104">
        <v>180</v>
      </c>
      <c r="S803" s="36" t="s">
        <v>3148</v>
      </c>
      <c r="T803" s="86">
        <v>32091000</v>
      </c>
      <c r="U803" s="39">
        <f>VLOOKUP(Tabela1[[#This Row],[Marka]],Config!$D$2:$E$13,2,FALSE)+Tabela1[[#This Row],[Marka_sort_plus]]</f>
        <v>147071</v>
      </c>
      <c r="V803" s="39">
        <v>47071</v>
      </c>
      <c r="W803" s="49">
        <v>5902979014192</v>
      </c>
      <c r="X803" s="49">
        <v>5902979014192</v>
      </c>
      <c r="Y803" s="49"/>
      <c r="Z803" s="49"/>
    </row>
    <row r="804" spans="2:26" ht="27.75" customHeight="1">
      <c r="B804" s="55" t="s">
        <v>1793</v>
      </c>
      <c r="C804" s="56" t="s">
        <v>10470</v>
      </c>
      <c r="D804" s="113" t="s">
        <v>10471</v>
      </c>
      <c r="E804" s="83" t="s">
        <v>3107</v>
      </c>
      <c r="F804" s="65" t="s">
        <v>10472</v>
      </c>
      <c r="G804" s="58" t="s">
        <v>10</v>
      </c>
      <c r="H804" s="58">
        <v>1</v>
      </c>
      <c r="I804" s="129">
        <v>34.74</v>
      </c>
      <c r="J804" s="180">
        <v>34.74</v>
      </c>
      <c r="K804" s="93">
        <f>Tabela1[ [#This Row],[Cena hurtowa netto od 01.06.2025] ]/Tabela1[[#This Row],[Cena hurtowa netto od 13.01.2025]]-1</f>
        <v>0</v>
      </c>
      <c r="L804" s="142" t="s">
        <v>3107</v>
      </c>
      <c r="M804" s="142"/>
      <c r="N804" s="64">
        <v>5902979014208</v>
      </c>
      <c r="O804" s="84">
        <v>0.23</v>
      </c>
      <c r="P804" s="7"/>
      <c r="Q804" s="35">
        <f t="shared" si="17"/>
        <v>0</v>
      </c>
      <c r="R804" s="104">
        <v>180</v>
      </c>
      <c r="S804" s="36" t="s">
        <v>3148</v>
      </c>
      <c r="T804" s="86">
        <v>32091000</v>
      </c>
      <c r="U804" s="39">
        <f>VLOOKUP(Tabela1[[#This Row],[Marka]],Config!$D$2:$E$13,2,FALSE)+Tabela1[[#This Row],[Marka_sort_plus]]</f>
        <v>147071</v>
      </c>
      <c r="V804" s="39">
        <v>47071</v>
      </c>
      <c r="W804" s="49">
        <v>5902979014208</v>
      </c>
      <c r="X804" s="49">
        <v>5902979014208</v>
      </c>
      <c r="Y804" s="49"/>
      <c r="Z804" s="49"/>
    </row>
    <row r="805" spans="2:26" ht="27.75" customHeight="1">
      <c r="B805" s="55" t="s">
        <v>1793</v>
      </c>
      <c r="C805" s="56" t="s">
        <v>8799</v>
      </c>
      <c r="D805" s="113" t="s">
        <v>8800</v>
      </c>
      <c r="E805" s="83" t="s">
        <v>3107</v>
      </c>
      <c r="F805" s="65" t="s">
        <v>8857</v>
      </c>
      <c r="G805" s="58" t="s">
        <v>10</v>
      </c>
      <c r="H805" s="58">
        <v>1</v>
      </c>
      <c r="I805" s="129">
        <v>11.99</v>
      </c>
      <c r="J805" s="180">
        <v>11.99</v>
      </c>
      <c r="K805" s="93">
        <f>Tabela1[ [#This Row],[Cena hurtowa netto od 01.06.2025] ]/Tabela1[[#This Row],[Cena hurtowa netto od 13.01.2025]]-1</f>
        <v>0</v>
      </c>
      <c r="L805" s="142" t="s">
        <v>3107</v>
      </c>
      <c r="M805" s="142"/>
      <c r="N805" s="64">
        <v>5902979008023</v>
      </c>
      <c r="O805" s="84">
        <v>0.23</v>
      </c>
      <c r="P805" s="7"/>
      <c r="Q805" s="35">
        <f t="shared" si="17"/>
        <v>0</v>
      </c>
      <c r="R805" s="104">
        <v>172</v>
      </c>
      <c r="S805" s="36" t="s">
        <v>3148</v>
      </c>
      <c r="T805" s="86">
        <v>32091000</v>
      </c>
      <c r="U805" s="39">
        <f>VLOOKUP(Tabela1[[#This Row],[Marka]],Config!$D$2:$E$13,2,FALSE)+Tabela1[[#This Row],[Marka_sort_plus]]</f>
        <v>147072</v>
      </c>
      <c r="V805" s="39">
        <v>47072</v>
      </c>
      <c r="W805" s="49" t="s">
        <v>10073</v>
      </c>
      <c r="X805" s="49" t="s">
        <v>3152</v>
      </c>
      <c r="Y805" s="49" t="s">
        <v>3152</v>
      </c>
      <c r="Z805" s="49" t="s">
        <v>9485</v>
      </c>
    </row>
    <row r="806" spans="2:26" ht="27.75" customHeight="1">
      <c r="B806" s="55" t="s">
        <v>1793</v>
      </c>
      <c r="C806" s="56" t="s">
        <v>8801</v>
      </c>
      <c r="D806" s="113" t="s">
        <v>8802</v>
      </c>
      <c r="E806" s="83" t="s">
        <v>3107</v>
      </c>
      <c r="F806" s="65" t="s">
        <v>8858</v>
      </c>
      <c r="G806" s="58" t="s">
        <v>10</v>
      </c>
      <c r="H806" s="58">
        <v>1</v>
      </c>
      <c r="I806" s="129">
        <v>11.99</v>
      </c>
      <c r="J806" s="180">
        <v>11.99</v>
      </c>
      <c r="K806" s="93">
        <f>Tabela1[ [#This Row],[Cena hurtowa netto od 01.06.2025] ]/Tabela1[[#This Row],[Cena hurtowa netto od 13.01.2025]]-1</f>
        <v>0</v>
      </c>
      <c r="L806" s="142" t="s">
        <v>3107</v>
      </c>
      <c r="M806" s="142"/>
      <c r="N806" s="64">
        <v>5902979008030</v>
      </c>
      <c r="O806" s="84">
        <v>0.23</v>
      </c>
      <c r="P806" s="7"/>
      <c r="Q806" s="35">
        <f t="shared" si="17"/>
        <v>0</v>
      </c>
      <c r="R806" s="104">
        <v>172</v>
      </c>
      <c r="S806" s="36" t="s">
        <v>3148</v>
      </c>
      <c r="T806" s="86">
        <v>32091000</v>
      </c>
      <c r="U806" s="39">
        <f>VLOOKUP(Tabela1[[#This Row],[Marka]],Config!$D$2:$E$13,2,FALSE)+Tabela1[[#This Row],[Marka_sort_plus]]</f>
        <v>147072</v>
      </c>
      <c r="V806" s="39">
        <v>47072</v>
      </c>
      <c r="W806" s="49" t="s">
        <v>10074</v>
      </c>
      <c r="X806" s="49" t="s">
        <v>3152</v>
      </c>
      <c r="Y806" s="49" t="s">
        <v>3152</v>
      </c>
      <c r="Z806" s="49" t="s">
        <v>9486</v>
      </c>
    </row>
    <row r="807" spans="2:26" ht="27.75" customHeight="1">
      <c r="B807" s="55" t="s">
        <v>1793</v>
      </c>
      <c r="C807" s="56" t="s">
        <v>8803</v>
      </c>
      <c r="D807" s="113" t="s">
        <v>8804</v>
      </c>
      <c r="E807" s="83" t="s">
        <v>3107</v>
      </c>
      <c r="F807" s="65" t="s">
        <v>8859</v>
      </c>
      <c r="G807" s="58" t="s">
        <v>10</v>
      </c>
      <c r="H807" s="58">
        <v>1</v>
      </c>
      <c r="I807" s="129">
        <v>11.99</v>
      </c>
      <c r="J807" s="180">
        <v>11.99</v>
      </c>
      <c r="K807" s="93">
        <f>Tabela1[ [#This Row],[Cena hurtowa netto od 01.06.2025] ]/Tabela1[[#This Row],[Cena hurtowa netto od 13.01.2025]]-1</f>
        <v>0</v>
      </c>
      <c r="L807" s="142" t="s">
        <v>3107</v>
      </c>
      <c r="M807" s="142"/>
      <c r="N807" s="64">
        <v>5902979008061</v>
      </c>
      <c r="O807" s="84">
        <v>0.23</v>
      </c>
      <c r="P807" s="7"/>
      <c r="Q807" s="35">
        <f t="shared" si="17"/>
        <v>0</v>
      </c>
      <c r="R807" s="104">
        <v>172</v>
      </c>
      <c r="S807" s="36" t="s">
        <v>3148</v>
      </c>
      <c r="T807" s="86">
        <v>32091000</v>
      </c>
      <c r="U807" s="39">
        <f>VLOOKUP(Tabela1[[#This Row],[Marka]],Config!$D$2:$E$13,2,FALSE)+Tabela1[[#This Row],[Marka_sort_plus]]</f>
        <v>147072</v>
      </c>
      <c r="V807" s="39">
        <v>47072</v>
      </c>
      <c r="W807" s="49" t="s">
        <v>10077</v>
      </c>
      <c r="X807" s="49" t="s">
        <v>3152</v>
      </c>
      <c r="Y807" s="49" t="s">
        <v>3152</v>
      </c>
      <c r="Z807" s="49" t="s">
        <v>9489</v>
      </c>
    </row>
    <row r="808" spans="2:26" ht="27.75" customHeight="1">
      <c r="B808" s="55" t="s">
        <v>1793</v>
      </c>
      <c r="C808" s="56" t="s">
        <v>8805</v>
      </c>
      <c r="D808" s="113" t="s">
        <v>8806</v>
      </c>
      <c r="E808" s="83" t="s">
        <v>3107</v>
      </c>
      <c r="F808" s="65" t="s">
        <v>8860</v>
      </c>
      <c r="G808" s="58" t="s">
        <v>10</v>
      </c>
      <c r="H808" s="58">
        <v>1</v>
      </c>
      <c r="I808" s="129">
        <v>11.99</v>
      </c>
      <c r="J808" s="180">
        <v>11.99</v>
      </c>
      <c r="K808" s="93">
        <f>Tabela1[ [#This Row],[Cena hurtowa netto od 01.06.2025] ]/Tabela1[[#This Row],[Cena hurtowa netto od 13.01.2025]]-1</f>
        <v>0</v>
      </c>
      <c r="L808" s="142" t="s">
        <v>3107</v>
      </c>
      <c r="M808" s="142"/>
      <c r="N808" s="64">
        <v>5902979008054</v>
      </c>
      <c r="O808" s="84">
        <v>0.23</v>
      </c>
      <c r="P808" s="7"/>
      <c r="Q808" s="35">
        <f t="shared" si="17"/>
        <v>0</v>
      </c>
      <c r="R808" s="104">
        <v>172</v>
      </c>
      <c r="S808" s="36" t="s">
        <v>3148</v>
      </c>
      <c r="T808" s="86">
        <v>32091000</v>
      </c>
      <c r="U808" s="39">
        <f>VLOOKUP(Tabela1[[#This Row],[Marka]],Config!$D$2:$E$13,2,FALSE)+Tabela1[[#This Row],[Marka_sort_plus]]</f>
        <v>147072</v>
      </c>
      <c r="V808" s="39">
        <v>47072</v>
      </c>
      <c r="W808" s="49" t="s">
        <v>10076</v>
      </c>
      <c r="X808" s="49" t="s">
        <v>3152</v>
      </c>
      <c r="Y808" s="49" t="s">
        <v>3152</v>
      </c>
      <c r="Z808" s="49" t="s">
        <v>9488</v>
      </c>
    </row>
    <row r="809" spans="2:26" ht="27.75" customHeight="1">
      <c r="B809" s="55" t="s">
        <v>1793</v>
      </c>
      <c r="C809" s="56" t="s">
        <v>8807</v>
      </c>
      <c r="D809" s="113" t="s">
        <v>8808</v>
      </c>
      <c r="E809" s="83" t="s">
        <v>3107</v>
      </c>
      <c r="F809" s="65" t="s">
        <v>8861</v>
      </c>
      <c r="G809" s="58" t="s">
        <v>10</v>
      </c>
      <c r="H809" s="58">
        <v>1</v>
      </c>
      <c r="I809" s="129">
        <v>11.99</v>
      </c>
      <c r="J809" s="180">
        <v>11.99</v>
      </c>
      <c r="K809" s="93">
        <f>Tabela1[ [#This Row],[Cena hurtowa netto od 01.06.2025] ]/Tabela1[[#This Row],[Cena hurtowa netto od 13.01.2025]]-1</f>
        <v>0</v>
      </c>
      <c r="L809" s="142" t="s">
        <v>3107</v>
      </c>
      <c r="M809" s="142"/>
      <c r="N809" s="64">
        <v>5902979008047</v>
      </c>
      <c r="O809" s="84">
        <v>0.23</v>
      </c>
      <c r="P809" s="7"/>
      <c r="Q809" s="35">
        <f t="shared" si="17"/>
        <v>0</v>
      </c>
      <c r="R809" s="104">
        <v>172</v>
      </c>
      <c r="S809" s="36" t="s">
        <v>3148</v>
      </c>
      <c r="T809" s="86">
        <v>32091000</v>
      </c>
      <c r="U809" s="39">
        <f>VLOOKUP(Tabela1[[#This Row],[Marka]],Config!$D$2:$E$13,2,FALSE)+Tabela1[[#This Row],[Marka_sort_plus]]</f>
        <v>147072</v>
      </c>
      <c r="V809" s="39">
        <v>47072</v>
      </c>
      <c r="W809" s="49" t="s">
        <v>10075</v>
      </c>
      <c r="X809" s="49" t="s">
        <v>3152</v>
      </c>
      <c r="Y809" s="49" t="s">
        <v>3152</v>
      </c>
      <c r="Z809" s="49" t="s">
        <v>9487</v>
      </c>
    </row>
    <row r="810" spans="2:26" ht="27.75" customHeight="1">
      <c r="B810" s="55" t="s">
        <v>1793</v>
      </c>
      <c r="C810" s="56" t="s">
        <v>8809</v>
      </c>
      <c r="D810" s="113" t="s">
        <v>8810</v>
      </c>
      <c r="E810" s="83" t="s">
        <v>3107</v>
      </c>
      <c r="F810" s="65" t="s">
        <v>8862</v>
      </c>
      <c r="G810" s="58" t="s">
        <v>10</v>
      </c>
      <c r="H810" s="58">
        <v>1</v>
      </c>
      <c r="I810" s="129">
        <v>11.99</v>
      </c>
      <c r="J810" s="180">
        <v>11.99</v>
      </c>
      <c r="K810" s="93">
        <f>Tabela1[ [#This Row],[Cena hurtowa netto od 01.06.2025] ]/Tabela1[[#This Row],[Cena hurtowa netto od 13.01.2025]]-1</f>
        <v>0</v>
      </c>
      <c r="L810" s="142" t="s">
        <v>3107</v>
      </c>
      <c r="M810" s="142"/>
      <c r="N810" s="64">
        <v>5902979008085</v>
      </c>
      <c r="O810" s="84">
        <v>0.23</v>
      </c>
      <c r="P810" s="7"/>
      <c r="Q810" s="35">
        <f t="shared" si="17"/>
        <v>0</v>
      </c>
      <c r="R810" s="104">
        <v>172</v>
      </c>
      <c r="S810" s="36" t="s">
        <v>3148</v>
      </c>
      <c r="T810" s="86">
        <v>32091000</v>
      </c>
      <c r="U810" s="39">
        <f>VLOOKUP(Tabela1[[#This Row],[Marka]],Config!$D$2:$E$13,2,FALSE)+Tabela1[[#This Row],[Marka_sort_plus]]</f>
        <v>147072</v>
      </c>
      <c r="V810" s="39">
        <v>47072</v>
      </c>
      <c r="W810" s="49" t="s">
        <v>10079</v>
      </c>
      <c r="X810" s="49" t="s">
        <v>3152</v>
      </c>
      <c r="Y810" s="49" t="s">
        <v>3152</v>
      </c>
      <c r="Z810" s="49" t="s">
        <v>9491</v>
      </c>
    </row>
    <row r="811" spans="2:26" ht="27.75" customHeight="1">
      <c r="B811" s="55" t="s">
        <v>1793</v>
      </c>
      <c r="C811" s="56" t="s">
        <v>8811</v>
      </c>
      <c r="D811" s="113" t="s">
        <v>8812</v>
      </c>
      <c r="E811" s="83" t="s">
        <v>3107</v>
      </c>
      <c r="F811" s="65" t="s">
        <v>8863</v>
      </c>
      <c r="G811" s="58" t="s">
        <v>10</v>
      </c>
      <c r="H811" s="58">
        <v>1</v>
      </c>
      <c r="I811" s="129">
        <v>11.99</v>
      </c>
      <c r="J811" s="180">
        <v>11.99</v>
      </c>
      <c r="K811" s="93">
        <f>Tabela1[ [#This Row],[Cena hurtowa netto od 01.06.2025] ]/Tabela1[[#This Row],[Cena hurtowa netto od 13.01.2025]]-1</f>
        <v>0</v>
      </c>
      <c r="L811" s="142" t="s">
        <v>3107</v>
      </c>
      <c r="M811" s="142"/>
      <c r="N811" s="64">
        <v>5902979008078</v>
      </c>
      <c r="O811" s="84">
        <v>0.23</v>
      </c>
      <c r="P811" s="7"/>
      <c r="Q811" s="35">
        <f t="shared" si="17"/>
        <v>0</v>
      </c>
      <c r="R811" s="104">
        <v>172</v>
      </c>
      <c r="S811" s="36" t="s">
        <v>3148</v>
      </c>
      <c r="T811" s="86">
        <v>32091000</v>
      </c>
      <c r="U811" s="39">
        <f>VLOOKUP(Tabela1[[#This Row],[Marka]],Config!$D$2:$E$13,2,FALSE)+Tabela1[[#This Row],[Marka_sort_plus]]</f>
        <v>147072</v>
      </c>
      <c r="V811" s="39">
        <v>47072</v>
      </c>
      <c r="W811" s="49" t="s">
        <v>10078</v>
      </c>
      <c r="X811" s="49" t="s">
        <v>3152</v>
      </c>
      <c r="Y811" s="49" t="s">
        <v>3152</v>
      </c>
      <c r="Z811" s="49" t="s">
        <v>9490</v>
      </c>
    </row>
    <row r="812" spans="2:26" ht="27.75" customHeight="1">
      <c r="B812" s="55" t="s">
        <v>1793</v>
      </c>
      <c r="C812" s="56" t="s">
        <v>8813</v>
      </c>
      <c r="D812" s="113" t="s">
        <v>8814</v>
      </c>
      <c r="E812" s="83" t="s">
        <v>3107</v>
      </c>
      <c r="F812" s="65" t="s">
        <v>8864</v>
      </c>
      <c r="G812" s="58" t="s">
        <v>10</v>
      </c>
      <c r="H812" s="58">
        <v>1</v>
      </c>
      <c r="I812" s="129">
        <v>11.99</v>
      </c>
      <c r="J812" s="180">
        <v>11.99</v>
      </c>
      <c r="K812" s="93">
        <f>Tabela1[ [#This Row],[Cena hurtowa netto od 01.06.2025] ]/Tabela1[[#This Row],[Cena hurtowa netto od 13.01.2025]]-1</f>
        <v>0</v>
      </c>
      <c r="L812" s="142" t="s">
        <v>3107</v>
      </c>
      <c r="M812" s="142"/>
      <c r="N812" s="64">
        <v>5902979008139</v>
      </c>
      <c r="O812" s="84">
        <v>0.23</v>
      </c>
      <c r="P812" s="7"/>
      <c r="Q812" s="35">
        <f t="shared" si="17"/>
        <v>0</v>
      </c>
      <c r="R812" s="104">
        <v>172</v>
      </c>
      <c r="S812" s="36" t="s">
        <v>3148</v>
      </c>
      <c r="T812" s="86">
        <v>32091000</v>
      </c>
      <c r="U812" s="39">
        <f>VLOOKUP(Tabela1[[#This Row],[Marka]],Config!$D$2:$E$13,2,FALSE)+Tabela1[[#This Row],[Marka_sort_plus]]</f>
        <v>147072</v>
      </c>
      <c r="V812" s="39">
        <v>47072</v>
      </c>
      <c r="W812" s="49" t="s">
        <v>10084</v>
      </c>
      <c r="X812" s="49" t="s">
        <v>3152</v>
      </c>
      <c r="Y812" s="49" t="s">
        <v>3152</v>
      </c>
      <c r="Z812" s="49" t="s">
        <v>9496</v>
      </c>
    </row>
    <row r="813" spans="2:26" ht="27.75" customHeight="1">
      <c r="B813" s="55" t="s">
        <v>1793</v>
      </c>
      <c r="C813" s="56" t="s">
        <v>8815</v>
      </c>
      <c r="D813" s="113" t="s">
        <v>8816</v>
      </c>
      <c r="E813" s="83" t="s">
        <v>3107</v>
      </c>
      <c r="F813" s="65" t="s">
        <v>8865</v>
      </c>
      <c r="G813" s="58" t="s">
        <v>10</v>
      </c>
      <c r="H813" s="58">
        <v>1</v>
      </c>
      <c r="I813" s="129">
        <v>11.99</v>
      </c>
      <c r="J813" s="180">
        <v>11.99</v>
      </c>
      <c r="K813" s="93">
        <f>Tabela1[ [#This Row],[Cena hurtowa netto od 01.06.2025] ]/Tabela1[[#This Row],[Cena hurtowa netto od 13.01.2025]]-1</f>
        <v>0</v>
      </c>
      <c r="L813" s="142" t="s">
        <v>3107</v>
      </c>
      <c r="M813" s="142"/>
      <c r="N813" s="64">
        <v>5902979008146</v>
      </c>
      <c r="O813" s="84">
        <v>0.23</v>
      </c>
      <c r="P813" s="7"/>
      <c r="Q813" s="35">
        <f t="shared" si="17"/>
        <v>0</v>
      </c>
      <c r="R813" s="104">
        <v>172</v>
      </c>
      <c r="S813" s="36" t="s">
        <v>3148</v>
      </c>
      <c r="T813" s="86">
        <v>32091000</v>
      </c>
      <c r="U813" s="39">
        <f>VLOOKUP(Tabela1[[#This Row],[Marka]],Config!$D$2:$E$13,2,FALSE)+Tabela1[[#This Row],[Marka_sort_plus]]</f>
        <v>147072</v>
      </c>
      <c r="V813" s="39">
        <v>47072</v>
      </c>
      <c r="W813" s="49" t="s">
        <v>10085</v>
      </c>
      <c r="X813" s="49" t="s">
        <v>3152</v>
      </c>
      <c r="Y813" s="49" t="s">
        <v>3152</v>
      </c>
      <c r="Z813" s="49" t="s">
        <v>9497</v>
      </c>
    </row>
    <row r="814" spans="2:26" ht="27.75" customHeight="1">
      <c r="B814" s="55" t="s">
        <v>1793</v>
      </c>
      <c r="C814" s="56" t="s">
        <v>8817</v>
      </c>
      <c r="D814" s="113" t="s">
        <v>8818</v>
      </c>
      <c r="E814" s="83" t="s">
        <v>3107</v>
      </c>
      <c r="F814" s="65" t="s">
        <v>8866</v>
      </c>
      <c r="G814" s="58" t="s">
        <v>10</v>
      </c>
      <c r="H814" s="58">
        <v>1</v>
      </c>
      <c r="I814" s="129">
        <v>11.99</v>
      </c>
      <c r="J814" s="180">
        <v>11.99</v>
      </c>
      <c r="K814" s="93">
        <f>Tabela1[ [#This Row],[Cena hurtowa netto od 01.06.2025] ]/Tabela1[[#This Row],[Cena hurtowa netto od 13.01.2025]]-1</f>
        <v>0</v>
      </c>
      <c r="L814" s="142" t="s">
        <v>3107</v>
      </c>
      <c r="M814" s="142"/>
      <c r="N814" s="64">
        <v>5902979008108</v>
      </c>
      <c r="O814" s="84">
        <v>0.23</v>
      </c>
      <c r="P814" s="7"/>
      <c r="Q814" s="35">
        <f t="shared" si="17"/>
        <v>0</v>
      </c>
      <c r="R814" s="104">
        <v>172</v>
      </c>
      <c r="S814" s="36" t="s">
        <v>3148</v>
      </c>
      <c r="T814" s="86">
        <v>32091000</v>
      </c>
      <c r="U814" s="39">
        <f>VLOOKUP(Tabela1[[#This Row],[Marka]],Config!$D$2:$E$13,2,FALSE)+Tabela1[[#This Row],[Marka_sort_plus]]</f>
        <v>147072</v>
      </c>
      <c r="V814" s="39">
        <v>47072</v>
      </c>
      <c r="W814" s="49" t="s">
        <v>10081</v>
      </c>
      <c r="X814" s="49" t="s">
        <v>3152</v>
      </c>
      <c r="Y814" s="49" t="s">
        <v>3152</v>
      </c>
      <c r="Z814" s="49" t="s">
        <v>9493</v>
      </c>
    </row>
    <row r="815" spans="2:26" ht="27.75" customHeight="1">
      <c r="B815" s="55" t="s">
        <v>1793</v>
      </c>
      <c r="C815" s="56" t="s">
        <v>8819</v>
      </c>
      <c r="D815" s="113" t="s">
        <v>8820</v>
      </c>
      <c r="E815" s="83" t="s">
        <v>3107</v>
      </c>
      <c r="F815" s="65" t="s">
        <v>8867</v>
      </c>
      <c r="G815" s="58" t="s">
        <v>10</v>
      </c>
      <c r="H815" s="58">
        <v>1</v>
      </c>
      <c r="I815" s="129">
        <v>11.99</v>
      </c>
      <c r="J815" s="180">
        <v>11.99</v>
      </c>
      <c r="K815" s="93">
        <f>Tabela1[ [#This Row],[Cena hurtowa netto od 01.06.2025] ]/Tabela1[[#This Row],[Cena hurtowa netto od 13.01.2025]]-1</f>
        <v>0</v>
      </c>
      <c r="L815" s="142" t="s">
        <v>3107</v>
      </c>
      <c r="M815" s="142"/>
      <c r="N815" s="64">
        <v>5902979008115</v>
      </c>
      <c r="O815" s="84">
        <v>0.23</v>
      </c>
      <c r="P815" s="7"/>
      <c r="Q815" s="35">
        <f t="shared" si="17"/>
        <v>0</v>
      </c>
      <c r="R815" s="104">
        <v>172</v>
      </c>
      <c r="S815" s="36" t="s">
        <v>3148</v>
      </c>
      <c r="T815" s="86">
        <v>32091000</v>
      </c>
      <c r="U815" s="39">
        <f>VLOOKUP(Tabela1[[#This Row],[Marka]],Config!$D$2:$E$13,2,FALSE)+Tabela1[[#This Row],[Marka_sort_plus]]</f>
        <v>147072</v>
      </c>
      <c r="V815" s="39">
        <v>47072</v>
      </c>
      <c r="W815" s="49" t="s">
        <v>10082</v>
      </c>
      <c r="X815" s="49" t="s">
        <v>3152</v>
      </c>
      <c r="Y815" s="49" t="s">
        <v>3152</v>
      </c>
      <c r="Z815" s="49" t="s">
        <v>9494</v>
      </c>
    </row>
    <row r="816" spans="2:26" ht="27.75" customHeight="1">
      <c r="B816" s="55" t="s">
        <v>1793</v>
      </c>
      <c r="C816" s="56" t="s">
        <v>8821</v>
      </c>
      <c r="D816" s="113" t="s">
        <v>8822</v>
      </c>
      <c r="E816" s="83" t="s">
        <v>3107</v>
      </c>
      <c r="F816" s="65" t="s">
        <v>8868</v>
      </c>
      <c r="G816" s="58" t="s">
        <v>10</v>
      </c>
      <c r="H816" s="58">
        <v>1</v>
      </c>
      <c r="I816" s="129">
        <v>11.99</v>
      </c>
      <c r="J816" s="180">
        <v>11.99</v>
      </c>
      <c r="K816" s="93">
        <f>Tabela1[ [#This Row],[Cena hurtowa netto od 01.06.2025] ]/Tabela1[[#This Row],[Cena hurtowa netto od 13.01.2025]]-1</f>
        <v>0</v>
      </c>
      <c r="L816" s="142" t="s">
        <v>3107</v>
      </c>
      <c r="M816" s="142"/>
      <c r="N816" s="64">
        <v>5902979008122</v>
      </c>
      <c r="O816" s="84">
        <v>0.23</v>
      </c>
      <c r="P816" s="7"/>
      <c r="Q816" s="35">
        <f t="shared" si="17"/>
        <v>0</v>
      </c>
      <c r="R816" s="104">
        <v>172</v>
      </c>
      <c r="S816" s="36" t="s">
        <v>3148</v>
      </c>
      <c r="T816" s="86">
        <v>32091000</v>
      </c>
      <c r="U816" s="39">
        <f>VLOOKUP(Tabela1[[#This Row],[Marka]],Config!$D$2:$E$13,2,FALSE)+Tabela1[[#This Row],[Marka_sort_plus]]</f>
        <v>147072</v>
      </c>
      <c r="V816" s="39">
        <v>47072</v>
      </c>
      <c r="W816" s="49" t="s">
        <v>10083</v>
      </c>
      <c r="X816" s="49" t="s">
        <v>3152</v>
      </c>
      <c r="Y816" s="49" t="s">
        <v>3152</v>
      </c>
      <c r="Z816" s="49" t="s">
        <v>9495</v>
      </c>
    </row>
    <row r="817" spans="2:26" ht="27.75" customHeight="1">
      <c r="B817" s="55" t="s">
        <v>1793</v>
      </c>
      <c r="C817" s="56" t="s">
        <v>8823</v>
      </c>
      <c r="D817" s="113" t="s">
        <v>8824</v>
      </c>
      <c r="E817" s="83" t="s">
        <v>3107</v>
      </c>
      <c r="F817" s="65" t="s">
        <v>8869</v>
      </c>
      <c r="G817" s="58" t="s">
        <v>10</v>
      </c>
      <c r="H817" s="58">
        <v>1</v>
      </c>
      <c r="I817" s="129">
        <v>11.99</v>
      </c>
      <c r="J817" s="180">
        <v>11.99</v>
      </c>
      <c r="K817" s="93">
        <f>Tabela1[ [#This Row],[Cena hurtowa netto od 01.06.2025] ]/Tabela1[[#This Row],[Cena hurtowa netto od 13.01.2025]]-1</f>
        <v>0</v>
      </c>
      <c r="L817" s="142" t="s">
        <v>3107</v>
      </c>
      <c r="M817" s="142"/>
      <c r="N817" s="64">
        <v>5902979008207</v>
      </c>
      <c r="O817" s="84">
        <v>0.23</v>
      </c>
      <c r="P817" s="7"/>
      <c r="Q817" s="35">
        <f t="shared" si="17"/>
        <v>0</v>
      </c>
      <c r="R817" s="104">
        <v>173</v>
      </c>
      <c r="S817" s="36" t="s">
        <v>3148</v>
      </c>
      <c r="T817" s="86">
        <v>32091000</v>
      </c>
      <c r="U817" s="39">
        <f>VLOOKUP(Tabela1[[#This Row],[Marka]],Config!$D$2:$E$13,2,FALSE)+Tabela1[[#This Row],[Marka_sort_plus]]</f>
        <v>147072</v>
      </c>
      <c r="V817" s="39">
        <v>47072</v>
      </c>
      <c r="W817" s="49" t="s">
        <v>10091</v>
      </c>
      <c r="X817" s="49" t="s">
        <v>3152</v>
      </c>
      <c r="Y817" s="49" t="s">
        <v>3152</v>
      </c>
      <c r="Z817" s="49" t="s">
        <v>9503</v>
      </c>
    </row>
    <row r="818" spans="2:26" ht="27.75" customHeight="1">
      <c r="B818" s="55" t="s">
        <v>1793</v>
      </c>
      <c r="C818" s="56" t="s">
        <v>8825</v>
      </c>
      <c r="D818" s="113" t="s">
        <v>8826</v>
      </c>
      <c r="E818" s="83" t="s">
        <v>3107</v>
      </c>
      <c r="F818" s="65" t="s">
        <v>8870</v>
      </c>
      <c r="G818" s="58" t="s">
        <v>10</v>
      </c>
      <c r="H818" s="58">
        <v>1</v>
      </c>
      <c r="I818" s="129">
        <v>11.99</v>
      </c>
      <c r="J818" s="180">
        <v>11.99</v>
      </c>
      <c r="K818" s="93">
        <f>Tabela1[ [#This Row],[Cena hurtowa netto od 01.06.2025] ]/Tabela1[[#This Row],[Cena hurtowa netto od 13.01.2025]]-1</f>
        <v>0</v>
      </c>
      <c r="L818" s="142" t="s">
        <v>3107</v>
      </c>
      <c r="M818" s="142"/>
      <c r="N818" s="64">
        <v>5902979008160</v>
      </c>
      <c r="O818" s="84">
        <v>0.23</v>
      </c>
      <c r="P818" s="7"/>
      <c r="Q818" s="35">
        <f t="shared" si="17"/>
        <v>0</v>
      </c>
      <c r="R818" s="104">
        <v>173</v>
      </c>
      <c r="S818" s="36" t="s">
        <v>3148</v>
      </c>
      <c r="T818" s="86">
        <v>32091000</v>
      </c>
      <c r="U818" s="39">
        <f>VLOOKUP(Tabela1[[#This Row],[Marka]],Config!$D$2:$E$13,2,FALSE)+Tabela1[[#This Row],[Marka_sort_plus]]</f>
        <v>147072</v>
      </c>
      <c r="V818" s="39">
        <v>47072</v>
      </c>
      <c r="W818" s="49" t="s">
        <v>10087</v>
      </c>
      <c r="X818" s="49" t="s">
        <v>3152</v>
      </c>
      <c r="Y818" s="49" t="s">
        <v>3152</v>
      </c>
      <c r="Z818" s="49" t="s">
        <v>9499</v>
      </c>
    </row>
    <row r="819" spans="2:26" ht="27.75" customHeight="1">
      <c r="B819" s="55" t="s">
        <v>1793</v>
      </c>
      <c r="C819" s="56" t="s">
        <v>8827</v>
      </c>
      <c r="D819" s="113" t="s">
        <v>8828</v>
      </c>
      <c r="E819" s="83" t="s">
        <v>3107</v>
      </c>
      <c r="F819" s="65" t="s">
        <v>8871</v>
      </c>
      <c r="G819" s="58" t="s">
        <v>10</v>
      </c>
      <c r="H819" s="58">
        <v>1</v>
      </c>
      <c r="I819" s="129">
        <v>11.99</v>
      </c>
      <c r="J819" s="180">
        <v>11.99</v>
      </c>
      <c r="K819" s="93">
        <f>Tabela1[ [#This Row],[Cena hurtowa netto od 01.06.2025] ]/Tabela1[[#This Row],[Cena hurtowa netto od 13.01.2025]]-1</f>
        <v>0</v>
      </c>
      <c r="L819" s="142" t="s">
        <v>3107</v>
      </c>
      <c r="M819" s="142"/>
      <c r="N819" s="64">
        <v>5902979008153</v>
      </c>
      <c r="O819" s="84">
        <v>0.23</v>
      </c>
      <c r="P819" s="7"/>
      <c r="Q819" s="35">
        <f t="shared" si="17"/>
        <v>0</v>
      </c>
      <c r="R819" s="104">
        <v>173</v>
      </c>
      <c r="S819" s="36" t="s">
        <v>3148</v>
      </c>
      <c r="T819" s="86">
        <v>32091000</v>
      </c>
      <c r="U819" s="39">
        <f>VLOOKUP(Tabela1[[#This Row],[Marka]],Config!$D$2:$E$13,2,FALSE)+Tabela1[[#This Row],[Marka_sort_plus]]</f>
        <v>147072</v>
      </c>
      <c r="V819" s="39">
        <v>47072</v>
      </c>
      <c r="W819" s="49" t="s">
        <v>10086</v>
      </c>
      <c r="X819" s="49" t="s">
        <v>3152</v>
      </c>
      <c r="Y819" s="49" t="s">
        <v>3152</v>
      </c>
      <c r="Z819" s="49" t="s">
        <v>9498</v>
      </c>
    </row>
    <row r="820" spans="2:26" ht="27.75" customHeight="1">
      <c r="B820" s="55" t="s">
        <v>1793</v>
      </c>
      <c r="C820" s="56" t="s">
        <v>8829</v>
      </c>
      <c r="D820" s="113" t="s">
        <v>8830</v>
      </c>
      <c r="E820" s="83" t="s">
        <v>3107</v>
      </c>
      <c r="F820" s="65" t="s">
        <v>8872</v>
      </c>
      <c r="G820" s="58" t="s">
        <v>10</v>
      </c>
      <c r="H820" s="58">
        <v>1</v>
      </c>
      <c r="I820" s="129">
        <v>11.99</v>
      </c>
      <c r="J820" s="180">
        <v>11.99</v>
      </c>
      <c r="K820" s="93">
        <f>Tabela1[ [#This Row],[Cena hurtowa netto od 01.06.2025] ]/Tabela1[[#This Row],[Cena hurtowa netto od 13.01.2025]]-1</f>
        <v>0</v>
      </c>
      <c r="L820" s="142" t="s">
        <v>3107</v>
      </c>
      <c r="M820" s="142"/>
      <c r="N820" s="64">
        <v>5902979008184</v>
      </c>
      <c r="O820" s="84">
        <v>0.23</v>
      </c>
      <c r="P820" s="7"/>
      <c r="Q820" s="35">
        <f t="shared" si="17"/>
        <v>0</v>
      </c>
      <c r="R820" s="104">
        <v>173</v>
      </c>
      <c r="S820" s="36" t="s">
        <v>3148</v>
      </c>
      <c r="T820" s="86">
        <v>32091000</v>
      </c>
      <c r="U820" s="39">
        <f>VLOOKUP(Tabela1[[#This Row],[Marka]],Config!$D$2:$E$13,2,FALSE)+Tabela1[[#This Row],[Marka_sort_plus]]</f>
        <v>147072</v>
      </c>
      <c r="V820" s="39">
        <v>47072</v>
      </c>
      <c r="W820" s="49" t="s">
        <v>10089</v>
      </c>
      <c r="X820" s="49" t="s">
        <v>3152</v>
      </c>
      <c r="Y820" s="49" t="s">
        <v>3152</v>
      </c>
      <c r="Z820" s="49" t="s">
        <v>9501</v>
      </c>
    </row>
    <row r="821" spans="2:26" ht="27.75" customHeight="1">
      <c r="B821" s="55" t="s">
        <v>1793</v>
      </c>
      <c r="C821" s="56" t="s">
        <v>8831</v>
      </c>
      <c r="D821" s="113" t="s">
        <v>8832</v>
      </c>
      <c r="E821" s="83" t="s">
        <v>3107</v>
      </c>
      <c r="F821" s="65" t="s">
        <v>8873</v>
      </c>
      <c r="G821" s="58" t="s">
        <v>10</v>
      </c>
      <c r="H821" s="58">
        <v>1</v>
      </c>
      <c r="I821" s="129">
        <v>11.99</v>
      </c>
      <c r="J821" s="180">
        <v>11.99</v>
      </c>
      <c r="K821" s="93">
        <f>Tabela1[ [#This Row],[Cena hurtowa netto od 01.06.2025] ]/Tabela1[[#This Row],[Cena hurtowa netto od 13.01.2025]]-1</f>
        <v>0</v>
      </c>
      <c r="L821" s="142" t="s">
        <v>3107</v>
      </c>
      <c r="M821" s="142"/>
      <c r="N821" s="64">
        <v>5902979008177</v>
      </c>
      <c r="O821" s="84">
        <v>0.23</v>
      </c>
      <c r="P821" s="7"/>
      <c r="Q821" s="35">
        <f t="shared" si="17"/>
        <v>0</v>
      </c>
      <c r="R821" s="104">
        <v>173</v>
      </c>
      <c r="S821" s="36" t="s">
        <v>3148</v>
      </c>
      <c r="T821" s="86">
        <v>32091000</v>
      </c>
      <c r="U821" s="39">
        <f>VLOOKUP(Tabela1[[#This Row],[Marka]],Config!$D$2:$E$13,2,FALSE)+Tabela1[[#This Row],[Marka_sort_plus]]</f>
        <v>147072</v>
      </c>
      <c r="V821" s="39">
        <v>47072</v>
      </c>
      <c r="W821" s="49" t="s">
        <v>10088</v>
      </c>
      <c r="X821" s="49" t="s">
        <v>3152</v>
      </c>
      <c r="Y821" s="49" t="s">
        <v>3152</v>
      </c>
      <c r="Z821" s="49" t="s">
        <v>9500</v>
      </c>
    </row>
    <row r="822" spans="2:26" ht="27.75" customHeight="1">
      <c r="B822" s="55" t="s">
        <v>1793</v>
      </c>
      <c r="C822" s="56" t="s">
        <v>8833</v>
      </c>
      <c r="D822" s="113" t="s">
        <v>8834</v>
      </c>
      <c r="E822" s="83" t="s">
        <v>3107</v>
      </c>
      <c r="F822" s="65" t="s">
        <v>8874</v>
      </c>
      <c r="G822" s="58" t="s">
        <v>10</v>
      </c>
      <c r="H822" s="58">
        <v>1</v>
      </c>
      <c r="I822" s="129">
        <v>11.99</v>
      </c>
      <c r="J822" s="180">
        <v>11.99</v>
      </c>
      <c r="K822" s="93">
        <f>Tabela1[ [#This Row],[Cena hurtowa netto od 01.06.2025] ]/Tabela1[[#This Row],[Cena hurtowa netto od 13.01.2025]]-1</f>
        <v>0</v>
      </c>
      <c r="L822" s="142" t="s">
        <v>3107</v>
      </c>
      <c r="M822" s="142"/>
      <c r="N822" s="64">
        <v>5902979008214</v>
      </c>
      <c r="O822" s="84">
        <v>0.23</v>
      </c>
      <c r="P822" s="7"/>
      <c r="Q822" s="35">
        <f t="shared" si="17"/>
        <v>0</v>
      </c>
      <c r="R822" s="104">
        <v>173</v>
      </c>
      <c r="S822" s="36" t="s">
        <v>3148</v>
      </c>
      <c r="T822" s="86">
        <v>32091000</v>
      </c>
      <c r="U822" s="39">
        <f>VLOOKUP(Tabela1[[#This Row],[Marka]],Config!$D$2:$E$13,2,FALSE)+Tabela1[[#This Row],[Marka_sort_plus]]</f>
        <v>147072</v>
      </c>
      <c r="V822" s="39">
        <v>47072</v>
      </c>
      <c r="W822" s="49" t="s">
        <v>10092</v>
      </c>
      <c r="X822" s="49" t="s">
        <v>3152</v>
      </c>
      <c r="Y822" s="49" t="s">
        <v>3152</v>
      </c>
      <c r="Z822" s="49" t="s">
        <v>9504</v>
      </c>
    </row>
    <row r="823" spans="2:26" ht="27.75" customHeight="1">
      <c r="B823" s="55" t="s">
        <v>1793</v>
      </c>
      <c r="C823" s="56" t="s">
        <v>8835</v>
      </c>
      <c r="D823" s="113" t="s">
        <v>8836</v>
      </c>
      <c r="E823" s="83" t="s">
        <v>3107</v>
      </c>
      <c r="F823" s="65" t="s">
        <v>8875</v>
      </c>
      <c r="G823" s="58" t="s">
        <v>10</v>
      </c>
      <c r="H823" s="58">
        <v>1</v>
      </c>
      <c r="I823" s="129">
        <v>11.99</v>
      </c>
      <c r="J823" s="180">
        <v>11.99</v>
      </c>
      <c r="K823" s="93">
        <f>Tabela1[ [#This Row],[Cena hurtowa netto od 01.06.2025] ]/Tabela1[[#This Row],[Cena hurtowa netto od 13.01.2025]]-1</f>
        <v>0</v>
      </c>
      <c r="L823" s="142" t="s">
        <v>3107</v>
      </c>
      <c r="M823" s="142"/>
      <c r="N823" s="64">
        <v>5902979008092</v>
      </c>
      <c r="O823" s="84">
        <v>0.23</v>
      </c>
      <c r="P823" s="7"/>
      <c r="Q823" s="35">
        <f t="shared" si="17"/>
        <v>0</v>
      </c>
      <c r="R823" s="104">
        <v>173</v>
      </c>
      <c r="S823" s="36" t="s">
        <v>3148</v>
      </c>
      <c r="T823" s="86">
        <v>32091000</v>
      </c>
      <c r="U823" s="39">
        <f>VLOOKUP(Tabela1[[#This Row],[Marka]],Config!$D$2:$E$13,2,FALSE)+Tabela1[[#This Row],[Marka_sort_plus]]</f>
        <v>147072</v>
      </c>
      <c r="V823" s="39">
        <v>47072</v>
      </c>
      <c r="W823" s="49" t="s">
        <v>10080</v>
      </c>
      <c r="X823" s="49" t="s">
        <v>3152</v>
      </c>
      <c r="Y823" s="49" t="s">
        <v>3152</v>
      </c>
      <c r="Z823" s="49" t="s">
        <v>9492</v>
      </c>
    </row>
    <row r="824" spans="2:26" ht="27.75" customHeight="1">
      <c r="B824" s="55" t="s">
        <v>1793</v>
      </c>
      <c r="C824" s="56" t="s">
        <v>8837</v>
      </c>
      <c r="D824" s="113" t="s">
        <v>8838</v>
      </c>
      <c r="E824" s="83" t="s">
        <v>3107</v>
      </c>
      <c r="F824" s="65" t="s">
        <v>8876</v>
      </c>
      <c r="G824" s="58" t="s">
        <v>10</v>
      </c>
      <c r="H824" s="58">
        <v>1</v>
      </c>
      <c r="I824" s="129">
        <v>11.99</v>
      </c>
      <c r="J824" s="180">
        <v>11.99</v>
      </c>
      <c r="K824" s="93">
        <f>Tabela1[ [#This Row],[Cena hurtowa netto od 01.06.2025] ]/Tabela1[[#This Row],[Cena hurtowa netto od 13.01.2025]]-1</f>
        <v>0</v>
      </c>
      <c r="L824" s="142" t="s">
        <v>3107</v>
      </c>
      <c r="M824" s="142"/>
      <c r="N824" s="64">
        <v>5902979008245</v>
      </c>
      <c r="O824" s="84">
        <v>0.23</v>
      </c>
      <c r="P824" s="7"/>
      <c r="Q824" s="35">
        <f t="shared" si="17"/>
        <v>0</v>
      </c>
      <c r="R824" s="104">
        <v>173</v>
      </c>
      <c r="S824" s="36" t="s">
        <v>3148</v>
      </c>
      <c r="T824" s="86">
        <v>32091000</v>
      </c>
      <c r="U824" s="39">
        <f>VLOOKUP(Tabela1[[#This Row],[Marka]],Config!$D$2:$E$13,2,FALSE)+Tabela1[[#This Row],[Marka_sort_plus]]</f>
        <v>147072</v>
      </c>
      <c r="V824" s="39">
        <v>47072</v>
      </c>
      <c r="W824" s="49" t="s">
        <v>10095</v>
      </c>
      <c r="X824" s="49" t="s">
        <v>3152</v>
      </c>
      <c r="Y824" s="49" t="s">
        <v>3152</v>
      </c>
      <c r="Z824" s="49" t="s">
        <v>9507</v>
      </c>
    </row>
    <row r="825" spans="2:26" ht="27.75" customHeight="1">
      <c r="B825" s="55" t="s">
        <v>1793</v>
      </c>
      <c r="C825" s="56" t="s">
        <v>8839</v>
      </c>
      <c r="D825" s="113" t="s">
        <v>8840</v>
      </c>
      <c r="E825" s="83" t="s">
        <v>3107</v>
      </c>
      <c r="F825" s="65" t="s">
        <v>8877</v>
      </c>
      <c r="G825" s="58" t="s">
        <v>10</v>
      </c>
      <c r="H825" s="58">
        <v>1</v>
      </c>
      <c r="I825" s="129">
        <v>11.99</v>
      </c>
      <c r="J825" s="180">
        <v>11.99</v>
      </c>
      <c r="K825" s="93">
        <f>Tabela1[ [#This Row],[Cena hurtowa netto od 01.06.2025] ]/Tabela1[[#This Row],[Cena hurtowa netto od 13.01.2025]]-1</f>
        <v>0</v>
      </c>
      <c r="L825" s="142" t="s">
        <v>3107</v>
      </c>
      <c r="M825" s="142"/>
      <c r="N825" s="64">
        <v>5902979008252</v>
      </c>
      <c r="O825" s="84">
        <v>0.23</v>
      </c>
      <c r="P825" s="7"/>
      <c r="Q825" s="35">
        <f t="shared" si="17"/>
        <v>0</v>
      </c>
      <c r="R825" s="104">
        <v>173</v>
      </c>
      <c r="S825" s="36" t="s">
        <v>3148</v>
      </c>
      <c r="T825" s="86">
        <v>32091000</v>
      </c>
      <c r="U825" s="39">
        <f>VLOOKUP(Tabela1[[#This Row],[Marka]],Config!$D$2:$E$13,2,FALSE)+Tabela1[[#This Row],[Marka_sort_plus]]</f>
        <v>147072</v>
      </c>
      <c r="V825" s="39">
        <v>47072</v>
      </c>
      <c r="W825" s="49" t="s">
        <v>10096</v>
      </c>
      <c r="X825" s="49" t="s">
        <v>3152</v>
      </c>
      <c r="Y825" s="49" t="s">
        <v>3152</v>
      </c>
      <c r="Z825" s="49" t="s">
        <v>9508</v>
      </c>
    </row>
    <row r="826" spans="2:26" ht="27.75" customHeight="1">
      <c r="B826" s="55" t="s">
        <v>1793</v>
      </c>
      <c r="C826" s="56" t="s">
        <v>8841</v>
      </c>
      <c r="D826" s="113" t="s">
        <v>8842</v>
      </c>
      <c r="E826" s="83" t="s">
        <v>3107</v>
      </c>
      <c r="F826" s="65" t="s">
        <v>8878</v>
      </c>
      <c r="G826" s="58" t="s">
        <v>10</v>
      </c>
      <c r="H826" s="58">
        <v>1</v>
      </c>
      <c r="I826" s="129">
        <v>11.99</v>
      </c>
      <c r="J826" s="180">
        <v>11.99</v>
      </c>
      <c r="K826" s="93">
        <f>Tabela1[ [#This Row],[Cena hurtowa netto od 01.06.2025] ]/Tabela1[[#This Row],[Cena hurtowa netto od 13.01.2025]]-1</f>
        <v>0</v>
      </c>
      <c r="L826" s="142" t="s">
        <v>3107</v>
      </c>
      <c r="M826" s="142"/>
      <c r="N826" s="64">
        <v>5902979008221</v>
      </c>
      <c r="O826" s="84">
        <v>0.23</v>
      </c>
      <c r="P826" s="7"/>
      <c r="Q826" s="35">
        <f t="shared" si="17"/>
        <v>0</v>
      </c>
      <c r="R826" s="104">
        <v>173</v>
      </c>
      <c r="S826" s="36" t="s">
        <v>3148</v>
      </c>
      <c r="T826" s="86">
        <v>32091000</v>
      </c>
      <c r="U826" s="39">
        <f>VLOOKUP(Tabela1[[#This Row],[Marka]],Config!$D$2:$E$13,2,FALSE)+Tabela1[[#This Row],[Marka_sort_plus]]</f>
        <v>147072</v>
      </c>
      <c r="V826" s="39">
        <v>47072</v>
      </c>
      <c r="W826" s="49" t="s">
        <v>10093</v>
      </c>
      <c r="X826" s="49" t="s">
        <v>3152</v>
      </c>
      <c r="Y826" s="49" t="s">
        <v>3152</v>
      </c>
      <c r="Z826" s="49" t="s">
        <v>9505</v>
      </c>
    </row>
    <row r="827" spans="2:26" ht="27.75" customHeight="1">
      <c r="B827" s="55" t="s">
        <v>1793</v>
      </c>
      <c r="C827" s="56" t="s">
        <v>8843</v>
      </c>
      <c r="D827" s="113" t="s">
        <v>8844</v>
      </c>
      <c r="E827" s="83" t="s">
        <v>3107</v>
      </c>
      <c r="F827" s="65" t="s">
        <v>8879</v>
      </c>
      <c r="G827" s="58" t="s">
        <v>10</v>
      </c>
      <c r="H827" s="58">
        <v>1</v>
      </c>
      <c r="I827" s="129">
        <v>11.99</v>
      </c>
      <c r="J827" s="180">
        <v>11.99</v>
      </c>
      <c r="K827" s="93">
        <f>Tabela1[ [#This Row],[Cena hurtowa netto od 01.06.2025] ]/Tabela1[[#This Row],[Cena hurtowa netto od 13.01.2025]]-1</f>
        <v>0</v>
      </c>
      <c r="L827" s="142" t="s">
        <v>3107</v>
      </c>
      <c r="M827" s="142"/>
      <c r="N827" s="64">
        <v>5902979008238</v>
      </c>
      <c r="O827" s="84">
        <v>0.23</v>
      </c>
      <c r="P827" s="7"/>
      <c r="Q827" s="35">
        <f t="shared" si="17"/>
        <v>0</v>
      </c>
      <c r="R827" s="104">
        <v>173</v>
      </c>
      <c r="S827" s="36" t="s">
        <v>3148</v>
      </c>
      <c r="T827" s="86">
        <v>32091000</v>
      </c>
      <c r="U827" s="39">
        <f>VLOOKUP(Tabela1[[#This Row],[Marka]],Config!$D$2:$E$13,2,FALSE)+Tabela1[[#This Row],[Marka_sort_plus]]</f>
        <v>147072</v>
      </c>
      <c r="V827" s="39">
        <v>47072</v>
      </c>
      <c r="W827" s="49" t="s">
        <v>10094</v>
      </c>
      <c r="X827" s="49" t="s">
        <v>3152</v>
      </c>
      <c r="Y827" s="49" t="s">
        <v>3152</v>
      </c>
      <c r="Z827" s="49" t="s">
        <v>9506</v>
      </c>
    </row>
    <row r="828" spans="2:26" ht="27.75" customHeight="1">
      <c r="B828" s="55" t="s">
        <v>1793</v>
      </c>
      <c r="C828" s="56" t="s">
        <v>8845</v>
      </c>
      <c r="D828" s="113" t="s">
        <v>8846</v>
      </c>
      <c r="E828" s="83" t="s">
        <v>3107</v>
      </c>
      <c r="F828" s="65" t="s">
        <v>8880</v>
      </c>
      <c r="G828" s="58" t="s">
        <v>10</v>
      </c>
      <c r="H828" s="58">
        <v>1</v>
      </c>
      <c r="I828" s="129">
        <v>11.99</v>
      </c>
      <c r="J828" s="180">
        <v>11.99</v>
      </c>
      <c r="K828" s="93">
        <f>Tabela1[ [#This Row],[Cena hurtowa netto od 01.06.2025] ]/Tabela1[[#This Row],[Cena hurtowa netto od 13.01.2025]]-1</f>
        <v>0</v>
      </c>
      <c r="L828" s="142" t="s">
        <v>3107</v>
      </c>
      <c r="M828" s="142"/>
      <c r="N828" s="64">
        <v>5902979008191</v>
      </c>
      <c r="O828" s="84">
        <v>0.23</v>
      </c>
      <c r="P828" s="7"/>
      <c r="Q828" s="35">
        <f t="shared" si="17"/>
        <v>0</v>
      </c>
      <c r="R828" s="104">
        <v>173</v>
      </c>
      <c r="S828" s="36" t="s">
        <v>3148</v>
      </c>
      <c r="T828" s="86">
        <v>32091000</v>
      </c>
      <c r="U828" s="39">
        <f>VLOOKUP(Tabela1[[#This Row],[Marka]],Config!$D$2:$E$13,2,FALSE)+Tabela1[[#This Row],[Marka_sort_plus]]</f>
        <v>147072</v>
      </c>
      <c r="V828" s="39">
        <v>47072</v>
      </c>
      <c r="W828" s="49" t="s">
        <v>10090</v>
      </c>
      <c r="X828" s="49" t="s">
        <v>3152</v>
      </c>
      <c r="Y828" s="49" t="s">
        <v>3152</v>
      </c>
      <c r="Z828" s="49" t="s">
        <v>9502</v>
      </c>
    </row>
    <row r="829" spans="2:26" ht="27.75" customHeight="1">
      <c r="B829" s="55" t="s">
        <v>1793</v>
      </c>
      <c r="C829" s="56" t="s">
        <v>8847</v>
      </c>
      <c r="D829" s="113" t="s">
        <v>8848</v>
      </c>
      <c r="E829" s="83" t="s">
        <v>3107</v>
      </c>
      <c r="F829" s="65" t="s">
        <v>8881</v>
      </c>
      <c r="G829" s="58" t="s">
        <v>10</v>
      </c>
      <c r="H829" s="58">
        <v>1</v>
      </c>
      <c r="I829" s="129">
        <v>11.99</v>
      </c>
      <c r="J829" s="180">
        <v>11.99</v>
      </c>
      <c r="K829" s="93">
        <f>Tabela1[ [#This Row],[Cena hurtowa netto od 01.06.2025] ]/Tabela1[[#This Row],[Cena hurtowa netto od 13.01.2025]]-1</f>
        <v>0</v>
      </c>
      <c r="L829" s="142" t="s">
        <v>3107</v>
      </c>
      <c r="M829" s="142"/>
      <c r="N829" s="64">
        <v>5902979008269</v>
      </c>
      <c r="O829" s="84">
        <v>0.23</v>
      </c>
      <c r="P829" s="7"/>
      <c r="Q829" s="35">
        <f t="shared" si="17"/>
        <v>0</v>
      </c>
      <c r="R829" s="104">
        <v>173</v>
      </c>
      <c r="S829" s="36" t="s">
        <v>3148</v>
      </c>
      <c r="T829" s="86">
        <v>32091000</v>
      </c>
      <c r="U829" s="39">
        <f>VLOOKUP(Tabela1[[#This Row],[Marka]],Config!$D$2:$E$13,2,FALSE)+Tabela1[[#This Row],[Marka_sort_plus]]</f>
        <v>147072</v>
      </c>
      <c r="V829" s="39">
        <v>47072</v>
      </c>
      <c r="W829" s="49" t="s">
        <v>10097</v>
      </c>
      <c r="X829" s="49" t="s">
        <v>3152</v>
      </c>
      <c r="Y829" s="49" t="s">
        <v>3152</v>
      </c>
      <c r="Z829" s="49" t="s">
        <v>9509</v>
      </c>
    </row>
    <row r="830" spans="2:26" ht="27.75" customHeight="1">
      <c r="B830" s="55" t="s">
        <v>1793</v>
      </c>
      <c r="C830" s="56" t="s">
        <v>8849</v>
      </c>
      <c r="D830" s="113" t="s">
        <v>8850</v>
      </c>
      <c r="E830" s="83" t="s">
        <v>3107</v>
      </c>
      <c r="F830" s="65" t="s">
        <v>8882</v>
      </c>
      <c r="G830" s="58" t="s">
        <v>10</v>
      </c>
      <c r="H830" s="58">
        <v>1</v>
      </c>
      <c r="I830" s="129">
        <v>11.99</v>
      </c>
      <c r="J830" s="180">
        <v>11.99</v>
      </c>
      <c r="K830" s="93">
        <f>Tabela1[ [#This Row],[Cena hurtowa netto od 01.06.2025] ]/Tabela1[[#This Row],[Cena hurtowa netto od 13.01.2025]]-1</f>
        <v>0</v>
      </c>
      <c r="L830" s="142" t="s">
        <v>3107</v>
      </c>
      <c r="M830" s="142"/>
      <c r="N830" s="64">
        <v>5902979008276</v>
      </c>
      <c r="O830" s="84">
        <v>0.23</v>
      </c>
      <c r="P830" s="7"/>
      <c r="Q830" s="35">
        <f t="shared" si="17"/>
        <v>0</v>
      </c>
      <c r="R830" s="104">
        <v>173</v>
      </c>
      <c r="S830" s="36" t="s">
        <v>3148</v>
      </c>
      <c r="T830" s="86">
        <v>32091000</v>
      </c>
      <c r="U830" s="39">
        <f>VLOOKUP(Tabela1[[#This Row],[Marka]],Config!$D$2:$E$13,2,FALSE)+Tabela1[[#This Row],[Marka_sort_plus]]</f>
        <v>147072</v>
      </c>
      <c r="V830" s="39">
        <v>47072</v>
      </c>
      <c r="W830" s="49" t="s">
        <v>10098</v>
      </c>
      <c r="X830" s="49" t="s">
        <v>3152</v>
      </c>
      <c r="Y830" s="49" t="s">
        <v>3152</v>
      </c>
      <c r="Z830" s="49" t="s">
        <v>9510</v>
      </c>
    </row>
    <row r="831" spans="2:26" ht="27.75" customHeight="1">
      <c r="B831" s="55" t="s">
        <v>1793</v>
      </c>
      <c r="C831" s="56" t="s">
        <v>8851</v>
      </c>
      <c r="D831" s="113" t="s">
        <v>8852</v>
      </c>
      <c r="E831" s="83" t="s">
        <v>3107</v>
      </c>
      <c r="F831" s="65" t="s">
        <v>8883</v>
      </c>
      <c r="G831" s="58" t="s">
        <v>10</v>
      </c>
      <c r="H831" s="58">
        <v>1</v>
      </c>
      <c r="I831" s="129">
        <v>11.99</v>
      </c>
      <c r="J831" s="180">
        <v>11.99</v>
      </c>
      <c r="K831" s="93">
        <f>Tabela1[ [#This Row],[Cena hurtowa netto od 01.06.2025] ]/Tabela1[[#This Row],[Cena hurtowa netto od 13.01.2025]]-1</f>
        <v>0</v>
      </c>
      <c r="L831" s="142" t="s">
        <v>3107</v>
      </c>
      <c r="M831" s="142"/>
      <c r="N831" s="64">
        <v>5902979008283</v>
      </c>
      <c r="O831" s="84">
        <v>0.23</v>
      </c>
      <c r="P831" s="7"/>
      <c r="Q831" s="35">
        <f t="shared" si="17"/>
        <v>0</v>
      </c>
      <c r="R831" s="104">
        <v>173</v>
      </c>
      <c r="S831" s="36" t="s">
        <v>3148</v>
      </c>
      <c r="T831" s="86">
        <v>32091000</v>
      </c>
      <c r="U831" s="39">
        <f>VLOOKUP(Tabela1[[#This Row],[Marka]],Config!$D$2:$E$13,2,FALSE)+Tabela1[[#This Row],[Marka_sort_plus]]</f>
        <v>147072</v>
      </c>
      <c r="V831" s="39">
        <v>47072</v>
      </c>
      <c r="W831" s="49" t="s">
        <v>10099</v>
      </c>
      <c r="X831" s="49" t="s">
        <v>3152</v>
      </c>
      <c r="Y831" s="49" t="s">
        <v>3152</v>
      </c>
      <c r="Z831" s="49" t="s">
        <v>9511</v>
      </c>
    </row>
    <row r="832" spans="2:26" ht="27.75" customHeight="1">
      <c r="B832" s="55" t="s">
        <v>1793</v>
      </c>
      <c r="C832" s="56" t="s">
        <v>8853</v>
      </c>
      <c r="D832" s="113" t="s">
        <v>8854</v>
      </c>
      <c r="E832" s="83" t="s">
        <v>3107</v>
      </c>
      <c r="F832" s="65" t="s">
        <v>8884</v>
      </c>
      <c r="G832" s="58" t="s">
        <v>10</v>
      </c>
      <c r="H832" s="58">
        <v>1</v>
      </c>
      <c r="I832" s="129">
        <v>11.99</v>
      </c>
      <c r="J832" s="180">
        <v>11.99</v>
      </c>
      <c r="K832" s="93">
        <f>Tabela1[ [#This Row],[Cena hurtowa netto od 01.06.2025] ]/Tabela1[[#This Row],[Cena hurtowa netto od 13.01.2025]]-1</f>
        <v>0</v>
      </c>
      <c r="L832" s="142" t="s">
        <v>3107</v>
      </c>
      <c r="M832" s="142"/>
      <c r="N832" s="64">
        <v>5902979008290</v>
      </c>
      <c r="O832" s="84">
        <v>0.23</v>
      </c>
      <c r="P832" s="7"/>
      <c r="Q832" s="35">
        <f t="shared" si="17"/>
        <v>0</v>
      </c>
      <c r="R832" s="104">
        <v>173</v>
      </c>
      <c r="S832" s="36" t="s">
        <v>3148</v>
      </c>
      <c r="T832" s="86">
        <v>32091000</v>
      </c>
      <c r="U832" s="39">
        <f>VLOOKUP(Tabela1[[#This Row],[Marka]],Config!$D$2:$E$13,2,FALSE)+Tabela1[[#This Row],[Marka_sort_plus]]</f>
        <v>147072</v>
      </c>
      <c r="V832" s="39">
        <v>47072</v>
      </c>
      <c r="W832" s="49" t="s">
        <v>10100</v>
      </c>
      <c r="X832" s="49" t="s">
        <v>3152</v>
      </c>
      <c r="Y832" s="49" t="s">
        <v>3152</v>
      </c>
      <c r="Z832" s="49" t="s">
        <v>9512</v>
      </c>
    </row>
    <row r="833" spans="2:26" ht="27.75" customHeight="1">
      <c r="B833" s="55" t="s">
        <v>1793</v>
      </c>
      <c r="C833" s="56" t="s">
        <v>8855</v>
      </c>
      <c r="D833" s="113" t="s">
        <v>8856</v>
      </c>
      <c r="E833" s="83" t="s">
        <v>3107</v>
      </c>
      <c r="F833" s="65" t="s">
        <v>8885</v>
      </c>
      <c r="G833" s="58" t="s">
        <v>10</v>
      </c>
      <c r="H833" s="58">
        <v>1</v>
      </c>
      <c r="I833" s="129">
        <v>11.99</v>
      </c>
      <c r="J833" s="180">
        <v>11.99</v>
      </c>
      <c r="K833" s="93">
        <f>Tabela1[ [#This Row],[Cena hurtowa netto od 01.06.2025] ]/Tabela1[[#This Row],[Cena hurtowa netto od 13.01.2025]]-1</f>
        <v>0</v>
      </c>
      <c r="L833" s="142" t="s">
        <v>3107</v>
      </c>
      <c r="M833" s="142"/>
      <c r="N833" s="64">
        <v>5902979008306</v>
      </c>
      <c r="O833" s="84">
        <v>0.23</v>
      </c>
      <c r="P833" s="7"/>
      <c r="Q833" s="35">
        <f t="shared" si="17"/>
        <v>0</v>
      </c>
      <c r="R833" s="104">
        <v>173</v>
      </c>
      <c r="S833" s="36" t="s">
        <v>3148</v>
      </c>
      <c r="T833" s="86">
        <v>32091000</v>
      </c>
      <c r="U833" s="39">
        <f>VLOOKUP(Tabela1[[#This Row],[Marka]],Config!$D$2:$E$13,2,FALSE)+Tabela1[[#This Row],[Marka_sort_plus]]</f>
        <v>147072</v>
      </c>
      <c r="V833" s="39">
        <v>47072</v>
      </c>
      <c r="W833" s="49" t="s">
        <v>10101</v>
      </c>
      <c r="X833" s="49" t="s">
        <v>3152</v>
      </c>
      <c r="Y833" s="49" t="s">
        <v>3152</v>
      </c>
      <c r="Z833" s="49" t="s">
        <v>9513</v>
      </c>
    </row>
    <row r="834" spans="2:26" ht="27.75" customHeight="1">
      <c r="B834" s="55" t="s">
        <v>1793</v>
      </c>
      <c r="C834" s="56" t="s">
        <v>2881</v>
      </c>
      <c r="D834" s="113" t="s">
        <v>3651</v>
      </c>
      <c r="E834" s="83" t="s">
        <v>3107</v>
      </c>
      <c r="F834" s="65" t="s">
        <v>2882</v>
      </c>
      <c r="G834" s="58" t="s">
        <v>10</v>
      </c>
      <c r="H834" s="58">
        <v>1</v>
      </c>
      <c r="I834" s="129">
        <v>19.59</v>
      </c>
      <c r="J834" s="180">
        <v>19.59</v>
      </c>
      <c r="K834" s="93">
        <f>Tabela1[ [#This Row],[Cena hurtowa netto od 01.06.2025] ]/Tabela1[[#This Row],[Cena hurtowa netto od 13.01.2025]]-1</f>
        <v>0</v>
      </c>
      <c r="L834" s="142" t="s">
        <v>3107</v>
      </c>
      <c r="M834" s="142"/>
      <c r="N834" s="64" t="s">
        <v>2257</v>
      </c>
      <c r="O834" s="84">
        <v>0.23</v>
      </c>
      <c r="P834" s="7"/>
      <c r="Q834" s="35">
        <f t="shared" si="17"/>
        <v>0</v>
      </c>
      <c r="R834" s="104">
        <v>178</v>
      </c>
      <c r="S834" s="36" t="s">
        <v>3148</v>
      </c>
      <c r="T834" s="86" t="s">
        <v>4634</v>
      </c>
      <c r="U834" s="39">
        <f>VLOOKUP(Tabela1[[#This Row],[Marka]],Config!$D$2:$E$13,2,FALSE)+Tabela1[[#This Row],[Marka_sort_plus]]</f>
        <v>147091</v>
      </c>
      <c r="V834" s="39">
        <v>47091</v>
      </c>
      <c r="W834" s="49" t="s">
        <v>2257</v>
      </c>
      <c r="X834" s="49" t="s">
        <v>3152</v>
      </c>
      <c r="Y834" s="49" t="s">
        <v>3152</v>
      </c>
      <c r="Z834" s="49" t="s">
        <v>6180</v>
      </c>
    </row>
    <row r="835" spans="2:26" ht="27.75" customHeight="1">
      <c r="B835" s="55" t="s">
        <v>1793</v>
      </c>
      <c r="C835" s="56" t="s">
        <v>2883</v>
      </c>
      <c r="D835" s="113" t="s">
        <v>3252</v>
      </c>
      <c r="E835" s="83" t="s">
        <v>3107</v>
      </c>
      <c r="F835" s="65" t="s">
        <v>2884</v>
      </c>
      <c r="G835" s="58" t="s">
        <v>10</v>
      </c>
      <c r="H835" s="58">
        <v>1</v>
      </c>
      <c r="I835" s="129">
        <v>39.19</v>
      </c>
      <c r="J835" s="180">
        <v>39.19</v>
      </c>
      <c r="K835" s="93">
        <f>Tabela1[ [#This Row],[Cena hurtowa netto od 01.06.2025] ]/Tabela1[[#This Row],[Cena hurtowa netto od 13.01.2025]]-1</f>
        <v>0</v>
      </c>
      <c r="L835" s="142" t="s">
        <v>3107</v>
      </c>
      <c r="M835" s="142"/>
      <c r="N835" s="64" t="s">
        <v>2258</v>
      </c>
      <c r="O835" s="84">
        <v>0.23</v>
      </c>
      <c r="P835" s="7"/>
      <c r="Q835" s="35">
        <f t="shared" si="17"/>
        <v>0</v>
      </c>
      <c r="R835" s="104">
        <v>178</v>
      </c>
      <c r="S835" s="36" t="s">
        <v>3148</v>
      </c>
      <c r="T835" s="86" t="s">
        <v>4634</v>
      </c>
      <c r="U835" s="39">
        <f>VLOOKUP(Tabela1[[#This Row],[Marka]],Config!$D$2:$E$13,2,FALSE)+Tabela1[[#This Row],[Marka_sort_plus]]</f>
        <v>147091</v>
      </c>
      <c r="V835" s="39">
        <v>47091</v>
      </c>
      <c r="W835" s="49" t="s">
        <v>2258</v>
      </c>
      <c r="X835" s="49" t="s">
        <v>3152</v>
      </c>
      <c r="Y835" s="49" t="s">
        <v>3152</v>
      </c>
      <c r="Z835" s="49" t="s">
        <v>6181</v>
      </c>
    </row>
    <row r="836" spans="2:26" ht="27.75" customHeight="1">
      <c r="B836" s="55" t="s">
        <v>1793</v>
      </c>
      <c r="C836" s="56" t="s">
        <v>2885</v>
      </c>
      <c r="D836" s="113" t="s">
        <v>3254</v>
      </c>
      <c r="E836" s="83" t="s">
        <v>3107</v>
      </c>
      <c r="F836" s="65" t="s">
        <v>2886</v>
      </c>
      <c r="G836" s="58" t="s">
        <v>10</v>
      </c>
      <c r="H836" s="58">
        <v>1</v>
      </c>
      <c r="I836" s="129">
        <v>19.59</v>
      </c>
      <c r="J836" s="180">
        <v>19.59</v>
      </c>
      <c r="K836" s="93">
        <f>Tabela1[ [#This Row],[Cena hurtowa netto od 01.06.2025] ]/Tabela1[[#This Row],[Cena hurtowa netto od 13.01.2025]]-1</f>
        <v>0</v>
      </c>
      <c r="L836" s="142" t="s">
        <v>3107</v>
      </c>
      <c r="M836" s="142"/>
      <c r="N836" s="64" t="s">
        <v>2259</v>
      </c>
      <c r="O836" s="84">
        <v>0.23</v>
      </c>
      <c r="P836" s="7"/>
      <c r="Q836" s="35">
        <f t="shared" si="17"/>
        <v>0</v>
      </c>
      <c r="R836" s="104">
        <v>179</v>
      </c>
      <c r="S836" s="36" t="s">
        <v>3148</v>
      </c>
      <c r="T836" s="86" t="s">
        <v>4634</v>
      </c>
      <c r="U836" s="39">
        <f>VLOOKUP(Tabela1[[#This Row],[Marka]],Config!$D$2:$E$13,2,FALSE)+Tabela1[[#This Row],[Marka_sort_plus]]</f>
        <v>147092</v>
      </c>
      <c r="V836" s="39">
        <v>47092</v>
      </c>
      <c r="W836" s="49" t="s">
        <v>2259</v>
      </c>
      <c r="X836" s="49" t="s">
        <v>3152</v>
      </c>
      <c r="Y836" s="49" t="s">
        <v>3152</v>
      </c>
      <c r="Z836" s="49" t="s">
        <v>6174</v>
      </c>
    </row>
    <row r="837" spans="2:26" ht="27.75" customHeight="1">
      <c r="B837" s="55" t="s">
        <v>1793</v>
      </c>
      <c r="C837" s="56" t="s">
        <v>2887</v>
      </c>
      <c r="D837" s="113" t="s">
        <v>3253</v>
      </c>
      <c r="E837" s="83" t="s">
        <v>3107</v>
      </c>
      <c r="F837" s="65" t="s">
        <v>2888</v>
      </c>
      <c r="G837" s="58" t="s">
        <v>10</v>
      </c>
      <c r="H837" s="58">
        <v>1</v>
      </c>
      <c r="I837" s="129">
        <v>39.19</v>
      </c>
      <c r="J837" s="180">
        <v>39.19</v>
      </c>
      <c r="K837" s="93">
        <f>Tabela1[ [#This Row],[Cena hurtowa netto od 01.06.2025] ]/Tabela1[[#This Row],[Cena hurtowa netto od 13.01.2025]]-1</f>
        <v>0</v>
      </c>
      <c r="L837" s="142" t="s">
        <v>3107</v>
      </c>
      <c r="M837" s="142"/>
      <c r="N837" s="64" t="s">
        <v>2260</v>
      </c>
      <c r="O837" s="84">
        <v>0.23</v>
      </c>
      <c r="P837" s="7"/>
      <c r="Q837" s="35">
        <f t="shared" si="17"/>
        <v>0</v>
      </c>
      <c r="R837" s="104">
        <v>179</v>
      </c>
      <c r="S837" s="36" t="s">
        <v>3148</v>
      </c>
      <c r="T837" s="86" t="s">
        <v>4634</v>
      </c>
      <c r="U837" s="39">
        <f>VLOOKUP(Tabela1[[#This Row],[Marka]],Config!$D$2:$E$13,2,FALSE)+Tabela1[[#This Row],[Marka_sort_plus]]</f>
        <v>147092</v>
      </c>
      <c r="V837" s="39">
        <v>47092</v>
      </c>
      <c r="W837" s="49" t="s">
        <v>2260</v>
      </c>
      <c r="X837" s="49" t="s">
        <v>3152</v>
      </c>
      <c r="Y837" s="49" t="s">
        <v>3152</v>
      </c>
      <c r="Z837" s="49" t="s">
        <v>6175</v>
      </c>
    </row>
    <row r="838" spans="2:26" ht="27.75" customHeight="1">
      <c r="B838" s="55" t="s">
        <v>1793</v>
      </c>
      <c r="C838" s="56" t="s">
        <v>2895</v>
      </c>
      <c r="D838" s="113" t="s">
        <v>3248</v>
      </c>
      <c r="E838" s="83" t="s">
        <v>3107</v>
      </c>
      <c r="F838" s="65" t="s">
        <v>2896</v>
      </c>
      <c r="G838" s="58" t="s">
        <v>10</v>
      </c>
      <c r="H838" s="58">
        <v>1</v>
      </c>
      <c r="I838" s="129">
        <v>19.59</v>
      </c>
      <c r="J838" s="180">
        <v>19.59</v>
      </c>
      <c r="K838" s="93">
        <f>Tabela1[ [#This Row],[Cena hurtowa netto od 01.06.2025] ]/Tabela1[[#This Row],[Cena hurtowa netto od 13.01.2025]]-1</f>
        <v>0</v>
      </c>
      <c r="L838" s="142" t="s">
        <v>3107</v>
      </c>
      <c r="M838" s="142"/>
      <c r="N838" s="64" t="s">
        <v>2264</v>
      </c>
      <c r="O838" s="84">
        <v>0.23</v>
      </c>
      <c r="P838" s="7"/>
      <c r="Q838" s="35">
        <f t="shared" si="17"/>
        <v>0</v>
      </c>
      <c r="R838" s="104"/>
      <c r="S838" s="36" t="s">
        <v>3148</v>
      </c>
      <c r="T838" s="86" t="s">
        <v>4634</v>
      </c>
      <c r="U838" s="39">
        <f>VLOOKUP(Tabela1[[#This Row],[Marka]],Config!$D$2:$E$13,2,FALSE)+Tabela1[[#This Row],[Marka_sort_plus]]</f>
        <v>147111</v>
      </c>
      <c r="V838" s="39">
        <v>47111</v>
      </c>
      <c r="W838" s="49" t="s">
        <v>2264</v>
      </c>
      <c r="X838" s="49" t="s">
        <v>3152</v>
      </c>
      <c r="Y838" s="49" t="s">
        <v>3152</v>
      </c>
      <c r="Z838" s="49" t="s">
        <v>6177</v>
      </c>
    </row>
    <row r="839" spans="2:26" ht="27.75" customHeight="1">
      <c r="B839" s="55" t="s">
        <v>1793</v>
      </c>
      <c r="C839" s="56" t="s">
        <v>11105</v>
      </c>
      <c r="D839" s="113" t="s">
        <v>11106</v>
      </c>
      <c r="E839" s="83" t="s">
        <v>3107</v>
      </c>
      <c r="F839" s="65" t="s">
        <v>11109</v>
      </c>
      <c r="G839" s="58" t="s">
        <v>10</v>
      </c>
      <c r="H839" s="58" t="s">
        <v>8167</v>
      </c>
      <c r="I839" s="129">
        <v>19.59</v>
      </c>
      <c r="J839" s="180">
        <v>19.59</v>
      </c>
      <c r="K839" s="93">
        <f>Tabela1[ [#This Row],[Cena hurtowa netto od 01.06.2025] ]/Tabela1[[#This Row],[Cena hurtowa netto od 13.01.2025]]-1</f>
        <v>0</v>
      </c>
      <c r="L839" s="142" t="s">
        <v>3107</v>
      </c>
      <c r="M839" s="142"/>
      <c r="N839" s="64">
        <v>5902979017124</v>
      </c>
      <c r="O839" s="84">
        <v>0.23</v>
      </c>
      <c r="P839" s="7"/>
      <c r="Q839" s="35">
        <f t="shared" si="17"/>
        <v>0</v>
      </c>
      <c r="R839" s="104" t="s">
        <v>11049</v>
      </c>
      <c r="S839" s="36" t="s">
        <v>3148</v>
      </c>
      <c r="T839" s="86" t="s">
        <v>4634</v>
      </c>
      <c r="U839" s="39">
        <f>VLOOKUP(Tabela1[[#This Row],[Marka]],Config!$D$2:$E$13,2,FALSE)+Tabela1[[#This Row],[Marka_sort_plus]]</f>
        <v>147111</v>
      </c>
      <c r="V839" s="39">
        <v>47111</v>
      </c>
      <c r="W839" s="49">
        <v>5902979017124</v>
      </c>
      <c r="X839" s="49"/>
      <c r="Y839" s="49"/>
      <c r="Z839" s="49"/>
    </row>
    <row r="840" spans="2:26" ht="27.75" customHeight="1">
      <c r="B840" s="55" t="s">
        <v>1793</v>
      </c>
      <c r="C840" s="56" t="s">
        <v>2893</v>
      </c>
      <c r="D840" s="113" t="s">
        <v>3249</v>
      </c>
      <c r="E840" s="83" t="s">
        <v>3107</v>
      </c>
      <c r="F840" s="65" t="s">
        <v>2894</v>
      </c>
      <c r="G840" s="58" t="s">
        <v>10</v>
      </c>
      <c r="H840" s="58">
        <v>1</v>
      </c>
      <c r="I840" s="129">
        <v>19.59</v>
      </c>
      <c r="J840" s="180">
        <v>19.59</v>
      </c>
      <c r="K840" s="93">
        <f>Tabela1[ [#This Row],[Cena hurtowa netto od 01.06.2025] ]/Tabela1[[#This Row],[Cena hurtowa netto od 13.01.2025]]-1</f>
        <v>0</v>
      </c>
      <c r="L840" s="142" t="s">
        <v>3107</v>
      </c>
      <c r="M840" s="142"/>
      <c r="N840" s="64" t="s">
        <v>2263</v>
      </c>
      <c r="O840" s="84">
        <v>0.23</v>
      </c>
      <c r="P840" s="7"/>
      <c r="Q840" s="35">
        <f t="shared" si="17"/>
        <v>0</v>
      </c>
      <c r="R840" s="104">
        <v>179</v>
      </c>
      <c r="S840" s="36" t="s">
        <v>3148</v>
      </c>
      <c r="T840" s="86" t="s">
        <v>4634</v>
      </c>
      <c r="U840" s="39">
        <f>VLOOKUP(Tabela1[[#This Row],[Marka]],Config!$D$2:$E$13,2,FALSE)+Tabela1[[#This Row],[Marka_sort_plus]]</f>
        <v>147111</v>
      </c>
      <c r="V840" s="39">
        <v>47111</v>
      </c>
      <c r="W840" s="49" t="s">
        <v>2263</v>
      </c>
      <c r="X840" s="49" t="s">
        <v>3152</v>
      </c>
      <c r="Y840" s="49" t="s">
        <v>3152</v>
      </c>
      <c r="Z840" s="49" t="s">
        <v>6178</v>
      </c>
    </row>
    <row r="841" spans="2:26" ht="27.75" customHeight="1">
      <c r="B841" s="55" t="s">
        <v>1793</v>
      </c>
      <c r="C841" s="56" t="s">
        <v>10578</v>
      </c>
      <c r="D841" s="113" t="s">
        <v>10579</v>
      </c>
      <c r="E841" s="83" t="s">
        <v>3107</v>
      </c>
      <c r="F841" s="65" t="s">
        <v>10580</v>
      </c>
      <c r="G841" s="58" t="s">
        <v>10</v>
      </c>
      <c r="H841" s="58" t="s">
        <v>8167</v>
      </c>
      <c r="I841" s="129">
        <v>79.989999999999995</v>
      </c>
      <c r="J841" s="180">
        <v>79.989999999999995</v>
      </c>
      <c r="K841" s="93">
        <f>Tabela1[ [#This Row],[Cena hurtowa netto od 01.06.2025] ]/Tabela1[[#This Row],[Cena hurtowa netto od 13.01.2025]]-1</f>
        <v>0</v>
      </c>
      <c r="L841" s="142" t="s">
        <v>3107</v>
      </c>
      <c r="M841" s="142"/>
      <c r="N841" s="64">
        <v>5902979013225</v>
      </c>
      <c r="O841" s="84">
        <v>0.23</v>
      </c>
      <c r="P841" s="7"/>
      <c r="Q841" s="35">
        <f t="shared" si="17"/>
        <v>0</v>
      </c>
      <c r="R841" s="104">
        <v>178</v>
      </c>
      <c r="S841" s="36" t="s">
        <v>3148</v>
      </c>
      <c r="T841" s="86">
        <v>32091000</v>
      </c>
      <c r="U841" s="39">
        <f>VLOOKUP(Tabela1[[#This Row],[Marka]],Config!$D$2:$E$13,2,FALSE)+Tabela1[[#This Row],[Marka_sort_plus]]</f>
        <v>147111</v>
      </c>
      <c r="V841" s="39">
        <v>47111</v>
      </c>
      <c r="W841" s="49">
        <v>5902979013225</v>
      </c>
      <c r="X841" s="49"/>
      <c r="Y841" s="49"/>
      <c r="Z841" s="49"/>
    </row>
    <row r="842" spans="2:26" ht="27.75" customHeight="1">
      <c r="B842" s="55" t="s">
        <v>1793</v>
      </c>
      <c r="C842" s="56" t="s">
        <v>10575</v>
      </c>
      <c r="D842" s="113" t="s">
        <v>10576</v>
      </c>
      <c r="E842" s="83" t="s">
        <v>3107</v>
      </c>
      <c r="F842" s="65" t="s">
        <v>10577</v>
      </c>
      <c r="G842" s="58" t="s">
        <v>10</v>
      </c>
      <c r="H842" s="58" t="s">
        <v>8167</v>
      </c>
      <c r="I842" s="129">
        <v>26.99</v>
      </c>
      <c r="J842" s="180">
        <v>26.99</v>
      </c>
      <c r="K842" s="93">
        <f>Tabela1[ [#This Row],[Cena hurtowa netto od 01.06.2025] ]/Tabela1[[#This Row],[Cena hurtowa netto od 13.01.2025]]-1</f>
        <v>0</v>
      </c>
      <c r="L842" s="142" t="s">
        <v>3107</v>
      </c>
      <c r="M842" s="142"/>
      <c r="N842" s="64">
        <v>5902979013195</v>
      </c>
      <c r="O842" s="84">
        <v>0.23</v>
      </c>
      <c r="P842" s="7"/>
      <c r="Q842" s="35">
        <f t="shared" si="17"/>
        <v>0</v>
      </c>
      <c r="R842" s="104">
        <v>179</v>
      </c>
      <c r="S842" s="36" t="s">
        <v>3148</v>
      </c>
      <c r="T842" s="86">
        <v>32091000</v>
      </c>
      <c r="U842" s="39">
        <f>VLOOKUP(Tabela1[[#This Row],[Marka]],Config!$D$2:$E$13,2,FALSE)+Tabela1[[#This Row],[Marka_sort_plus]]</f>
        <v>147111</v>
      </c>
      <c r="V842" s="39">
        <v>47111</v>
      </c>
      <c r="W842" s="49">
        <v>5902979013195</v>
      </c>
      <c r="X842" s="49"/>
      <c r="Y842" s="49"/>
      <c r="Z842" s="49"/>
    </row>
    <row r="843" spans="2:26" ht="27.75" customHeight="1">
      <c r="B843" s="55" t="s">
        <v>1793</v>
      </c>
      <c r="C843" s="56" t="s">
        <v>11107</v>
      </c>
      <c r="D843" s="113" t="s">
        <v>11108</v>
      </c>
      <c r="E843" s="83" t="s">
        <v>3107</v>
      </c>
      <c r="F843" s="65" t="s">
        <v>11110</v>
      </c>
      <c r="G843" s="58" t="s">
        <v>10</v>
      </c>
      <c r="H843" s="58" t="s">
        <v>8167</v>
      </c>
      <c r="I843" s="129">
        <v>19.59</v>
      </c>
      <c r="J843" s="180">
        <v>19.59</v>
      </c>
      <c r="K843" s="93">
        <f>Tabela1[ [#This Row],[Cena hurtowa netto od 01.06.2025] ]/Tabela1[[#This Row],[Cena hurtowa netto od 13.01.2025]]-1</f>
        <v>0</v>
      </c>
      <c r="L843" s="142" t="s">
        <v>3107</v>
      </c>
      <c r="M843" s="142"/>
      <c r="N843" s="64">
        <v>5902979013218</v>
      </c>
      <c r="O843" s="84">
        <v>0.23</v>
      </c>
      <c r="P843" s="7"/>
      <c r="Q843" s="35">
        <f t="shared" si="17"/>
        <v>0</v>
      </c>
      <c r="R843" s="104"/>
      <c r="S843" s="36" t="s">
        <v>3148</v>
      </c>
      <c r="T843" s="86" t="s">
        <v>4634</v>
      </c>
      <c r="U843" s="39">
        <f>VLOOKUP(Tabela1[[#This Row],[Marka]],Config!$D$2:$E$13,2,FALSE)+Tabela1[[#This Row],[Marka_sort_plus]]</f>
        <v>147111</v>
      </c>
      <c r="V843" s="39">
        <v>47111</v>
      </c>
      <c r="W843" s="49">
        <v>5902979013218</v>
      </c>
      <c r="X843" s="49"/>
      <c r="Y843" s="49"/>
      <c r="Z843" s="49"/>
    </row>
    <row r="844" spans="2:26" ht="27.75" customHeight="1">
      <c r="B844" s="55" t="s">
        <v>1793</v>
      </c>
      <c r="C844" s="56" t="s">
        <v>2891</v>
      </c>
      <c r="D844" s="113" t="s">
        <v>3250</v>
      </c>
      <c r="E844" s="83" t="s">
        <v>3107</v>
      </c>
      <c r="F844" s="65" t="s">
        <v>2892</v>
      </c>
      <c r="G844" s="58" t="s">
        <v>10</v>
      </c>
      <c r="H844" s="58">
        <v>1</v>
      </c>
      <c r="I844" s="129">
        <v>19.59</v>
      </c>
      <c r="J844" s="180">
        <v>19.59</v>
      </c>
      <c r="K844" s="93">
        <f>Tabela1[ [#This Row],[Cena hurtowa netto od 01.06.2025] ]/Tabela1[[#This Row],[Cena hurtowa netto od 13.01.2025]]-1</f>
        <v>0</v>
      </c>
      <c r="L844" s="142" t="s">
        <v>3107</v>
      </c>
      <c r="M844" s="142"/>
      <c r="N844" s="64" t="s">
        <v>2262</v>
      </c>
      <c r="O844" s="84">
        <v>0.23</v>
      </c>
      <c r="P844" s="7"/>
      <c r="Q844" s="35">
        <f t="shared" si="17"/>
        <v>0</v>
      </c>
      <c r="R844" s="104">
        <v>179</v>
      </c>
      <c r="S844" s="36" t="s">
        <v>3148</v>
      </c>
      <c r="T844" s="86" t="s">
        <v>4634</v>
      </c>
      <c r="U844" s="39">
        <f>VLOOKUP(Tabela1[[#This Row],[Marka]],Config!$D$2:$E$13,2,FALSE)+Tabela1[[#This Row],[Marka_sort_plus]]</f>
        <v>147111</v>
      </c>
      <c r="V844" s="39">
        <v>47111</v>
      </c>
      <c r="W844" s="49" t="s">
        <v>2262</v>
      </c>
      <c r="X844" s="49" t="s">
        <v>3152</v>
      </c>
      <c r="Y844" s="49" t="s">
        <v>3152</v>
      </c>
      <c r="Z844" s="49" t="s">
        <v>6176</v>
      </c>
    </row>
    <row r="845" spans="2:26" ht="27.75" customHeight="1">
      <c r="B845" s="55" t="s">
        <v>1793</v>
      </c>
      <c r="C845" s="56" t="s">
        <v>2889</v>
      </c>
      <c r="D845" s="113" t="s">
        <v>3251</v>
      </c>
      <c r="E845" s="83" t="s">
        <v>3107</v>
      </c>
      <c r="F845" s="65" t="s">
        <v>2890</v>
      </c>
      <c r="G845" s="58" t="s">
        <v>10</v>
      </c>
      <c r="H845" s="58">
        <v>1</v>
      </c>
      <c r="I845" s="129">
        <v>19.59</v>
      </c>
      <c r="J845" s="180">
        <v>19.59</v>
      </c>
      <c r="K845" s="93">
        <f>Tabela1[ [#This Row],[Cena hurtowa netto od 01.06.2025] ]/Tabela1[[#This Row],[Cena hurtowa netto od 13.01.2025]]-1</f>
        <v>0</v>
      </c>
      <c r="L845" s="142" t="s">
        <v>3107</v>
      </c>
      <c r="M845" s="142"/>
      <c r="N845" s="64" t="s">
        <v>2261</v>
      </c>
      <c r="O845" s="84">
        <v>0.23</v>
      </c>
      <c r="P845" s="7"/>
      <c r="Q845" s="35">
        <f t="shared" si="17"/>
        <v>0</v>
      </c>
      <c r="R845" s="104">
        <v>179</v>
      </c>
      <c r="S845" s="36" t="s">
        <v>3148</v>
      </c>
      <c r="T845" s="86" t="s">
        <v>4634</v>
      </c>
      <c r="U845" s="39">
        <f>VLOOKUP(Tabela1[[#This Row],[Marka]],Config!$D$2:$E$13,2,FALSE)+Tabela1[[#This Row],[Marka_sort_plus]]</f>
        <v>147111</v>
      </c>
      <c r="V845" s="39">
        <v>47111</v>
      </c>
      <c r="W845" s="49" t="s">
        <v>2261</v>
      </c>
      <c r="X845" s="49" t="s">
        <v>3152</v>
      </c>
      <c r="Y845" s="49" t="s">
        <v>3152</v>
      </c>
      <c r="Z845" s="49" t="s">
        <v>6179</v>
      </c>
    </row>
    <row r="846" spans="2:26" ht="27.75" customHeight="1">
      <c r="B846" s="55" t="s">
        <v>1793</v>
      </c>
      <c r="C846" s="56" t="s">
        <v>2983</v>
      </c>
      <c r="D846" s="113" t="s">
        <v>3599</v>
      </c>
      <c r="E846" s="83" t="s">
        <v>3107</v>
      </c>
      <c r="F846" s="65" t="s">
        <v>2984</v>
      </c>
      <c r="G846" s="58" t="s">
        <v>10</v>
      </c>
      <c r="H846" s="58">
        <v>1</v>
      </c>
      <c r="I846" s="129">
        <v>14.89</v>
      </c>
      <c r="J846" s="180">
        <v>14.89</v>
      </c>
      <c r="K846" s="93">
        <f>Tabela1[ [#This Row],[Cena hurtowa netto od 01.06.2025] ]/Tabela1[[#This Row],[Cena hurtowa netto od 13.01.2025]]-1</f>
        <v>0</v>
      </c>
      <c r="L846" s="142" t="s">
        <v>3107</v>
      </c>
      <c r="M846" s="142"/>
      <c r="N846" s="64" t="s">
        <v>2308</v>
      </c>
      <c r="O846" s="84">
        <v>0.23</v>
      </c>
      <c r="P846" s="7"/>
      <c r="Q846" s="35">
        <f t="shared" si="17"/>
        <v>0</v>
      </c>
      <c r="R846" s="104">
        <v>184</v>
      </c>
      <c r="S846" s="36" t="s">
        <v>3148</v>
      </c>
      <c r="T846" s="86" t="s">
        <v>4634</v>
      </c>
      <c r="U846" s="39">
        <f>VLOOKUP(Tabela1[[#This Row],[Marka]],Config!$D$2:$E$13,2,FALSE)+Tabela1[[#This Row],[Marka_sort_plus]]</f>
        <v>147151</v>
      </c>
      <c r="V846" s="39">
        <v>47151</v>
      </c>
      <c r="W846" s="49" t="s">
        <v>2308</v>
      </c>
      <c r="X846" s="49" t="s">
        <v>7697</v>
      </c>
      <c r="Y846" s="49" t="s">
        <v>3152</v>
      </c>
      <c r="Z846" s="49" t="s">
        <v>7698</v>
      </c>
    </row>
    <row r="847" spans="2:26" ht="27.75" customHeight="1">
      <c r="B847" s="55" t="s">
        <v>1793</v>
      </c>
      <c r="C847" s="56" t="s">
        <v>2985</v>
      </c>
      <c r="D847" s="113" t="s">
        <v>3598</v>
      </c>
      <c r="E847" s="83" t="s">
        <v>3107</v>
      </c>
      <c r="F847" s="65" t="s">
        <v>2986</v>
      </c>
      <c r="G847" s="58" t="s">
        <v>10</v>
      </c>
      <c r="H847" s="58">
        <v>1</v>
      </c>
      <c r="I847" s="129">
        <v>12.49</v>
      </c>
      <c r="J847" s="180">
        <v>12.49</v>
      </c>
      <c r="K847" s="93">
        <f>Tabela1[ [#This Row],[Cena hurtowa netto od 01.06.2025] ]/Tabela1[[#This Row],[Cena hurtowa netto od 13.01.2025]]-1</f>
        <v>0</v>
      </c>
      <c r="L847" s="142" t="s">
        <v>3107</v>
      </c>
      <c r="M847" s="142"/>
      <c r="N847" s="64" t="s">
        <v>2309</v>
      </c>
      <c r="O847" s="84">
        <v>0.23</v>
      </c>
      <c r="P847" s="7"/>
      <c r="Q847" s="35">
        <f t="shared" si="17"/>
        <v>0</v>
      </c>
      <c r="R847" s="104">
        <v>184</v>
      </c>
      <c r="S847" s="36" t="s">
        <v>3148</v>
      </c>
      <c r="T847" s="86" t="s">
        <v>4634</v>
      </c>
      <c r="U847" s="39">
        <f>VLOOKUP(Tabela1[[#This Row],[Marka]],Config!$D$2:$E$13,2,FALSE)+Tabela1[[#This Row],[Marka_sort_plus]]</f>
        <v>147151</v>
      </c>
      <c r="V847" s="39">
        <v>47151</v>
      </c>
      <c r="W847" s="49" t="s">
        <v>2309</v>
      </c>
      <c r="X847" s="49" t="s">
        <v>7699</v>
      </c>
      <c r="Y847" s="49" t="s">
        <v>3152</v>
      </c>
      <c r="Z847" s="49" t="s">
        <v>7700</v>
      </c>
    </row>
    <row r="848" spans="2:26" ht="27.75" customHeight="1">
      <c r="B848" s="55" t="s">
        <v>1793</v>
      </c>
      <c r="C848" s="56" t="s">
        <v>2981</v>
      </c>
      <c r="D848" s="113" t="s">
        <v>3304</v>
      </c>
      <c r="E848" s="83" t="s">
        <v>3108</v>
      </c>
      <c r="F848" s="65" t="s">
        <v>2982</v>
      </c>
      <c r="G848" s="58" t="s">
        <v>10</v>
      </c>
      <c r="H848" s="58">
        <v>1</v>
      </c>
      <c r="I848" s="129">
        <v>7.49</v>
      </c>
      <c r="J848" s="180">
        <v>7.49</v>
      </c>
      <c r="K848" s="93">
        <f>Tabela1[ [#This Row],[Cena hurtowa netto od 01.06.2025] ]/Tabela1[[#This Row],[Cena hurtowa netto od 13.01.2025]]-1</f>
        <v>0</v>
      </c>
      <c r="L848" s="142" t="s">
        <v>3108</v>
      </c>
      <c r="M848" s="142"/>
      <c r="N848" s="64" t="s">
        <v>2307</v>
      </c>
      <c r="O848" s="84">
        <v>0.23</v>
      </c>
      <c r="P848" s="7"/>
      <c r="Q848" s="35">
        <f t="shared" si="17"/>
        <v>0</v>
      </c>
      <c r="R848" s="104">
        <v>184</v>
      </c>
      <c r="S848" s="36" t="s">
        <v>3148</v>
      </c>
      <c r="T848" s="86" t="s">
        <v>4570</v>
      </c>
      <c r="U848" s="39">
        <f>VLOOKUP(Tabela1[[#This Row],[Marka]],Config!$D$2:$E$13,2,FALSE)+Tabela1[[#This Row],[Marka_sort_plus]]</f>
        <v>147171</v>
      </c>
      <c r="V848" s="39">
        <v>47171</v>
      </c>
      <c r="W848" s="49" t="s">
        <v>2307</v>
      </c>
      <c r="X848" s="49" t="s">
        <v>3152</v>
      </c>
      <c r="Y848" s="49" t="s">
        <v>7001</v>
      </c>
      <c r="Z848" s="49" t="s">
        <v>7002</v>
      </c>
    </row>
    <row r="849" spans="2:26" ht="27.75" customHeight="1">
      <c r="B849" s="55" t="s">
        <v>1793</v>
      </c>
      <c r="C849" s="56" t="s">
        <v>11304</v>
      </c>
      <c r="D849" s="113" t="s">
        <v>11305</v>
      </c>
      <c r="E849" s="83" t="s">
        <v>3107</v>
      </c>
      <c r="F849" s="65" t="s">
        <v>11306</v>
      </c>
      <c r="G849" s="58" t="s">
        <v>10</v>
      </c>
      <c r="H849" s="58" t="s">
        <v>8167</v>
      </c>
      <c r="I849" s="129">
        <v>4.99</v>
      </c>
      <c r="J849" s="180">
        <v>4.99</v>
      </c>
      <c r="K849" s="93">
        <f>Tabela1[ [#This Row],[Cena hurtowa netto od 01.06.2025] ]/Tabela1[[#This Row],[Cena hurtowa netto od 13.01.2025]]-1</f>
        <v>0</v>
      </c>
      <c r="L849" s="142" t="s">
        <v>3107</v>
      </c>
      <c r="M849" s="142"/>
      <c r="N849" s="64">
        <v>5905130035326</v>
      </c>
      <c r="O849" s="84">
        <v>0.23</v>
      </c>
      <c r="P849" s="7"/>
      <c r="Q849" s="35">
        <f t="shared" si="17"/>
        <v>0</v>
      </c>
      <c r="R849" s="104">
        <v>182</v>
      </c>
      <c r="S849" s="36" t="s">
        <v>3187</v>
      </c>
      <c r="T849" s="86" t="s">
        <v>4634</v>
      </c>
      <c r="U849" s="39">
        <f>VLOOKUP(Tabela1[[#This Row],[Marka]],Config!$D$2:$E$13,2,FALSE)+Tabela1[[#This Row],[Marka_sort_plus]]</f>
        <v>149011</v>
      </c>
      <c r="V849" s="39">
        <v>49011</v>
      </c>
      <c r="W849" s="49">
        <v>5905130035326</v>
      </c>
      <c r="X849" s="49"/>
      <c r="Y849" s="49"/>
      <c r="Z849" s="49"/>
    </row>
    <row r="850" spans="2:26" ht="27.75" customHeight="1">
      <c r="B850" s="55" t="s">
        <v>1793</v>
      </c>
      <c r="C850" s="56" t="s">
        <v>2897</v>
      </c>
      <c r="D850" s="113" t="s">
        <v>3439</v>
      </c>
      <c r="E850" s="83" t="s">
        <v>3108</v>
      </c>
      <c r="F850" s="65" t="s">
        <v>2898</v>
      </c>
      <c r="G850" s="58" t="s">
        <v>10</v>
      </c>
      <c r="H850" s="58">
        <v>1</v>
      </c>
      <c r="I850" s="129">
        <v>4.99</v>
      </c>
      <c r="J850" s="180">
        <v>4.99</v>
      </c>
      <c r="K850" s="93">
        <f>Tabela1[ [#This Row],[Cena hurtowa netto od 01.06.2025] ]/Tabela1[[#This Row],[Cena hurtowa netto od 13.01.2025]]-1</f>
        <v>0</v>
      </c>
      <c r="L850" s="142" t="s">
        <v>3108</v>
      </c>
      <c r="M850" s="142"/>
      <c r="N850" s="64" t="s">
        <v>2265</v>
      </c>
      <c r="O850" s="84">
        <v>0.23</v>
      </c>
      <c r="P850" s="7"/>
      <c r="Q850" s="35">
        <f t="shared" si="17"/>
        <v>0</v>
      </c>
      <c r="R850" s="104">
        <v>182</v>
      </c>
      <c r="S850" s="36" t="s">
        <v>3187</v>
      </c>
      <c r="T850" s="86" t="s">
        <v>4634</v>
      </c>
      <c r="U850" s="39">
        <f>VLOOKUP(Tabela1[[#This Row],[Marka]],Config!$D$2:$E$13,2,FALSE)+Tabela1[[#This Row],[Marka_sort_plus]]</f>
        <v>149011</v>
      </c>
      <c r="V850" s="39">
        <v>49011</v>
      </c>
      <c r="W850" s="49" t="s">
        <v>2265</v>
      </c>
      <c r="X850" s="49" t="s">
        <v>9111</v>
      </c>
      <c r="Y850" s="49" t="s">
        <v>3152</v>
      </c>
      <c r="Z850" s="49" t="s">
        <v>9112</v>
      </c>
    </row>
    <row r="851" spans="2:26" ht="27.75" customHeight="1">
      <c r="B851" s="55" t="s">
        <v>1793</v>
      </c>
      <c r="C851" s="56" t="s">
        <v>2899</v>
      </c>
      <c r="D851" s="113" t="s">
        <v>3432</v>
      </c>
      <c r="E851" s="83" t="s">
        <v>3108</v>
      </c>
      <c r="F851" s="65" t="s">
        <v>2900</v>
      </c>
      <c r="G851" s="58" t="s">
        <v>10</v>
      </c>
      <c r="H851" s="58">
        <v>1</v>
      </c>
      <c r="I851" s="129">
        <v>4.99</v>
      </c>
      <c r="J851" s="180">
        <v>4.99</v>
      </c>
      <c r="K851" s="93">
        <f>Tabela1[ [#This Row],[Cena hurtowa netto od 01.06.2025] ]/Tabela1[[#This Row],[Cena hurtowa netto od 13.01.2025]]-1</f>
        <v>0</v>
      </c>
      <c r="L851" s="142" t="s">
        <v>3108</v>
      </c>
      <c r="M851" s="142"/>
      <c r="N851" s="64" t="s">
        <v>2266</v>
      </c>
      <c r="O851" s="84">
        <v>0.23</v>
      </c>
      <c r="P851" s="7"/>
      <c r="Q851" s="35">
        <f t="shared" si="17"/>
        <v>0</v>
      </c>
      <c r="R851" s="104">
        <v>182</v>
      </c>
      <c r="S851" s="36" t="s">
        <v>3187</v>
      </c>
      <c r="T851" s="86" t="s">
        <v>4634</v>
      </c>
      <c r="U851" s="39">
        <f>VLOOKUP(Tabela1[[#This Row],[Marka]],Config!$D$2:$E$13,2,FALSE)+Tabela1[[#This Row],[Marka_sort_plus]]</f>
        <v>149011</v>
      </c>
      <c r="V851" s="39">
        <v>49011</v>
      </c>
      <c r="W851" s="49" t="s">
        <v>2266</v>
      </c>
      <c r="X851" s="49" t="s">
        <v>9125</v>
      </c>
      <c r="Y851" s="49" t="s">
        <v>3152</v>
      </c>
      <c r="Z851" s="49" t="s">
        <v>9126</v>
      </c>
    </row>
    <row r="852" spans="2:26" ht="27.75" customHeight="1">
      <c r="B852" s="55" t="s">
        <v>1793</v>
      </c>
      <c r="C852" s="56" t="s">
        <v>11538</v>
      </c>
      <c r="D852" s="113" t="s">
        <v>11539</v>
      </c>
      <c r="E852" s="83" t="s">
        <v>3107</v>
      </c>
      <c r="F852" s="65" t="s">
        <v>11540</v>
      </c>
      <c r="G852" s="58" t="s">
        <v>10</v>
      </c>
      <c r="H852" s="58" t="s">
        <v>8167</v>
      </c>
      <c r="I852" s="129">
        <v>4.99</v>
      </c>
      <c r="J852" s="180">
        <v>4.99</v>
      </c>
      <c r="K852" s="93">
        <f>Tabela1[ [#This Row],[Cena hurtowa netto od 01.06.2025] ]/Tabela1[[#This Row],[Cena hurtowa netto od 13.01.2025]]-1</f>
        <v>0</v>
      </c>
      <c r="L852" s="142" t="s">
        <v>3107</v>
      </c>
      <c r="M852" s="142"/>
      <c r="N852" s="64">
        <v>5905130035760</v>
      </c>
      <c r="O852" s="84">
        <v>0.23</v>
      </c>
      <c r="P852" s="7"/>
      <c r="Q852" s="35">
        <f t="shared" si="17"/>
        <v>0</v>
      </c>
      <c r="R852" s="104">
        <v>182</v>
      </c>
      <c r="S852" s="36" t="s">
        <v>3187</v>
      </c>
      <c r="T852" s="86" t="s">
        <v>4634</v>
      </c>
      <c r="U852" s="39">
        <f>VLOOKUP(Tabela1[[#This Row],[Marka]],Config!$D$2:$E$13,2,FALSE)+Tabela1[[#This Row],[Marka_sort_plus]]</f>
        <v>149011</v>
      </c>
      <c r="V852" s="39">
        <v>49011</v>
      </c>
      <c r="W852" s="49">
        <v>5905130035760</v>
      </c>
      <c r="X852" s="49">
        <v>5902979004964</v>
      </c>
      <c r="Y852" s="49">
        <v>5902979005411</v>
      </c>
      <c r="Z852" s="49"/>
    </row>
    <row r="853" spans="2:26" ht="27.75" customHeight="1">
      <c r="B853" s="55" t="s">
        <v>1793</v>
      </c>
      <c r="C853" s="56" t="s">
        <v>2901</v>
      </c>
      <c r="D853" s="113" t="s">
        <v>3444</v>
      </c>
      <c r="E853" s="83" t="s">
        <v>3108</v>
      </c>
      <c r="F853" s="65" t="s">
        <v>2902</v>
      </c>
      <c r="G853" s="58" t="s">
        <v>10</v>
      </c>
      <c r="H853" s="58">
        <v>1</v>
      </c>
      <c r="I853" s="129">
        <v>4.99</v>
      </c>
      <c r="J853" s="180">
        <v>4.99</v>
      </c>
      <c r="K853" s="93">
        <f>Tabela1[ [#This Row],[Cena hurtowa netto od 01.06.2025] ]/Tabela1[[#This Row],[Cena hurtowa netto od 13.01.2025]]-1</f>
        <v>0</v>
      </c>
      <c r="L853" s="142" t="s">
        <v>3108</v>
      </c>
      <c r="M853" s="142"/>
      <c r="N853" s="64" t="s">
        <v>2267</v>
      </c>
      <c r="O853" s="84">
        <v>0.23</v>
      </c>
      <c r="P853" s="7"/>
      <c r="Q853" s="35">
        <f t="shared" si="17"/>
        <v>0</v>
      </c>
      <c r="R853" s="104">
        <v>182</v>
      </c>
      <c r="S853" s="36" t="s">
        <v>3187</v>
      </c>
      <c r="T853" s="86" t="s">
        <v>4634</v>
      </c>
      <c r="U853" s="39">
        <f>VLOOKUP(Tabela1[[#This Row],[Marka]],Config!$D$2:$E$13,2,FALSE)+Tabela1[[#This Row],[Marka_sort_plus]]</f>
        <v>149011</v>
      </c>
      <c r="V853" s="39">
        <v>49011</v>
      </c>
      <c r="W853" s="49" t="s">
        <v>2267</v>
      </c>
      <c r="X853" s="49" t="s">
        <v>9101</v>
      </c>
      <c r="Y853" s="49" t="s">
        <v>3152</v>
      </c>
      <c r="Z853" s="49" t="s">
        <v>9102</v>
      </c>
    </row>
    <row r="854" spans="2:26" ht="27.75" customHeight="1">
      <c r="B854" s="55" t="s">
        <v>1793</v>
      </c>
      <c r="C854" s="56" t="s">
        <v>2903</v>
      </c>
      <c r="D854" s="113" t="s">
        <v>3443</v>
      </c>
      <c r="E854" s="83" t="s">
        <v>3108</v>
      </c>
      <c r="F854" s="65" t="s">
        <v>2904</v>
      </c>
      <c r="G854" s="58" t="s">
        <v>10</v>
      </c>
      <c r="H854" s="58">
        <v>1</v>
      </c>
      <c r="I854" s="129">
        <v>4.99</v>
      </c>
      <c r="J854" s="180">
        <v>4.99</v>
      </c>
      <c r="K854" s="93">
        <f>Tabela1[ [#This Row],[Cena hurtowa netto od 01.06.2025] ]/Tabela1[[#This Row],[Cena hurtowa netto od 13.01.2025]]-1</f>
        <v>0</v>
      </c>
      <c r="L854" s="142" t="s">
        <v>3108</v>
      </c>
      <c r="M854" s="142"/>
      <c r="N854" s="64" t="s">
        <v>2268</v>
      </c>
      <c r="O854" s="84">
        <v>0.23</v>
      </c>
      <c r="P854" s="7"/>
      <c r="Q854" s="35">
        <f t="shared" si="17"/>
        <v>0</v>
      </c>
      <c r="R854" s="104">
        <v>182</v>
      </c>
      <c r="S854" s="36" t="s">
        <v>3187</v>
      </c>
      <c r="T854" s="86" t="s">
        <v>4634</v>
      </c>
      <c r="U854" s="39">
        <f>VLOOKUP(Tabela1[[#This Row],[Marka]],Config!$D$2:$E$13,2,FALSE)+Tabela1[[#This Row],[Marka_sort_plus]]</f>
        <v>149011</v>
      </c>
      <c r="V854" s="39">
        <v>49011</v>
      </c>
      <c r="W854" s="49" t="s">
        <v>2268</v>
      </c>
      <c r="X854" s="49" t="s">
        <v>9103</v>
      </c>
      <c r="Y854" s="49" t="s">
        <v>3152</v>
      </c>
      <c r="Z854" s="49" t="s">
        <v>9104</v>
      </c>
    </row>
    <row r="855" spans="2:26" ht="27.75" customHeight="1">
      <c r="B855" s="55" t="s">
        <v>1793</v>
      </c>
      <c r="C855" s="56" t="s">
        <v>2905</v>
      </c>
      <c r="D855" s="113" t="s">
        <v>3441</v>
      </c>
      <c r="E855" s="83" t="s">
        <v>3108</v>
      </c>
      <c r="F855" s="65" t="s">
        <v>2906</v>
      </c>
      <c r="G855" s="58" t="s">
        <v>10</v>
      </c>
      <c r="H855" s="58">
        <v>1</v>
      </c>
      <c r="I855" s="129">
        <v>4.99</v>
      </c>
      <c r="J855" s="180">
        <v>4.99</v>
      </c>
      <c r="K855" s="93">
        <f>Tabela1[ [#This Row],[Cena hurtowa netto od 01.06.2025] ]/Tabela1[[#This Row],[Cena hurtowa netto od 13.01.2025]]-1</f>
        <v>0</v>
      </c>
      <c r="L855" s="142" t="s">
        <v>3108</v>
      </c>
      <c r="M855" s="142"/>
      <c r="N855" s="64" t="s">
        <v>2269</v>
      </c>
      <c r="O855" s="84">
        <v>0.23</v>
      </c>
      <c r="P855" s="7"/>
      <c r="Q855" s="35">
        <f t="shared" si="17"/>
        <v>0</v>
      </c>
      <c r="R855" s="104">
        <v>182</v>
      </c>
      <c r="S855" s="36" t="s">
        <v>3187</v>
      </c>
      <c r="T855" s="86" t="s">
        <v>4634</v>
      </c>
      <c r="U855" s="39">
        <f>VLOOKUP(Tabela1[[#This Row],[Marka]],Config!$D$2:$E$13,2,FALSE)+Tabela1[[#This Row],[Marka_sort_plus]]</f>
        <v>149011</v>
      </c>
      <c r="V855" s="39">
        <v>49011</v>
      </c>
      <c r="W855" s="49" t="s">
        <v>2269</v>
      </c>
      <c r="X855" s="49" t="s">
        <v>9107</v>
      </c>
      <c r="Y855" s="49" t="s">
        <v>3152</v>
      </c>
      <c r="Z855" s="49" t="s">
        <v>9108</v>
      </c>
    </row>
    <row r="856" spans="2:26" ht="27.75" customHeight="1">
      <c r="B856" s="55" t="s">
        <v>1793</v>
      </c>
      <c r="C856" s="56" t="s">
        <v>2907</v>
      </c>
      <c r="D856" s="113" t="s">
        <v>3442</v>
      </c>
      <c r="E856" s="83" t="s">
        <v>3108</v>
      </c>
      <c r="F856" s="65" t="s">
        <v>2908</v>
      </c>
      <c r="G856" s="58" t="s">
        <v>10</v>
      </c>
      <c r="H856" s="58">
        <v>1</v>
      </c>
      <c r="I856" s="129">
        <v>4.99</v>
      </c>
      <c r="J856" s="180">
        <v>4.99</v>
      </c>
      <c r="K856" s="93">
        <f>Tabela1[ [#This Row],[Cena hurtowa netto od 01.06.2025] ]/Tabela1[[#This Row],[Cena hurtowa netto od 13.01.2025]]-1</f>
        <v>0</v>
      </c>
      <c r="L856" s="142" t="s">
        <v>3108</v>
      </c>
      <c r="M856" s="142"/>
      <c r="N856" s="64" t="s">
        <v>2270</v>
      </c>
      <c r="O856" s="84">
        <v>0.23</v>
      </c>
      <c r="P856" s="7"/>
      <c r="Q856" s="35">
        <f t="shared" ref="Q856:Q919" si="18">J856*P856*(1-RABAT)</f>
        <v>0</v>
      </c>
      <c r="R856" s="104">
        <v>182</v>
      </c>
      <c r="S856" s="36" t="s">
        <v>3187</v>
      </c>
      <c r="T856" s="86" t="s">
        <v>4634</v>
      </c>
      <c r="U856" s="39">
        <f>VLOOKUP(Tabela1[[#This Row],[Marka]],Config!$D$2:$E$13,2,FALSE)+Tabela1[[#This Row],[Marka_sort_plus]]</f>
        <v>149011</v>
      </c>
      <c r="V856" s="39">
        <v>49011</v>
      </c>
      <c r="W856" s="49" t="s">
        <v>2270</v>
      </c>
      <c r="X856" s="49" t="s">
        <v>9105</v>
      </c>
      <c r="Y856" s="49" t="s">
        <v>3152</v>
      </c>
      <c r="Z856" s="49" t="s">
        <v>9106</v>
      </c>
    </row>
    <row r="857" spans="2:26" ht="27.75" customHeight="1">
      <c r="B857" s="55" t="s">
        <v>1793</v>
      </c>
      <c r="C857" s="56" t="s">
        <v>2909</v>
      </c>
      <c r="D857" s="113" t="s">
        <v>3434</v>
      </c>
      <c r="E857" s="83" t="s">
        <v>3108</v>
      </c>
      <c r="F857" s="65" t="s">
        <v>2910</v>
      </c>
      <c r="G857" s="58" t="s">
        <v>10</v>
      </c>
      <c r="H857" s="58">
        <v>1</v>
      </c>
      <c r="I857" s="129">
        <v>4.99</v>
      </c>
      <c r="J857" s="180">
        <v>4.99</v>
      </c>
      <c r="K857" s="93">
        <f>Tabela1[ [#This Row],[Cena hurtowa netto od 01.06.2025] ]/Tabela1[[#This Row],[Cena hurtowa netto od 13.01.2025]]-1</f>
        <v>0</v>
      </c>
      <c r="L857" s="142" t="s">
        <v>3108</v>
      </c>
      <c r="M857" s="142"/>
      <c r="N857" s="64" t="s">
        <v>2271</v>
      </c>
      <c r="O857" s="84">
        <v>0.23</v>
      </c>
      <c r="P857" s="7"/>
      <c r="Q857" s="35">
        <f t="shared" si="18"/>
        <v>0</v>
      </c>
      <c r="R857" s="104">
        <v>182</v>
      </c>
      <c r="S857" s="36" t="s">
        <v>3187</v>
      </c>
      <c r="T857" s="86" t="s">
        <v>4634</v>
      </c>
      <c r="U857" s="39">
        <f>VLOOKUP(Tabela1[[#This Row],[Marka]],Config!$D$2:$E$13,2,FALSE)+Tabela1[[#This Row],[Marka_sort_plus]]</f>
        <v>149011</v>
      </c>
      <c r="V857" s="39">
        <v>49011</v>
      </c>
      <c r="W857" s="49" t="s">
        <v>2271</v>
      </c>
      <c r="X857" s="49" t="s">
        <v>9121</v>
      </c>
      <c r="Y857" s="49" t="s">
        <v>3152</v>
      </c>
      <c r="Z857" s="49" t="s">
        <v>9122</v>
      </c>
    </row>
    <row r="858" spans="2:26" ht="27.75" customHeight="1">
      <c r="B858" s="55" t="s">
        <v>1793</v>
      </c>
      <c r="C858" s="56" t="s">
        <v>2911</v>
      </c>
      <c r="D858" s="113" t="s">
        <v>3435</v>
      </c>
      <c r="E858" s="83" t="s">
        <v>3108</v>
      </c>
      <c r="F858" s="65" t="s">
        <v>2912</v>
      </c>
      <c r="G858" s="58" t="s">
        <v>10</v>
      </c>
      <c r="H858" s="58">
        <v>1</v>
      </c>
      <c r="I858" s="129">
        <v>4.99</v>
      </c>
      <c r="J858" s="180">
        <v>4.99</v>
      </c>
      <c r="K858" s="93">
        <f>Tabela1[ [#This Row],[Cena hurtowa netto od 01.06.2025] ]/Tabela1[[#This Row],[Cena hurtowa netto od 13.01.2025]]-1</f>
        <v>0</v>
      </c>
      <c r="L858" s="142" t="s">
        <v>3108</v>
      </c>
      <c r="M858" s="142"/>
      <c r="N858" s="64" t="s">
        <v>2272</v>
      </c>
      <c r="O858" s="84">
        <v>0.23</v>
      </c>
      <c r="P858" s="7"/>
      <c r="Q858" s="35">
        <f t="shared" si="18"/>
        <v>0</v>
      </c>
      <c r="R858" s="104">
        <v>182</v>
      </c>
      <c r="S858" s="36" t="s">
        <v>3187</v>
      </c>
      <c r="T858" s="86" t="s">
        <v>4634</v>
      </c>
      <c r="U858" s="39">
        <f>VLOOKUP(Tabela1[[#This Row],[Marka]],Config!$D$2:$E$13,2,FALSE)+Tabela1[[#This Row],[Marka_sort_plus]]</f>
        <v>149011</v>
      </c>
      <c r="V858" s="39">
        <v>49011</v>
      </c>
      <c r="W858" s="49" t="s">
        <v>2272</v>
      </c>
      <c r="X858" s="49" t="s">
        <v>9119</v>
      </c>
      <c r="Y858" s="49" t="s">
        <v>3152</v>
      </c>
      <c r="Z858" s="49" t="s">
        <v>9120</v>
      </c>
    </row>
    <row r="859" spans="2:26" ht="27.75" customHeight="1">
      <c r="B859" s="55" t="s">
        <v>1793</v>
      </c>
      <c r="C859" s="56" t="s">
        <v>2913</v>
      </c>
      <c r="D859" s="113" t="s">
        <v>3433</v>
      </c>
      <c r="E859" s="83" t="s">
        <v>3108</v>
      </c>
      <c r="F859" s="65" t="s">
        <v>2914</v>
      </c>
      <c r="G859" s="58" t="s">
        <v>10</v>
      </c>
      <c r="H859" s="58">
        <v>1</v>
      </c>
      <c r="I859" s="129">
        <v>4.99</v>
      </c>
      <c r="J859" s="180">
        <v>4.99</v>
      </c>
      <c r="K859" s="93">
        <f>Tabela1[ [#This Row],[Cena hurtowa netto od 01.06.2025] ]/Tabela1[[#This Row],[Cena hurtowa netto od 13.01.2025]]-1</f>
        <v>0</v>
      </c>
      <c r="L859" s="142" t="s">
        <v>3108</v>
      </c>
      <c r="M859" s="142"/>
      <c r="N859" s="64" t="s">
        <v>2273</v>
      </c>
      <c r="O859" s="84">
        <v>0.23</v>
      </c>
      <c r="P859" s="7"/>
      <c r="Q859" s="35">
        <f t="shared" si="18"/>
        <v>0</v>
      </c>
      <c r="R859" s="104">
        <v>182</v>
      </c>
      <c r="S859" s="36" t="s">
        <v>3187</v>
      </c>
      <c r="T859" s="86" t="s">
        <v>4634</v>
      </c>
      <c r="U859" s="39">
        <f>VLOOKUP(Tabela1[[#This Row],[Marka]],Config!$D$2:$E$13,2,FALSE)+Tabela1[[#This Row],[Marka_sort_plus]]</f>
        <v>149011</v>
      </c>
      <c r="V859" s="39">
        <v>49011</v>
      </c>
      <c r="W859" s="49" t="s">
        <v>2273</v>
      </c>
      <c r="X859" s="49" t="s">
        <v>9123</v>
      </c>
      <c r="Y859" s="49" t="s">
        <v>3152</v>
      </c>
      <c r="Z859" s="49" t="s">
        <v>9124</v>
      </c>
    </row>
    <row r="860" spans="2:26" ht="27.75" customHeight="1">
      <c r="B860" s="55" t="s">
        <v>1793</v>
      </c>
      <c r="C860" s="56" t="s">
        <v>2915</v>
      </c>
      <c r="D860" s="113" t="s">
        <v>3436</v>
      </c>
      <c r="E860" s="83" t="s">
        <v>3108</v>
      </c>
      <c r="F860" s="65" t="s">
        <v>2916</v>
      </c>
      <c r="G860" s="58" t="s">
        <v>10</v>
      </c>
      <c r="H860" s="58">
        <v>1</v>
      </c>
      <c r="I860" s="129">
        <v>4.99</v>
      </c>
      <c r="J860" s="180">
        <v>4.99</v>
      </c>
      <c r="K860" s="93">
        <f>Tabela1[ [#This Row],[Cena hurtowa netto od 01.06.2025] ]/Tabela1[[#This Row],[Cena hurtowa netto od 13.01.2025]]-1</f>
        <v>0</v>
      </c>
      <c r="L860" s="142" t="s">
        <v>3108</v>
      </c>
      <c r="M860" s="142"/>
      <c r="N860" s="64" t="s">
        <v>2274</v>
      </c>
      <c r="O860" s="84">
        <v>0.23</v>
      </c>
      <c r="P860" s="7"/>
      <c r="Q860" s="35">
        <f t="shared" si="18"/>
        <v>0</v>
      </c>
      <c r="R860" s="104">
        <v>182</v>
      </c>
      <c r="S860" s="36" t="s">
        <v>3187</v>
      </c>
      <c r="T860" s="86" t="s">
        <v>4634</v>
      </c>
      <c r="U860" s="39">
        <f>VLOOKUP(Tabela1[[#This Row],[Marka]],Config!$D$2:$E$13,2,FALSE)+Tabela1[[#This Row],[Marka_sort_plus]]</f>
        <v>149011</v>
      </c>
      <c r="V860" s="39">
        <v>49011</v>
      </c>
      <c r="W860" s="49" t="s">
        <v>2274</v>
      </c>
      <c r="X860" s="49" t="s">
        <v>9117</v>
      </c>
      <c r="Y860" s="49" t="s">
        <v>3152</v>
      </c>
      <c r="Z860" s="49" t="s">
        <v>9118</v>
      </c>
    </row>
    <row r="861" spans="2:26" ht="27.75" customHeight="1">
      <c r="B861" s="55" t="s">
        <v>1793</v>
      </c>
      <c r="C861" s="56" t="s">
        <v>2917</v>
      </c>
      <c r="D861" s="113" t="s">
        <v>3437</v>
      </c>
      <c r="E861" s="83" t="s">
        <v>3108</v>
      </c>
      <c r="F861" s="65" t="s">
        <v>2918</v>
      </c>
      <c r="G861" s="58" t="s">
        <v>10</v>
      </c>
      <c r="H861" s="58">
        <v>1</v>
      </c>
      <c r="I861" s="129">
        <v>4.99</v>
      </c>
      <c r="J861" s="180">
        <v>4.99</v>
      </c>
      <c r="K861" s="93">
        <f>Tabela1[ [#This Row],[Cena hurtowa netto od 01.06.2025] ]/Tabela1[[#This Row],[Cena hurtowa netto od 13.01.2025]]-1</f>
        <v>0</v>
      </c>
      <c r="L861" s="142" t="s">
        <v>3108</v>
      </c>
      <c r="M861" s="142"/>
      <c r="N861" s="64" t="s">
        <v>2275</v>
      </c>
      <c r="O861" s="84">
        <v>0.23</v>
      </c>
      <c r="P861" s="7"/>
      <c r="Q861" s="35">
        <f t="shared" si="18"/>
        <v>0</v>
      </c>
      <c r="R861" s="104">
        <v>182</v>
      </c>
      <c r="S861" s="36" t="s">
        <v>3187</v>
      </c>
      <c r="T861" s="86" t="s">
        <v>4634</v>
      </c>
      <c r="U861" s="39">
        <f>VLOOKUP(Tabela1[[#This Row],[Marka]],Config!$D$2:$E$13,2,FALSE)+Tabela1[[#This Row],[Marka_sort_plus]]</f>
        <v>149011</v>
      </c>
      <c r="V861" s="39">
        <v>49011</v>
      </c>
      <c r="W861" s="49" t="s">
        <v>2275</v>
      </c>
      <c r="X861" s="49" t="s">
        <v>9115</v>
      </c>
      <c r="Y861" s="49" t="s">
        <v>3152</v>
      </c>
      <c r="Z861" s="49" t="s">
        <v>9116</v>
      </c>
    </row>
    <row r="862" spans="2:26" ht="27.75" customHeight="1">
      <c r="B862" s="55" t="s">
        <v>1793</v>
      </c>
      <c r="C862" s="56" t="s">
        <v>2919</v>
      </c>
      <c r="D862" s="113" t="s">
        <v>3431</v>
      </c>
      <c r="E862" s="83" t="s">
        <v>3108</v>
      </c>
      <c r="F862" s="65" t="s">
        <v>2920</v>
      </c>
      <c r="G862" s="58" t="s">
        <v>10</v>
      </c>
      <c r="H862" s="58">
        <v>1</v>
      </c>
      <c r="I862" s="129">
        <v>4.99</v>
      </c>
      <c r="J862" s="180">
        <v>4.99</v>
      </c>
      <c r="K862" s="93">
        <f>Tabela1[ [#This Row],[Cena hurtowa netto od 01.06.2025] ]/Tabela1[[#This Row],[Cena hurtowa netto od 13.01.2025]]-1</f>
        <v>0</v>
      </c>
      <c r="L862" s="142" t="s">
        <v>3108</v>
      </c>
      <c r="M862" s="142"/>
      <c r="N862" s="64" t="s">
        <v>2276</v>
      </c>
      <c r="O862" s="84">
        <v>0.23</v>
      </c>
      <c r="P862" s="7"/>
      <c r="Q862" s="35">
        <f t="shared" si="18"/>
        <v>0</v>
      </c>
      <c r="R862" s="104">
        <v>182</v>
      </c>
      <c r="S862" s="36" t="s">
        <v>3187</v>
      </c>
      <c r="T862" s="86" t="s">
        <v>4634</v>
      </c>
      <c r="U862" s="39">
        <f>VLOOKUP(Tabela1[[#This Row],[Marka]],Config!$D$2:$E$13,2,FALSE)+Tabela1[[#This Row],[Marka_sort_plus]]</f>
        <v>149011</v>
      </c>
      <c r="V862" s="39">
        <v>49011</v>
      </c>
      <c r="W862" s="49" t="s">
        <v>2276</v>
      </c>
      <c r="X862" s="49" t="s">
        <v>9127</v>
      </c>
      <c r="Y862" s="49" t="s">
        <v>3152</v>
      </c>
      <c r="Z862" s="49" t="s">
        <v>9128</v>
      </c>
    </row>
    <row r="863" spans="2:26" ht="27.75" customHeight="1">
      <c r="B863" s="55" t="s">
        <v>1793</v>
      </c>
      <c r="C863" s="56" t="s">
        <v>2921</v>
      </c>
      <c r="D863" s="113" t="s">
        <v>3429</v>
      </c>
      <c r="E863" s="83" t="s">
        <v>3108</v>
      </c>
      <c r="F863" s="65" t="s">
        <v>2922</v>
      </c>
      <c r="G863" s="58" t="s">
        <v>10</v>
      </c>
      <c r="H863" s="58">
        <v>1</v>
      </c>
      <c r="I863" s="129">
        <v>4.99</v>
      </c>
      <c r="J863" s="180">
        <v>4.99</v>
      </c>
      <c r="K863" s="93">
        <f>Tabela1[ [#This Row],[Cena hurtowa netto od 01.06.2025] ]/Tabela1[[#This Row],[Cena hurtowa netto od 13.01.2025]]-1</f>
        <v>0</v>
      </c>
      <c r="L863" s="142" t="s">
        <v>3108</v>
      </c>
      <c r="M863" s="142"/>
      <c r="N863" s="64" t="s">
        <v>2277</v>
      </c>
      <c r="O863" s="84">
        <v>0.23</v>
      </c>
      <c r="P863" s="7"/>
      <c r="Q863" s="35">
        <f t="shared" si="18"/>
        <v>0</v>
      </c>
      <c r="R863" s="104">
        <v>182</v>
      </c>
      <c r="S863" s="36" t="s">
        <v>3187</v>
      </c>
      <c r="T863" s="86" t="s">
        <v>4634</v>
      </c>
      <c r="U863" s="39">
        <f>VLOOKUP(Tabela1[[#This Row],[Marka]],Config!$D$2:$E$13,2,FALSE)+Tabela1[[#This Row],[Marka_sort_plus]]</f>
        <v>149011</v>
      </c>
      <c r="V863" s="39">
        <v>49011</v>
      </c>
      <c r="W863" s="49" t="s">
        <v>2277</v>
      </c>
      <c r="X863" s="49" t="s">
        <v>9131</v>
      </c>
      <c r="Y863" s="49" t="s">
        <v>3152</v>
      </c>
      <c r="Z863" s="49" t="s">
        <v>9132</v>
      </c>
    </row>
    <row r="864" spans="2:26" ht="27.75" customHeight="1">
      <c r="B864" s="55" t="s">
        <v>1793</v>
      </c>
      <c r="C864" s="56" t="s">
        <v>2923</v>
      </c>
      <c r="D864" s="113" t="s">
        <v>3430</v>
      </c>
      <c r="E864" s="83" t="s">
        <v>3108</v>
      </c>
      <c r="F864" s="65" t="s">
        <v>2924</v>
      </c>
      <c r="G864" s="58" t="s">
        <v>10</v>
      </c>
      <c r="H864" s="58">
        <v>1</v>
      </c>
      <c r="I864" s="129">
        <v>4.99</v>
      </c>
      <c r="J864" s="180">
        <v>4.99</v>
      </c>
      <c r="K864" s="93">
        <f>Tabela1[ [#This Row],[Cena hurtowa netto od 01.06.2025] ]/Tabela1[[#This Row],[Cena hurtowa netto od 13.01.2025]]-1</f>
        <v>0</v>
      </c>
      <c r="L864" s="142" t="s">
        <v>3108</v>
      </c>
      <c r="M864" s="142"/>
      <c r="N864" s="64" t="s">
        <v>2278</v>
      </c>
      <c r="O864" s="84">
        <v>0.23</v>
      </c>
      <c r="P864" s="7"/>
      <c r="Q864" s="35">
        <f t="shared" si="18"/>
        <v>0</v>
      </c>
      <c r="R864" s="104">
        <v>182</v>
      </c>
      <c r="S864" s="36" t="s">
        <v>3187</v>
      </c>
      <c r="T864" s="86" t="s">
        <v>4634</v>
      </c>
      <c r="U864" s="39">
        <f>VLOOKUP(Tabela1[[#This Row],[Marka]],Config!$D$2:$E$13,2,FALSE)+Tabela1[[#This Row],[Marka_sort_plus]]</f>
        <v>149011</v>
      </c>
      <c r="V864" s="39">
        <v>49011</v>
      </c>
      <c r="W864" s="49" t="s">
        <v>2278</v>
      </c>
      <c r="X864" s="49" t="s">
        <v>9129</v>
      </c>
      <c r="Y864" s="49" t="s">
        <v>3152</v>
      </c>
      <c r="Z864" s="49" t="s">
        <v>9130</v>
      </c>
    </row>
    <row r="865" spans="2:26" ht="27.75" customHeight="1">
      <c r="B865" s="55" t="s">
        <v>1793</v>
      </c>
      <c r="C865" s="56" t="s">
        <v>2925</v>
      </c>
      <c r="D865" s="113" t="s">
        <v>3438</v>
      </c>
      <c r="E865" s="83" t="s">
        <v>3108</v>
      </c>
      <c r="F865" s="65" t="s">
        <v>2926</v>
      </c>
      <c r="G865" s="58" t="s">
        <v>10</v>
      </c>
      <c r="H865" s="58">
        <v>1</v>
      </c>
      <c r="I865" s="129">
        <v>4.99</v>
      </c>
      <c r="J865" s="180">
        <v>4.99</v>
      </c>
      <c r="K865" s="93">
        <f>Tabela1[ [#This Row],[Cena hurtowa netto od 01.06.2025] ]/Tabela1[[#This Row],[Cena hurtowa netto od 13.01.2025]]-1</f>
        <v>0</v>
      </c>
      <c r="L865" s="142" t="s">
        <v>3108</v>
      </c>
      <c r="M865" s="142"/>
      <c r="N865" s="64" t="s">
        <v>2279</v>
      </c>
      <c r="O865" s="84">
        <v>0.23</v>
      </c>
      <c r="P865" s="7"/>
      <c r="Q865" s="35">
        <f t="shared" si="18"/>
        <v>0</v>
      </c>
      <c r="R865" s="104">
        <v>182</v>
      </c>
      <c r="S865" s="36" t="s">
        <v>3187</v>
      </c>
      <c r="T865" s="86" t="s">
        <v>4634</v>
      </c>
      <c r="U865" s="39">
        <f>VLOOKUP(Tabela1[[#This Row],[Marka]],Config!$D$2:$E$13,2,FALSE)+Tabela1[[#This Row],[Marka_sort_plus]]</f>
        <v>149011</v>
      </c>
      <c r="V865" s="39">
        <v>49011</v>
      </c>
      <c r="W865" s="49" t="s">
        <v>2279</v>
      </c>
      <c r="X865" s="49" t="s">
        <v>9113</v>
      </c>
      <c r="Y865" s="49" t="s">
        <v>3152</v>
      </c>
      <c r="Z865" s="49" t="s">
        <v>9114</v>
      </c>
    </row>
    <row r="866" spans="2:26" ht="27.75" customHeight="1">
      <c r="B866" s="55" t="s">
        <v>1793</v>
      </c>
      <c r="C866" s="56" t="s">
        <v>2927</v>
      </c>
      <c r="D866" s="113" t="s">
        <v>3428</v>
      </c>
      <c r="E866" s="83" t="s">
        <v>3108</v>
      </c>
      <c r="F866" s="65" t="s">
        <v>2928</v>
      </c>
      <c r="G866" s="58" t="s">
        <v>10</v>
      </c>
      <c r="H866" s="58">
        <v>1</v>
      </c>
      <c r="I866" s="129">
        <v>4.99</v>
      </c>
      <c r="J866" s="180">
        <v>4.99</v>
      </c>
      <c r="K866" s="93">
        <f>Tabela1[ [#This Row],[Cena hurtowa netto od 01.06.2025] ]/Tabela1[[#This Row],[Cena hurtowa netto od 13.01.2025]]-1</f>
        <v>0</v>
      </c>
      <c r="L866" s="142" t="s">
        <v>3108</v>
      </c>
      <c r="M866" s="142"/>
      <c r="N866" s="64" t="s">
        <v>2280</v>
      </c>
      <c r="O866" s="84">
        <v>0.23</v>
      </c>
      <c r="P866" s="7"/>
      <c r="Q866" s="35">
        <f t="shared" si="18"/>
        <v>0</v>
      </c>
      <c r="R866" s="104">
        <v>182</v>
      </c>
      <c r="S866" s="36" t="s">
        <v>3187</v>
      </c>
      <c r="T866" s="86" t="s">
        <v>4634</v>
      </c>
      <c r="U866" s="39">
        <f>VLOOKUP(Tabela1[[#This Row],[Marka]],Config!$D$2:$E$13,2,FALSE)+Tabela1[[#This Row],[Marka_sort_plus]]</f>
        <v>149011</v>
      </c>
      <c r="V866" s="39">
        <v>49011</v>
      </c>
      <c r="W866" s="49" t="s">
        <v>2280</v>
      </c>
      <c r="X866" s="49" t="s">
        <v>9133</v>
      </c>
      <c r="Y866" s="49" t="s">
        <v>3152</v>
      </c>
      <c r="Z866" s="49" t="s">
        <v>9134</v>
      </c>
    </row>
    <row r="867" spans="2:26" ht="27.75" customHeight="1">
      <c r="B867" s="55" t="s">
        <v>1793</v>
      </c>
      <c r="C867" s="56" t="s">
        <v>2929</v>
      </c>
      <c r="D867" s="113" t="s">
        <v>3440</v>
      </c>
      <c r="E867" s="83" t="s">
        <v>3108</v>
      </c>
      <c r="F867" s="65" t="s">
        <v>2930</v>
      </c>
      <c r="G867" s="58" t="s">
        <v>10</v>
      </c>
      <c r="H867" s="58">
        <v>1</v>
      </c>
      <c r="I867" s="129">
        <v>4.99</v>
      </c>
      <c r="J867" s="180">
        <v>4.99</v>
      </c>
      <c r="K867" s="93">
        <f>Tabela1[ [#This Row],[Cena hurtowa netto od 01.06.2025] ]/Tabela1[[#This Row],[Cena hurtowa netto od 13.01.2025]]-1</f>
        <v>0</v>
      </c>
      <c r="L867" s="142" t="s">
        <v>3108</v>
      </c>
      <c r="M867" s="142"/>
      <c r="N867" s="64" t="s">
        <v>2281</v>
      </c>
      <c r="O867" s="84">
        <v>0.23</v>
      </c>
      <c r="P867" s="7"/>
      <c r="Q867" s="35">
        <f t="shared" si="18"/>
        <v>0</v>
      </c>
      <c r="R867" s="104">
        <v>182</v>
      </c>
      <c r="S867" s="36" t="s">
        <v>3187</v>
      </c>
      <c r="T867" s="86" t="s">
        <v>4634</v>
      </c>
      <c r="U867" s="39">
        <f>VLOOKUP(Tabela1[[#This Row],[Marka]],Config!$D$2:$E$13,2,FALSE)+Tabela1[[#This Row],[Marka_sort_plus]]</f>
        <v>149011</v>
      </c>
      <c r="V867" s="39">
        <v>49011</v>
      </c>
      <c r="W867" s="49" t="s">
        <v>2281</v>
      </c>
      <c r="X867" s="49" t="s">
        <v>9109</v>
      </c>
      <c r="Y867" s="49" t="s">
        <v>3152</v>
      </c>
      <c r="Z867" s="49" t="s">
        <v>9110</v>
      </c>
    </row>
    <row r="868" spans="2:26" ht="27.75" customHeight="1">
      <c r="B868" s="55" t="s">
        <v>1793</v>
      </c>
      <c r="C868" s="56" t="s">
        <v>2931</v>
      </c>
      <c r="D868" s="113" t="s">
        <v>3427</v>
      </c>
      <c r="E868" s="83" t="s">
        <v>3108</v>
      </c>
      <c r="F868" s="65" t="s">
        <v>2932</v>
      </c>
      <c r="G868" s="58" t="s">
        <v>10</v>
      </c>
      <c r="H868" s="58">
        <v>1</v>
      </c>
      <c r="I868" s="129">
        <v>4.99</v>
      </c>
      <c r="J868" s="180">
        <v>4.99</v>
      </c>
      <c r="K868" s="93">
        <f>Tabela1[ [#This Row],[Cena hurtowa netto od 01.06.2025] ]/Tabela1[[#This Row],[Cena hurtowa netto od 13.01.2025]]-1</f>
        <v>0</v>
      </c>
      <c r="L868" s="142" t="s">
        <v>3108</v>
      </c>
      <c r="M868" s="142"/>
      <c r="N868" s="64" t="s">
        <v>2282</v>
      </c>
      <c r="O868" s="84">
        <v>0.23</v>
      </c>
      <c r="P868" s="7"/>
      <c r="Q868" s="35">
        <f t="shared" si="18"/>
        <v>0</v>
      </c>
      <c r="R868" s="104">
        <v>182</v>
      </c>
      <c r="S868" s="36" t="s">
        <v>3187</v>
      </c>
      <c r="T868" s="86" t="s">
        <v>4634</v>
      </c>
      <c r="U868" s="39">
        <f>VLOOKUP(Tabela1[[#This Row],[Marka]],Config!$D$2:$E$13,2,FALSE)+Tabela1[[#This Row],[Marka_sort_plus]]</f>
        <v>149011</v>
      </c>
      <c r="V868" s="39">
        <v>49011</v>
      </c>
      <c r="W868" s="49" t="s">
        <v>2282</v>
      </c>
      <c r="X868" s="49" t="s">
        <v>9135</v>
      </c>
      <c r="Y868" s="49" t="s">
        <v>3152</v>
      </c>
      <c r="Z868" s="49" t="s">
        <v>9136</v>
      </c>
    </row>
    <row r="869" spans="2:26" ht="27.75" customHeight="1">
      <c r="B869" s="55" t="s">
        <v>1793</v>
      </c>
      <c r="C869" s="56" t="s">
        <v>2933</v>
      </c>
      <c r="D869" s="113" t="s">
        <v>3426</v>
      </c>
      <c r="E869" s="83" t="s">
        <v>3108</v>
      </c>
      <c r="F869" s="65" t="s">
        <v>2934</v>
      </c>
      <c r="G869" s="58" t="s">
        <v>10</v>
      </c>
      <c r="H869" s="58">
        <v>1</v>
      </c>
      <c r="I869" s="129">
        <v>4.99</v>
      </c>
      <c r="J869" s="180">
        <v>4.99</v>
      </c>
      <c r="K869" s="93">
        <f>Tabela1[ [#This Row],[Cena hurtowa netto od 01.06.2025] ]/Tabela1[[#This Row],[Cena hurtowa netto od 13.01.2025]]-1</f>
        <v>0</v>
      </c>
      <c r="L869" s="142" t="s">
        <v>3108</v>
      </c>
      <c r="M869" s="142"/>
      <c r="N869" s="64" t="s">
        <v>2283</v>
      </c>
      <c r="O869" s="84">
        <v>0.23</v>
      </c>
      <c r="P869" s="7"/>
      <c r="Q869" s="35">
        <f t="shared" si="18"/>
        <v>0</v>
      </c>
      <c r="R869" s="104">
        <v>182</v>
      </c>
      <c r="S869" s="36" t="s">
        <v>3187</v>
      </c>
      <c r="T869" s="86" t="s">
        <v>4634</v>
      </c>
      <c r="U869" s="39">
        <f>VLOOKUP(Tabela1[[#This Row],[Marka]],Config!$D$2:$E$13,2,FALSE)+Tabela1[[#This Row],[Marka_sort_plus]]</f>
        <v>149011</v>
      </c>
      <c r="V869" s="39">
        <v>49011</v>
      </c>
      <c r="W869" s="49" t="s">
        <v>2283</v>
      </c>
      <c r="X869" s="49" t="s">
        <v>9137</v>
      </c>
      <c r="Y869" s="49" t="s">
        <v>3152</v>
      </c>
      <c r="Z869" s="49" t="s">
        <v>9138</v>
      </c>
    </row>
    <row r="870" spans="2:26" ht="27.75" customHeight="1">
      <c r="B870" s="55" t="s">
        <v>1793</v>
      </c>
      <c r="C870" s="56" t="s">
        <v>2935</v>
      </c>
      <c r="D870" s="113" t="s">
        <v>3424</v>
      </c>
      <c r="E870" s="83" t="s">
        <v>3108</v>
      </c>
      <c r="F870" s="65" t="s">
        <v>2936</v>
      </c>
      <c r="G870" s="58" t="s">
        <v>10</v>
      </c>
      <c r="H870" s="58">
        <v>1</v>
      </c>
      <c r="I870" s="129">
        <v>4.99</v>
      </c>
      <c r="J870" s="180">
        <v>4.99</v>
      </c>
      <c r="K870" s="93">
        <f>Tabela1[ [#This Row],[Cena hurtowa netto od 01.06.2025] ]/Tabela1[[#This Row],[Cena hurtowa netto od 13.01.2025]]-1</f>
        <v>0</v>
      </c>
      <c r="L870" s="142" t="s">
        <v>3108</v>
      </c>
      <c r="M870" s="142"/>
      <c r="N870" s="64" t="s">
        <v>2284</v>
      </c>
      <c r="O870" s="84">
        <v>0.23</v>
      </c>
      <c r="P870" s="7"/>
      <c r="Q870" s="35">
        <f t="shared" si="18"/>
        <v>0</v>
      </c>
      <c r="R870" s="104">
        <v>182</v>
      </c>
      <c r="S870" s="36" t="s">
        <v>3187</v>
      </c>
      <c r="T870" s="86" t="s">
        <v>4634</v>
      </c>
      <c r="U870" s="39">
        <f>VLOOKUP(Tabela1[[#This Row],[Marka]],Config!$D$2:$E$13,2,FALSE)+Tabela1[[#This Row],[Marka_sort_plus]]</f>
        <v>149011</v>
      </c>
      <c r="V870" s="39">
        <v>49011</v>
      </c>
      <c r="W870" s="49" t="s">
        <v>2284</v>
      </c>
      <c r="X870" s="49" t="s">
        <v>9141</v>
      </c>
      <c r="Y870" s="49" t="s">
        <v>3152</v>
      </c>
      <c r="Z870" s="49" t="s">
        <v>9142</v>
      </c>
    </row>
    <row r="871" spans="2:26" ht="27.75" customHeight="1">
      <c r="B871" s="55" t="s">
        <v>1793</v>
      </c>
      <c r="C871" s="56" t="s">
        <v>2937</v>
      </c>
      <c r="D871" s="113" t="s">
        <v>3418</v>
      </c>
      <c r="E871" s="83" t="s">
        <v>3108</v>
      </c>
      <c r="F871" s="65" t="s">
        <v>2938</v>
      </c>
      <c r="G871" s="58" t="s">
        <v>10</v>
      </c>
      <c r="H871" s="58">
        <v>1</v>
      </c>
      <c r="I871" s="129">
        <v>4.99</v>
      </c>
      <c r="J871" s="180">
        <v>4.99</v>
      </c>
      <c r="K871" s="93">
        <f>Tabela1[ [#This Row],[Cena hurtowa netto od 01.06.2025] ]/Tabela1[[#This Row],[Cena hurtowa netto od 13.01.2025]]-1</f>
        <v>0</v>
      </c>
      <c r="L871" s="142" t="s">
        <v>3108</v>
      </c>
      <c r="M871" s="142"/>
      <c r="N871" s="64" t="s">
        <v>2285</v>
      </c>
      <c r="O871" s="84">
        <v>0.23</v>
      </c>
      <c r="P871" s="7"/>
      <c r="Q871" s="35">
        <f t="shared" si="18"/>
        <v>0</v>
      </c>
      <c r="R871" s="104">
        <v>182</v>
      </c>
      <c r="S871" s="36" t="s">
        <v>3187</v>
      </c>
      <c r="T871" s="86" t="s">
        <v>4634</v>
      </c>
      <c r="U871" s="39">
        <f>VLOOKUP(Tabela1[[#This Row],[Marka]],Config!$D$2:$E$13,2,FALSE)+Tabela1[[#This Row],[Marka_sort_plus]]</f>
        <v>149011</v>
      </c>
      <c r="V871" s="39">
        <v>49011</v>
      </c>
      <c r="W871" s="49" t="s">
        <v>2285</v>
      </c>
      <c r="X871" s="49" t="s">
        <v>9153</v>
      </c>
      <c r="Y871" s="49" t="s">
        <v>3152</v>
      </c>
      <c r="Z871" s="49" t="s">
        <v>9154</v>
      </c>
    </row>
    <row r="872" spans="2:26" ht="27.75" customHeight="1">
      <c r="B872" s="55" t="s">
        <v>1793</v>
      </c>
      <c r="C872" s="56" t="s">
        <v>2939</v>
      </c>
      <c r="D872" s="113" t="s">
        <v>3423</v>
      </c>
      <c r="E872" s="83" t="s">
        <v>3108</v>
      </c>
      <c r="F872" s="65" t="s">
        <v>2940</v>
      </c>
      <c r="G872" s="58" t="s">
        <v>10</v>
      </c>
      <c r="H872" s="58">
        <v>1</v>
      </c>
      <c r="I872" s="129">
        <v>4.99</v>
      </c>
      <c r="J872" s="180">
        <v>4.99</v>
      </c>
      <c r="K872" s="93">
        <f>Tabela1[ [#This Row],[Cena hurtowa netto od 01.06.2025] ]/Tabela1[[#This Row],[Cena hurtowa netto od 13.01.2025]]-1</f>
        <v>0</v>
      </c>
      <c r="L872" s="142" t="s">
        <v>3108</v>
      </c>
      <c r="M872" s="142"/>
      <c r="N872" s="64" t="s">
        <v>2286</v>
      </c>
      <c r="O872" s="84">
        <v>0.23</v>
      </c>
      <c r="P872" s="7"/>
      <c r="Q872" s="35">
        <f t="shared" si="18"/>
        <v>0</v>
      </c>
      <c r="R872" s="104">
        <v>182</v>
      </c>
      <c r="S872" s="36" t="s">
        <v>3187</v>
      </c>
      <c r="T872" s="86" t="s">
        <v>4634</v>
      </c>
      <c r="U872" s="39">
        <f>VLOOKUP(Tabela1[[#This Row],[Marka]],Config!$D$2:$E$13,2,FALSE)+Tabela1[[#This Row],[Marka_sort_plus]]</f>
        <v>149011</v>
      </c>
      <c r="V872" s="39">
        <v>49011</v>
      </c>
      <c r="W872" s="49" t="s">
        <v>2286</v>
      </c>
      <c r="X872" s="49" t="s">
        <v>9143</v>
      </c>
      <c r="Y872" s="49" t="s">
        <v>3152</v>
      </c>
      <c r="Z872" s="49" t="s">
        <v>9144</v>
      </c>
    </row>
    <row r="873" spans="2:26" ht="27.75" customHeight="1">
      <c r="B873" s="55" t="s">
        <v>1793</v>
      </c>
      <c r="C873" s="56" t="s">
        <v>2941</v>
      </c>
      <c r="D873" s="113" t="s">
        <v>3421</v>
      </c>
      <c r="E873" s="83" t="s">
        <v>3108</v>
      </c>
      <c r="F873" s="65" t="s">
        <v>2942</v>
      </c>
      <c r="G873" s="58" t="s">
        <v>10</v>
      </c>
      <c r="H873" s="58">
        <v>1</v>
      </c>
      <c r="I873" s="129">
        <v>4.99</v>
      </c>
      <c r="J873" s="180">
        <v>4.99</v>
      </c>
      <c r="K873" s="93">
        <f>Tabela1[ [#This Row],[Cena hurtowa netto od 01.06.2025] ]/Tabela1[[#This Row],[Cena hurtowa netto od 13.01.2025]]-1</f>
        <v>0</v>
      </c>
      <c r="L873" s="142" t="s">
        <v>3108</v>
      </c>
      <c r="M873" s="142"/>
      <c r="N873" s="64" t="s">
        <v>2287</v>
      </c>
      <c r="O873" s="84">
        <v>0.23</v>
      </c>
      <c r="P873" s="7"/>
      <c r="Q873" s="35">
        <f t="shared" si="18"/>
        <v>0</v>
      </c>
      <c r="R873" s="104">
        <v>182</v>
      </c>
      <c r="S873" s="36" t="s">
        <v>3187</v>
      </c>
      <c r="T873" s="86" t="s">
        <v>4634</v>
      </c>
      <c r="U873" s="39">
        <f>VLOOKUP(Tabela1[[#This Row],[Marka]],Config!$D$2:$E$13,2,FALSE)+Tabela1[[#This Row],[Marka_sort_plus]]</f>
        <v>149011</v>
      </c>
      <c r="V873" s="39">
        <v>49011</v>
      </c>
      <c r="W873" s="49" t="s">
        <v>2287</v>
      </c>
      <c r="X873" s="49" t="s">
        <v>9147</v>
      </c>
      <c r="Y873" s="49" t="s">
        <v>3152</v>
      </c>
      <c r="Z873" s="49" t="s">
        <v>9148</v>
      </c>
    </row>
    <row r="874" spans="2:26" ht="27.75" customHeight="1">
      <c r="B874" s="55" t="s">
        <v>1793</v>
      </c>
      <c r="C874" s="56" t="s">
        <v>2943</v>
      </c>
      <c r="D874" s="113" t="s">
        <v>3422</v>
      </c>
      <c r="E874" s="83" t="s">
        <v>3108</v>
      </c>
      <c r="F874" s="65" t="s">
        <v>2944</v>
      </c>
      <c r="G874" s="58" t="s">
        <v>10</v>
      </c>
      <c r="H874" s="58">
        <v>1</v>
      </c>
      <c r="I874" s="129">
        <v>4.99</v>
      </c>
      <c r="J874" s="180">
        <v>4.99</v>
      </c>
      <c r="K874" s="93">
        <f>Tabela1[ [#This Row],[Cena hurtowa netto od 01.06.2025] ]/Tabela1[[#This Row],[Cena hurtowa netto od 13.01.2025]]-1</f>
        <v>0</v>
      </c>
      <c r="L874" s="142" t="s">
        <v>3108</v>
      </c>
      <c r="M874" s="142"/>
      <c r="N874" s="64" t="s">
        <v>2288</v>
      </c>
      <c r="O874" s="84">
        <v>0.23</v>
      </c>
      <c r="P874" s="7"/>
      <c r="Q874" s="35">
        <f t="shared" si="18"/>
        <v>0</v>
      </c>
      <c r="R874" s="104">
        <v>182</v>
      </c>
      <c r="S874" s="36" t="s">
        <v>3187</v>
      </c>
      <c r="T874" s="86" t="s">
        <v>4634</v>
      </c>
      <c r="U874" s="39">
        <f>VLOOKUP(Tabela1[[#This Row],[Marka]],Config!$D$2:$E$13,2,FALSE)+Tabela1[[#This Row],[Marka_sort_plus]]</f>
        <v>149011</v>
      </c>
      <c r="V874" s="39">
        <v>49011</v>
      </c>
      <c r="W874" s="49" t="s">
        <v>2288</v>
      </c>
      <c r="X874" s="49" t="s">
        <v>9145</v>
      </c>
      <c r="Y874" s="49" t="s">
        <v>3152</v>
      </c>
      <c r="Z874" s="49" t="s">
        <v>9146</v>
      </c>
    </row>
    <row r="875" spans="2:26" ht="27.75" customHeight="1">
      <c r="B875" s="55" t="s">
        <v>1793</v>
      </c>
      <c r="C875" s="56" t="s">
        <v>2945</v>
      </c>
      <c r="D875" s="113" t="s">
        <v>3420</v>
      </c>
      <c r="E875" s="83" t="s">
        <v>3108</v>
      </c>
      <c r="F875" s="65" t="s">
        <v>2946</v>
      </c>
      <c r="G875" s="58" t="s">
        <v>10</v>
      </c>
      <c r="H875" s="58">
        <v>1</v>
      </c>
      <c r="I875" s="129">
        <v>4.99</v>
      </c>
      <c r="J875" s="180">
        <v>4.99</v>
      </c>
      <c r="K875" s="93">
        <f>Tabela1[ [#This Row],[Cena hurtowa netto od 01.06.2025] ]/Tabela1[[#This Row],[Cena hurtowa netto od 13.01.2025]]-1</f>
        <v>0</v>
      </c>
      <c r="L875" s="142" t="s">
        <v>3108</v>
      </c>
      <c r="M875" s="142"/>
      <c r="N875" s="64" t="s">
        <v>2289</v>
      </c>
      <c r="O875" s="84">
        <v>0.23</v>
      </c>
      <c r="P875" s="7"/>
      <c r="Q875" s="35">
        <f t="shared" si="18"/>
        <v>0</v>
      </c>
      <c r="R875" s="104">
        <v>182</v>
      </c>
      <c r="S875" s="36" t="s">
        <v>3187</v>
      </c>
      <c r="T875" s="86" t="s">
        <v>4634</v>
      </c>
      <c r="U875" s="39">
        <f>VLOOKUP(Tabela1[[#This Row],[Marka]],Config!$D$2:$E$13,2,FALSE)+Tabela1[[#This Row],[Marka_sort_plus]]</f>
        <v>149011</v>
      </c>
      <c r="V875" s="39">
        <v>49011</v>
      </c>
      <c r="W875" s="49" t="s">
        <v>2289</v>
      </c>
      <c r="X875" s="49" t="s">
        <v>9149</v>
      </c>
      <c r="Y875" s="49" t="s">
        <v>3152</v>
      </c>
      <c r="Z875" s="49" t="s">
        <v>9150</v>
      </c>
    </row>
    <row r="876" spans="2:26" ht="27.75" customHeight="1">
      <c r="B876" s="55" t="s">
        <v>1793</v>
      </c>
      <c r="C876" s="56" t="s">
        <v>2947</v>
      </c>
      <c r="D876" s="113" t="s">
        <v>3419</v>
      </c>
      <c r="E876" s="83" t="s">
        <v>3108</v>
      </c>
      <c r="F876" s="65" t="s">
        <v>2948</v>
      </c>
      <c r="G876" s="58" t="s">
        <v>10</v>
      </c>
      <c r="H876" s="58">
        <v>1</v>
      </c>
      <c r="I876" s="129">
        <v>4.99</v>
      </c>
      <c r="J876" s="180">
        <v>4.99</v>
      </c>
      <c r="K876" s="93">
        <f>Tabela1[ [#This Row],[Cena hurtowa netto od 01.06.2025] ]/Tabela1[[#This Row],[Cena hurtowa netto od 13.01.2025]]-1</f>
        <v>0</v>
      </c>
      <c r="L876" s="142" t="s">
        <v>3108</v>
      </c>
      <c r="M876" s="142"/>
      <c r="N876" s="64" t="s">
        <v>2290</v>
      </c>
      <c r="O876" s="84">
        <v>0.23</v>
      </c>
      <c r="P876" s="7"/>
      <c r="Q876" s="35">
        <f t="shared" si="18"/>
        <v>0</v>
      </c>
      <c r="R876" s="104">
        <v>182</v>
      </c>
      <c r="S876" s="36" t="s">
        <v>3187</v>
      </c>
      <c r="T876" s="86" t="s">
        <v>4634</v>
      </c>
      <c r="U876" s="39">
        <f>VLOOKUP(Tabela1[[#This Row],[Marka]],Config!$D$2:$E$13,2,FALSE)+Tabela1[[#This Row],[Marka_sort_plus]]</f>
        <v>149011</v>
      </c>
      <c r="V876" s="39">
        <v>49011</v>
      </c>
      <c r="W876" s="49" t="s">
        <v>2290</v>
      </c>
      <c r="X876" s="49" t="s">
        <v>9151</v>
      </c>
      <c r="Y876" s="49" t="s">
        <v>3152</v>
      </c>
      <c r="Z876" s="49" t="s">
        <v>9152</v>
      </c>
    </row>
    <row r="877" spans="2:26" ht="27.75" customHeight="1">
      <c r="B877" s="55" t="s">
        <v>1793</v>
      </c>
      <c r="C877" s="56" t="s">
        <v>2949</v>
      </c>
      <c r="D877" s="113" t="s">
        <v>3416</v>
      </c>
      <c r="E877" s="83" t="s">
        <v>3108</v>
      </c>
      <c r="F877" s="65" t="s">
        <v>2950</v>
      </c>
      <c r="G877" s="58" t="s">
        <v>10</v>
      </c>
      <c r="H877" s="58">
        <v>1</v>
      </c>
      <c r="I877" s="129">
        <v>4.99</v>
      </c>
      <c r="J877" s="180">
        <v>4.99</v>
      </c>
      <c r="K877" s="93">
        <f>Tabela1[ [#This Row],[Cena hurtowa netto od 01.06.2025] ]/Tabela1[[#This Row],[Cena hurtowa netto od 13.01.2025]]-1</f>
        <v>0</v>
      </c>
      <c r="L877" s="142" t="s">
        <v>3108</v>
      </c>
      <c r="M877" s="142"/>
      <c r="N877" s="64" t="s">
        <v>2291</v>
      </c>
      <c r="O877" s="84">
        <v>0.23</v>
      </c>
      <c r="P877" s="7"/>
      <c r="Q877" s="35">
        <f t="shared" si="18"/>
        <v>0</v>
      </c>
      <c r="R877" s="104">
        <v>182</v>
      </c>
      <c r="S877" s="36" t="s">
        <v>3187</v>
      </c>
      <c r="T877" s="86" t="s">
        <v>4634</v>
      </c>
      <c r="U877" s="39">
        <f>VLOOKUP(Tabela1[[#This Row],[Marka]],Config!$D$2:$E$13,2,FALSE)+Tabela1[[#This Row],[Marka_sort_plus]]</f>
        <v>149011</v>
      </c>
      <c r="V877" s="39">
        <v>49011</v>
      </c>
      <c r="W877" s="49" t="s">
        <v>2291</v>
      </c>
      <c r="X877" s="49" t="s">
        <v>9157</v>
      </c>
      <c r="Y877" s="49" t="s">
        <v>3152</v>
      </c>
      <c r="Z877" s="49" t="s">
        <v>9158</v>
      </c>
    </row>
    <row r="878" spans="2:26" ht="27.75" customHeight="1">
      <c r="B878" s="55" t="s">
        <v>1793</v>
      </c>
      <c r="C878" s="56" t="s">
        <v>2951</v>
      </c>
      <c r="D878" s="113" t="s">
        <v>3417</v>
      </c>
      <c r="E878" s="83" t="s">
        <v>3108</v>
      </c>
      <c r="F878" s="65" t="s">
        <v>2952</v>
      </c>
      <c r="G878" s="58" t="s">
        <v>10</v>
      </c>
      <c r="H878" s="58">
        <v>1</v>
      </c>
      <c r="I878" s="129">
        <v>4.99</v>
      </c>
      <c r="J878" s="180">
        <v>4.99</v>
      </c>
      <c r="K878" s="93">
        <f>Tabela1[ [#This Row],[Cena hurtowa netto od 01.06.2025] ]/Tabela1[[#This Row],[Cena hurtowa netto od 13.01.2025]]-1</f>
        <v>0</v>
      </c>
      <c r="L878" s="142" t="s">
        <v>3108</v>
      </c>
      <c r="M878" s="142"/>
      <c r="N878" s="64" t="s">
        <v>2292</v>
      </c>
      <c r="O878" s="84">
        <v>0.23</v>
      </c>
      <c r="P878" s="7"/>
      <c r="Q878" s="35">
        <f t="shared" si="18"/>
        <v>0</v>
      </c>
      <c r="R878" s="104">
        <v>182</v>
      </c>
      <c r="S878" s="36" t="s">
        <v>3187</v>
      </c>
      <c r="T878" s="86" t="s">
        <v>4634</v>
      </c>
      <c r="U878" s="39">
        <f>VLOOKUP(Tabela1[[#This Row],[Marka]],Config!$D$2:$E$13,2,FALSE)+Tabela1[[#This Row],[Marka_sort_plus]]</f>
        <v>149011</v>
      </c>
      <c r="V878" s="39">
        <v>49011</v>
      </c>
      <c r="W878" s="49" t="s">
        <v>2292</v>
      </c>
      <c r="X878" s="49" t="s">
        <v>9155</v>
      </c>
      <c r="Y878" s="49" t="s">
        <v>3152</v>
      </c>
      <c r="Z878" s="49" t="s">
        <v>9156</v>
      </c>
    </row>
    <row r="879" spans="2:26" ht="27.75" customHeight="1">
      <c r="B879" s="55" t="s">
        <v>1793</v>
      </c>
      <c r="C879" s="56" t="s">
        <v>2953</v>
      </c>
      <c r="D879" s="113" t="s">
        <v>3415</v>
      </c>
      <c r="E879" s="83" t="s">
        <v>3108</v>
      </c>
      <c r="F879" s="65" t="s">
        <v>2954</v>
      </c>
      <c r="G879" s="58" t="s">
        <v>10</v>
      </c>
      <c r="H879" s="58">
        <v>1</v>
      </c>
      <c r="I879" s="129">
        <v>4.99</v>
      </c>
      <c r="J879" s="180">
        <v>4.99</v>
      </c>
      <c r="K879" s="93">
        <f>Tabela1[ [#This Row],[Cena hurtowa netto od 01.06.2025] ]/Tabela1[[#This Row],[Cena hurtowa netto od 13.01.2025]]-1</f>
        <v>0</v>
      </c>
      <c r="L879" s="142" t="s">
        <v>3108</v>
      </c>
      <c r="M879" s="142"/>
      <c r="N879" s="64" t="s">
        <v>2293</v>
      </c>
      <c r="O879" s="84">
        <v>0.23</v>
      </c>
      <c r="P879" s="7"/>
      <c r="Q879" s="35">
        <f t="shared" si="18"/>
        <v>0</v>
      </c>
      <c r="R879" s="104">
        <v>182</v>
      </c>
      <c r="S879" s="36" t="s">
        <v>3187</v>
      </c>
      <c r="T879" s="86" t="s">
        <v>4634</v>
      </c>
      <c r="U879" s="39">
        <f>VLOOKUP(Tabela1[[#This Row],[Marka]],Config!$D$2:$E$13,2,FALSE)+Tabela1[[#This Row],[Marka_sort_plus]]</f>
        <v>149011</v>
      </c>
      <c r="V879" s="39">
        <v>49011</v>
      </c>
      <c r="W879" s="49" t="s">
        <v>2293</v>
      </c>
      <c r="X879" s="49" t="s">
        <v>9159</v>
      </c>
      <c r="Y879" s="49" t="s">
        <v>3152</v>
      </c>
      <c r="Z879" s="49" t="s">
        <v>9160</v>
      </c>
    </row>
    <row r="880" spans="2:26" ht="27.75" customHeight="1">
      <c r="B880" s="55" t="s">
        <v>1793</v>
      </c>
      <c r="C880" s="56" t="s">
        <v>2955</v>
      </c>
      <c r="D880" s="113" t="s">
        <v>3414</v>
      </c>
      <c r="E880" s="83" t="s">
        <v>3108</v>
      </c>
      <c r="F880" s="65" t="s">
        <v>2956</v>
      </c>
      <c r="G880" s="58" t="s">
        <v>10</v>
      </c>
      <c r="H880" s="58">
        <v>1</v>
      </c>
      <c r="I880" s="129">
        <v>4.99</v>
      </c>
      <c r="J880" s="180">
        <v>4.99</v>
      </c>
      <c r="K880" s="93">
        <f>Tabela1[ [#This Row],[Cena hurtowa netto od 01.06.2025] ]/Tabela1[[#This Row],[Cena hurtowa netto od 13.01.2025]]-1</f>
        <v>0</v>
      </c>
      <c r="L880" s="142" t="s">
        <v>3108</v>
      </c>
      <c r="M880" s="142"/>
      <c r="N880" s="64" t="s">
        <v>2294</v>
      </c>
      <c r="O880" s="84">
        <v>0.23</v>
      </c>
      <c r="P880" s="7"/>
      <c r="Q880" s="35">
        <f t="shared" si="18"/>
        <v>0</v>
      </c>
      <c r="R880" s="104">
        <v>182</v>
      </c>
      <c r="S880" s="36" t="s">
        <v>3187</v>
      </c>
      <c r="T880" s="86" t="s">
        <v>4634</v>
      </c>
      <c r="U880" s="39">
        <f>VLOOKUP(Tabela1[[#This Row],[Marka]],Config!$D$2:$E$13,2,FALSE)+Tabela1[[#This Row],[Marka_sort_plus]]</f>
        <v>149011</v>
      </c>
      <c r="V880" s="39">
        <v>49011</v>
      </c>
      <c r="W880" s="49" t="s">
        <v>2294</v>
      </c>
      <c r="X880" s="49" t="s">
        <v>9161</v>
      </c>
      <c r="Y880" s="49" t="s">
        <v>3152</v>
      </c>
      <c r="Z880" s="49" t="s">
        <v>9162</v>
      </c>
    </row>
    <row r="881" spans="2:26" ht="27.75" customHeight="1">
      <c r="B881" s="55" t="s">
        <v>1793</v>
      </c>
      <c r="C881" s="56" t="s">
        <v>2957</v>
      </c>
      <c r="D881" s="113" t="s">
        <v>3413</v>
      </c>
      <c r="E881" s="83" t="s">
        <v>3108</v>
      </c>
      <c r="F881" s="65" t="s">
        <v>2958</v>
      </c>
      <c r="G881" s="58" t="s">
        <v>10</v>
      </c>
      <c r="H881" s="58">
        <v>1</v>
      </c>
      <c r="I881" s="129">
        <v>4.99</v>
      </c>
      <c r="J881" s="180">
        <v>4.99</v>
      </c>
      <c r="K881" s="93">
        <f>Tabela1[ [#This Row],[Cena hurtowa netto od 01.06.2025] ]/Tabela1[[#This Row],[Cena hurtowa netto od 13.01.2025]]-1</f>
        <v>0</v>
      </c>
      <c r="L881" s="142" t="s">
        <v>3108</v>
      </c>
      <c r="M881" s="142"/>
      <c r="N881" s="64" t="s">
        <v>2295</v>
      </c>
      <c r="O881" s="84">
        <v>0.23</v>
      </c>
      <c r="P881" s="7"/>
      <c r="Q881" s="35">
        <f t="shared" si="18"/>
        <v>0</v>
      </c>
      <c r="R881" s="104">
        <v>182</v>
      </c>
      <c r="S881" s="36" t="s">
        <v>3187</v>
      </c>
      <c r="T881" s="86" t="s">
        <v>4634</v>
      </c>
      <c r="U881" s="39">
        <f>VLOOKUP(Tabela1[[#This Row],[Marka]],Config!$D$2:$E$13,2,FALSE)+Tabela1[[#This Row],[Marka_sort_plus]]</f>
        <v>149011</v>
      </c>
      <c r="V881" s="39">
        <v>49011</v>
      </c>
      <c r="W881" s="49" t="s">
        <v>2295</v>
      </c>
      <c r="X881" s="49" t="s">
        <v>9163</v>
      </c>
      <c r="Y881" s="49" t="s">
        <v>3152</v>
      </c>
      <c r="Z881" s="49" t="s">
        <v>9164</v>
      </c>
    </row>
    <row r="882" spans="2:26" ht="27.75" customHeight="1">
      <c r="B882" s="55" t="s">
        <v>1793</v>
      </c>
      <c r="C882" s="56" t="s">
        <v>2959</v>
      </c>
      <c r="D882" s="113" t="s">
        <v>3412</v>
      </c>
      <c r="E882" s="83" t="s">
        <v>3108</v>
      </c>
      <c r="F882" s="65" t="s">
        <v>2960</v>
      </c>
      <c r="G882" s="58" t="s">
        <v>10</v>
      </c>
      <c r="H882" s="58">
        <v>1</v>
      </c>
      <c r="I882" s="129">
        <v>4.99</v>
      </c>
      <c r="J882" s="180">
        <v>4.99</v>
      </c>
      <c r="K882" s="93">
        <f>Tabela1[ [#This Row],[Cena hurtowa netto od 01.06.2025] ]/Tabela1[[#This Row],[Cena hurtowa netto od 13.01.2025]]-1</f>
        <v>0</v>
      </c>
      <c r="L882" s="142" t="s">
        <v>3108</v>
      </c>
      <c r="M882" s="142"/>
      <c r="N882" s="64" t="s">
        <v>2296</v>
      </c>
      <c r="O882" s="84">
        <v>0.23</v>
      </c>
      <c r="P882" s="7"/>
      <c r="Q882" s="35">
        <f t="shared" si="18"/>
        <v>0</v>
      </c>
      <c r="R882" s="104">
        <v>182</v>
      </c>
      <c r="S882" s="36" t="s">
        <v>3187</v>
      </c>
      <c r="T882" s="86" t="s">
        <v>4634</v>
      </c>
      <c r="U882" s="39">
        <f>VLOOKUP(Tabela1[[#This Row],[Marka]],Config!$D$2:$E$13,2,FALSE)+Tabela1[[#This Row],[Marka_sort_plus]]</f>
        <v>149011</v>
      </c>
      <c r="V882" s="39">
        <v>49011</v>
      </c>
      <c r="W882" s="49" t="s">
        <v>2296</v>
      </c>
      <c r="X882" s="49" t="s">
        <v>9165</v>
      </c>
      <c r="Y882" s="49" t="s">
        <v>3152</v>
      </c>
      <c r="Z882" s="49" t="s">
        <v>9166</v>
      </c>
    </row>
    <row r="883" spans="2:26" ht="27.75" customHeight="1">
      <c r="B883" s="55" t="s">
        <v>1793</v>
      </c>
      <c r="C883" s="56" t="s">
        <v>2961</v>
      </c>
      <c r="D883" s="113" t="s">
        <v>3411</v>
      </c>
      <c r="E883" s="83" t="s">
        <v>3108</v>
      </c>
      <c r="F883" s="65" t="s">
        <v>2962</v>
      </c>
      <c r="G883" s="58" t="s">
        <v>10</v>
      </c>
      <c r="H883" s="58">
        <v>1</v>
      </c>
      <c r="I883" s="129">
        <v>4.99</v>
      </c>
      <c r="J883" s="180">
        <v>4.99</v>
      </c>
      <c r="K883" s="93">
        <f>Tabela1[ [#This Row],[Cena hurtowa netto od 01.06.2025] ]/Tabela1[[#This Row],[Cena hurtowa netto od 13.01.2025]]-1</f>
        <v>0</v>
      </c>
      <c r="L883" s="142" t="s">
        <v>3108</v>
      </c>
      <c r="M883" s="142"/>
      <c r="N883" s="64" t="s">
        <v>2297</v>
      </c>
      <c r="O883" s="84">
        <v>0.23</v>
      </c>
      <c r="P883" s="7"/>
      <c r="Q883" s="35">
        <f t="shared" si="18"/>
        <v>0</v>
      </c>
      <c r="R883" s="104">
        <v>182</v>
      </c>
      <c r="S883" s="36" t="s">
        <v>3187</v>
      </c>
      <c r="T883" s="86" t="s">
        <v>4634</v>
      </c>
      <c r="U883" s="39">
        <f>VLOOKUP(Tabela1[[#This Row],[Marka]],Config!$D$2:$E$13,2,FALSE)+Tabela1[[#This Row],[Marka_sort_plus]]</f>
        <v>149011</v>
      </c>
      <c r="V883" s="39">
        <v>49011</v>
      </c>
      <c r="W883" s="49" t="s">
        <v>2297</v>
      </c>
      <c r="X883" s="49" t="s">
        <v>9167</v>
      </c>
      <c r="Y883" s="49" t="s">
        <v>3152</v>
      </c>
      <c r="Z883" s="49" t="s">
        <v>9168</v>
      </c>
    </row>
    <row r="884" spans="2:26" ht="27.75" customHeight="1">
      <c r="B884" s="55" t="s">
        <v>1793</v>
      </c>
      <c r="C884" s="56" t="s">
        <v>2963</v>
      </c>
      <c r="D884" s="113" t="s">
        <v>3407</v>
      </c>
      <c r="E884" s="83" t="s">
        <v>3108</v>
      </c>
      <c r="F884" s="65" t="s">
        <v>2964</v>
      </c>
      <c r="G884" s="58" t="s">
        <v>10</v>
      </c>
      <c r="H884" s="58">
        <v>1</v>
      </c>
      <c r="I884" s="129">
        <v>4.99</v>
      </c>
      <c r="J884" s="180">
        <v>4.99</v>
      </c>
      <c r="K884" s="93">
        <f>Tabela1[ [#This Row],[Cena hurtowa netto od 01.06.2025] ]/Tabela1[[#This Row],[Cena hurtowa netto od 13.01.2025]]-1</f>
        <v>0</v>
      </c>
      <c r="L884" s="142" t="s">
        <v>3108</v>
      </c>
      <c r="M884" s="142"/>
      <c r="N884" s="64" t="s">
        <v>2298</v>
      </c>
      <c r="O884" s="84">
        <v>0.23</v>
      </c>
      <c r="P884" s="7"/>
      <c r="Q884" s="35">
        <f t="shared" si="18"/>
        <v>0</v>
      </c>
      <c r="R884" s="104">
        <v>182</v>
      </c>
      <c r="S884" s="36" t="s">
        <v>3187</v>
      </c>
      <c r="T884" s="86" t="s">
        <v>4634</v>
      </c>
      <c r="U884" s="39">
        <f>VLOOKUP(Tabela1[[#This Row],[Marka]],Config!$D$2:$E$13,2,FALSE)+Tabela1[[#This Row],[Marka_sort_plus]]</f>
        <v>149011</v>
      </c>
      <c r="V884" s="39">
        <v>49011</v>
      </c>
      <c r="W884" s="49" t="s">
        <v>2298</v>
      </c>
      <c r="X884" s="49" t="s">
        <v>9175</v>
      </c>
      <c r="Y884" s="49" t="s">
        <v>3152</v>
      </c>
      <c r="Z884" s="49" t="s">
        <v>9176</v>
      </c>
    </row>
    <row r="885" spans="2:26" ht="27.75" customHeight="1">
      <c r="B885" s="55" t="s">
        <v>1793</v>
      </c>
      <c r="C885" s="56" t="s">
        <v>2965</v>
      </c>
      <c r="D885" s="113" t="s">
        <v>3410</v>
      </c>
      <c r="E885" s="83" t="s">
        <v>3108</v>
      </c>
      <c r="F885" s="65" t="s">
        <v>2966</v>
      </c>
      <c r="G885" s="58" t="s">
        <v>10</v>
      </c>
      <c r="H885" s="58">
        <v>1</v>
      </c>
      <c r="I885" s="129">
        <v>4.99</v>
      </c>
      <c r="J885" s="180">
        <v>4.99</v>
      </c>
      <c r="K885" s="93">
        <f>Tabela1[ [#This Row],[Cena hurtowa netto od 01.06.2025] ]/Tabela1[[#This Row],[Cena hurtowa netto od 13.01.2025]]-1</f>
        <v>0</v>
      </c>
      <c r="L885" s="142" t="s">
        <v>3108</v>
      </c>
      <c r="M885" s="142"/>
      <c r="N885" s="64" t="s">
        <v>2299</v>
      </c>
      <c r="O885" s="84">
        <v>0.23</v>
      </c>
      <c r="P885" s="7"/>
      <c r="Q885" s="35">
        <f t="shared" si="18"/>
        <v>0</v>
      </c>
      <c r="R885" s="104">
        <v>182</v>
      </c>
      <c r="S885" s="36" t="s">
        <v>3187</v>
      </c>
      <c r="T885" s="86" t="s">
        <v>4634</v>
      </c>
      <c r="U885" s="39">
        <f>VLOOKUP(Tabela1[[#This Row],[Marka]],Config!$D$2:$E$13,2,FALSE)+Tabela1[[#This Row],[Marka_sort_plus]]</f>
        <v>149011</v>
      </c>
      <c r="V885" s="39">
        <v>49011</v>
      </c>
      <c r="W885" s="49" t="s">
        <v>2299</v>
      </c>
      <c r="X885" s="49" t="s">
        <v>9169</v>
      </c>
      <c r="Y885" s="49" t="s">
        <v>3152</v>
      </c>
      <c r="Z885" s="49" t="s">
        <v>9170</v>
      </c>
    </row>
    <row r="886" spans="2:26" ht="27.75" customHeight="1">
      <c r="B886" s="55" t="s">
        <v>1793</v>
      </c>
      <c r="C886" s="56" t="s">
        <v>2967</v>
      </c>
      <c r="D886" s="113" t="s">
        <v>3409</v>
      </c>
      <c r="E886" s="83" t="s">
        <v>3108</v>
      </c>
      <c r="F886" s="65" t="s">
        <v>2968</v>
      </c>
      <c r="G886" s="58" t="s">
        <v>10</v>
      </c>
      <c r="H886" s="58">
        <v>1</v>
      </c>
      <c r="I886" s="129">
        <v>4.99</v>
      </c>
      <c r="J886" s="180">
        <v>4.99</v>
      </c>
      <c r="K886" s="93">
        <f>Tabela1[ [#This Row],[Cena hurtowa netto od 01.06.2025] ]/Tabela1[[#This Row],[Cena hurtowa netto od 13.01.2025]]-1</f>
        <v>0</v>
      </c>
      <c r="L886" s="142" t="s">
        <v>3108</v>
      </c>
      <c r="M886" s="142"/>
      <c r="N886" s="64" t="s">
        <v>2300</v>
      </c>
      <c r="O886" s="84">
        <v>0.23</v>
      </c>
      <c r="P886" s="7"/>
      <c r="Q886" s="35">
        <f t="shared" si="18"/>
        <v>0</v>
      </c>
      <c r="R886" s="104">
        <v>182</v>
      </c>
      <c r="S886" s="36" t="s">
        <v>3187</v>
      </c>
      <c r="T886" s="86" t="s">
        <v>4634</v>
      </c>
      <c r="U886" s="39">
        <f>VLOOKUP(Tabela1[[#This Row],[Marka]],Config!$D$2:$E$13,2,FALSE)+Tabela1[[#This Row],[Marka_sort_plus]]</f>
        <v>149011</v>
      </c>
      <c r="V886" s="39">
        <v>49011</v>
      </c>
      <c r="W886" s="49" t="s">
        <v>2300</v>
      </c>
      <c r="X886" s="49" t="s">
        <v>9171</v>
      </c>
      <c r="Y886" s="49" t="s">
        <v>3152</v>
      </c>
      <c r="Z886" s="49" t="s">
        <v>9172</v>
      </c>
    </row>
    <row r="887" spans="2:26" ht="27.75" customHeight="1">
      <c r="B887" s="55" t="s">
        <v>1793</v>
      </c>
      <c r="C887" s="56" t="s">
        <v>2969</v>
      </c>
      <c r="D887" s="113" t="s">
        <v>3408</v>
      </c>
      <c r="E887" s="83" t="s">
        <v>3108</v>
      </c>
      <c r="F887" s="65" t="s">
        <v>2970</v>
      </c>
      <c r="G887" s="58" t="s">
        <v>10</v>
      </c>
      <c r="H887" s="58">
        <v>1</v>
      </c>
      <c r="I887" s="129">
        <v>4.99</v>
      </c>
      <c r="J887" s="180">
        <v>4.99</v>
      </c>
      <c r="K887" s="93">
        <f>Tabela1[ [#This Row],[Cena hurtowa netto od 01.06.2025] ]/Tabela1[[#This Row],[Cena hurtowa netto od 13.01.2025]]-1</f>
        <v>0</v>
      </c>
      <c r="L887" s="142" t="s">
        <v>3108</v>
      </c>
      <c r="M887" s="142"/>
      <c r="N887" s="64" t="s">
        <v>2301</v>
      </c>
      <c r="O887" s="84">
        <v>0.23</v>
      </c>
      <c r="P887" s="7"/>
      <c r="Q887" s="35">
        <f t="shared" si="18"/>
        <v>0</v>
      </c>
      <c r="R887" s="104">
        <v>182</v>
      </c>
      <c r="S887" s="36" t="s">
        <v>3187</v>
      </c>
      <c r="T887" s="86" t="s">
        <v>4634</v>
      </c>
      <c r="U887" s="39">
        <f>VLOOKUP(Tabela1[[#This Row],[Marka]],Config!$D$2:$E$13,2,FALSE)+Tabela1[[#This Row],[Marka_sort_plus]]</f>
        <v>149011</v>
      </c>
      <c r="V887" s="39">
        <v>49011</v>
      </c>
      <c r="W887" s="49" t="s">
        <v>2301</v>
      </c>
      <c r="X887" s="49" t="s">
        <v>9173</v>
      </c>
      <c r="Y887" s="49" t="s">
        <v>3152</v>
      </c>
      <c r="Z887" s="49" t="s">
        <v>9174</v>
      </c>
    </row>
    <row r="888" spans="2:26" ht="27.75" customHeight="1">
      <c r="B888" s="55" t="s">
        <v>1793</v>
      </c>
      <c r="C888" s="56" t="s">
        <v>2971</v>
      </c>
      <c r="D888" s="113" t="s">
        <v>3425</v>
      </c>
      <c r="E888" s="83" t="s">
        <v>3108</v>
      </c>
      <c r="F888" s="65" t="s">
        <v>2972</v>
      </c>
      <c r="G888" s="58" t="s">
        <v>10</v>
      </c>
      <c r="H888" s="58">
        <v>1</v>
      </c>
      <c r="I888" s="129">
        <v>4.99</v>
      </c>
      <c r="J888" s="180">
        <v>4.99</v>
      </c>
      <c r="K888" s="93">
        <f>Tabela1[ [#This Row],[Cena hurtowa netto od 01.06.2025] ]/Tabela1[[#This Row],[Cena hurtowa netto od 13.01.2025]]-1</f>
        <v>0</v>
      </c>
      <c r="L888" s="142" t="s">
        <v>3108</v>
      </c>
      <c r="M888" s="142"/>
      <c r="N888" s="64" t="s">
        <v>2302</v>
      </c>
      <c r="O888" s="84">
        <v>0.23</v>
      </c>
      <c r="P888" s="7"/>
      <c r="Q888" s="35">
        <f t="shared" si="18"/>
        <v>0</v>
      </c>
      <c r="R888" s="104">
        <v>182</v>
      </c>
      <c r="S888" s="36" t="s">
        <v>3187</v>
      </c>
      <c r="T888" s="86" t="s">
        <v>4634</v>
      </c>
      <c r="U888" s="39">
        <f>VLOOKUP(Tabela1[[#This Row],[Marka]],Config!$D$2:$E$13,2,FALSE)+Tabela1[[#This Row],[Marka_sort_plus]]</f>
        <v>149011</v>
      </c>
      <c r="V888" s="39">
        <v>49011</v>
      </c>
      <c r="W888" s="49" t="s">
        <v>2302</v>
      </c>
      <c r="X888" s="49" t="s">
        <v>9139</v>
      </c>
      <c r="Y888" s="49" t="s">
        <v>3152</v>
      </c>
      <c r="Z888" s="49" t="s">
        <v>9140</v>
      </c>
    </row>
    <row r="889" spans="2:26" ht="27.75" customHeight="1">
      <c r="B889" s="55" t="s">
        <v>1793</v>
      </c>
      <c r="C889" s="56" t="s">
        <v>2973</v>
      </c>
      <c r="D889" s="113" t="s">
        <v>3406</v>
      </c>
      <c r="E889" s="83" t="s">
        <v>3108</v>
      </c>
      <c r="F889" s="65" t="s">
        <v>2974</v>
      </c>
      <c r="G889" s="58" t="s">
        <v>10</v>
      </c>
      <c r="H889" s="58">
        <v>1</v>
      </c>
      <c r="I889" s="129">
        <v>4.99</v>
      </c>
      <c r="J889" s="180">
        <v>4.99</v>
      </c>
      <c r="K889" s="93">
        <f>Tabela1[ [#This Row],[Cena hurtowa netto od 01.06.2025] ]/Tabela1[[#This Row],[Cena hurtowa netto od 13.01.2025]]-1</f>
        <v>0</v>
      </c>
      <c r="L889" s="142" t="s">
        <v>3108</v>
      </c>
      <c r="M889" s="142"/>
      <c r="N889" s="64" t="s">
        <v>2303</v>
      </c>
      <c r="O889" s="84">
        <v>0.23</v>
      </c>
      <c r="P889" s="7"/>
      <c r="Q889" s="35">
        <f t="shared" si="18"/>
        <v>0</v>
      </c>
      <c r="R889" s="104">
        <v>182</v>
      </c>
      <c r="S889" s="36" t="s">
        <v>3187</v>
      </c>
      <c r="T889" s="86" t="s">
        <v>4634</v>
      </c>
      <c r="U889" s="39">
        <f>VLOOKUP(Tabela1[[#This Row],[Marka]],Config!$D$2:$E$13,2,FALSE)+Tabela1[[#This Row],[Marka_sort_plus]]</f>
        <v>149011</v>
      </c>
      <c r="V889" s="39">
        <v>49011</v>
      </c>
      <c r="W889" s="49" t="s">
        <v>2303</v>
      </c>
      <c r="X889" s="49" t="s">
        <v>9177</v>
      </c>
      <c r="Y889" s="49" t="s">
        <v>3152</v>
      </c>
      <c r="Z889" s="49" t="s">
        <v>9178</v>
      </c>
    </row>
    <row r="890" spans="2:26" ht="27.75" customHeight="1">
      <c r="B890" s="55" t="s">
        <v>1793</v>
      </c>
      <c r="C890" s="56" t="s">
        <v>10502</v>
      </c>
      <c r="D890" s="113" t="s">
        <v>10503</v>
      </c>
      <c r="E890" s="83" t="s">
        <v>3107</v>
      </c>
      <c r="F890" s="65" t="s">
        <v>10504</v>
      </c>
      <c r="G890" s="58" t="s">
        <v>10</v>
      </c>
      <c r="H890" s="58">
        <v>1</v>
      </c>
      <c r="I890" s="129">
        <v>22.99</v>
      </c>
      <c r="J890" s="180">
        <v>22.99</v>
      </c>
      <c r="K890" s="93">
        <f>Tabela1[ [#This Row],[Cena hurtowa netto od 01.06.2025] ]/Tabela1[[#This Row],[Cena hurtowa netto od 13.01.2025]]-1</f>
        <v>0</v>
      </c>
      <c r="L890" s="142" t="s">
        <v>3107</v>
      </c>
      <c r="M890" s="142"/>
      <c r="N890" s="64">
        <v>5902979014369</v>
      </c>
      <c r="O890" s="84">
        <v>0.23</v>
      </c>
      <c r="P890" s="7"/>
      <c r="Q890" s="35">
        <f t="shared" si="18"/>
        <v>0</v>
      </c>
      <c r="R890" s="104">
        <v>183</v>
      </c>
      <c r="S890" s="36" t="s">
        <v>3187</v>
      </c>
      <c r="T890" s="86">
        <v>32091000</v>
      </c>
      <c r="U890" s="39">
        <f>VLOOKUP(Tabela1[[#This Row],[Marka]],Config!$D$2:$E$13,2,FALSE)+Tabela1[[#This Row],[Marka_sort_plus]]</f>
        <v>149012</v>
      </c>
      <c r="V890" s="39">
        <v>49012</v>
      </c>
      <c r="W890" s="49">
        <v>5902979014369</v>
      </c>
      <c r="X890" s="49"/>
      <c r="Y890" s="49"/>
      <c r="Z890" s="49"/>
    </row>
    <row r="891" spans="2:26" ht="27.75" customHeight="1">
      <c r="B891" s="55" t="s">
        <v>1793</v>
      </c>
      <c r="C891" s="56" t="s">
        <v>10505</v>
      </c>
      <c r="D891" s="113" t="s">
        <v>10506</v>
      </c>
      <c r="E891" s="83" t="s">
        <v>3107</v>
      </c>
      <c r="F891" s="65" t="s">
        <v>10507</v>
      </c>
      <c r="G891" s="58" t="s">
        <v>10</v>
      </c>
      <c r="H891" s="58">
        <v>1</v>
      </c>
      <c r="I891" s="129">
        <v>22.99</v>
      </c>
      <c r="J891" s="180">
        <v>22.99</v>
      </c>
      <c r="K891" s="93">
        <f>Tabela1[ [#This Row],[Cena hurtowa netto od 01.06.2025] ]/Tabela1[[#This Row],[Cena hurtowa netto od 13.01.2025]]-1</f>
        <v>0</v>
      </c>
      <c r="L891" s="142" t="s">
        <v>3107</v>
      </c>
      <c r="M891" s="142"/>
      <c r="N891" s="64">
        <v>5902979014376</v>
      </c>
      <c r="O891" s="84">
        <v>0.23</v>
      </c>
      <c r="P891" s="7"/>
      <c r="Q891" s="35">
        <f t="shared" si="18"/>
        <v>0</v>
      </c>
      <c r="R891" s="104">
        <v>183</v>
      </c>
      <c r="S891" s="36" t="s">
        <v>3187</v>
      </c>
      <c r="T891" s="86">
        <v>32091000</v>
      </c>
      <c r="U891" s="39">
        <f>VLOOKUP(Tabela1[[#This Row],[Marka]],Config!$D$2:$E$13,2,FALSE)+Tabela1[[#This Row],[Marka_sort_plus]]</f>
        <v>149012</v>
      </c>
      <c r="V891" s="39">
        <v>49012</v>
      </c>
      <c r="W891" s="49">
        <v>5902979014376</v>
      </c>
      <c r="X891" s="49"/>
      <c r="Y891" s="49"/>
      <c r="Z891" s="49"/>
    </row>
    <row r="892" spans="2:26" ht="27.75" customHeight="1">
      <c r="B892" s="55" t="s">
        <v>1793</v>
      </c>
      <c r="C892" s="56" t="s">
        <v>10508</v>
      </c>
      <c r="D892" s="113" t="s">
        <v>10509</v>
      </c>
      <c r="E892" s="83" t="s">
        <v>3107</v>
      </c>
      <c r="F892" s="65" t="s">
        <v>10510</v>
      </c>
      <c r="G892" s="58" t="s">
        <v>10</v>
      </c>
      <c r="H892" s="58">
        <v>1</v>
      </c>
      <c r="I892" s="129">
        <v>22.99</v>
      </c>
      <c r="J892" s="180">
        <v>22.99</v>
      </c>
      <c r="K892" s="93">
        <f>Tabela1[ [#This Row],[Cena hurtowa netto od 01.06.2025] ]/Tabela1[[#This Row],[Cena hurtowa netto od 13.01.2025]]-1</f>
        <v>0</v>
      </c>
      <c r="L892" s="142" t="s">
        <v>3107</v>
      </c>
      <c r="M892" s="142"/>
      <c r="N892" s="64">
        <v>5902979014383</v>
      </c>
      <c r="O892" s="84">
        <v>0.23</v>
      </c>
      <c r="P892" s="7"/>
      <c r="Q892" s="35">
        <f t="shared" si="18"/>
        <v>0</v>
      </c>
      <c r="R892" s="104">
        <v>183</v>
      </c>
      <c r="S892" s="36" t="s">
        <v>3187</v>
      </c>
      <c r="T892" s="86">
        <v>32091000</v>
      </c>
      <c r="U892" s="39">
        <f>VLOOKUP(Tabela1[[#This Row],[Marka]],Config!$D$2:$E$13,2,FALSE)+Tabela1[[#This Row],[Marka_sort_plus]]</f>
        <v>149012</v>
      </c>
      <c r="V892" s="39">
        <v>49012</v>
      </c>
      <c r="W892" s="49">
        <v>5902979014383</v>
      </c>
      <c r="X892" s="49"/>
      <c r="Y892" s="49"/>
      <c r="Z892" s="49"/>
    </row>
    <row r="893" spans="2:26" ht="27.75" customHeight="1">
      <c r="B893" s="55" t="s">
        <v>1793</v>
      </c>
      <c r="C893" s="56" t="s">
        <v>10511</v>
      </c>
      <c r="D893" s="113" t="s">
        <v>10512</v>
      </c>
      <c r="E893" s="83" t="s">
        <v>3107</v>
      </c>
      <c r="F893" s="65" t="s">
        <v>10513</v>
      </c>
      <c r="G893" s="58" t="s">
        <v>10</v>
      </c>
      <c r="H893" s="58">
        <v>1</v>
      </c>
      <c r="I893" s="129">
        <v>22.99</v>
      </c>
      <c r="J893" s="180">
        <v>22.99</v>
      </c>
      <c r="K893" s="93">
        <f>Tabela1[ [#This Row],[Cena hurtowa netto od 01.06.2025] ]/Tabela1[[#This Row],[Cena hurtowa netto od 13.01.2025]]-1</f>
        <v>0</v>
      </c>
      <c r="L893" s="142" t="s">
        <v>3107</v>
      </c>
      <c r="M893" s="142"/>
      <c r="N893" s="64">
        <v>5902979014390</v>
      </c>
      <c r="O893" s="84">
        <v>0.23</v>
      </c>
      <c r="P893" s="7"/>
      <c r="Q893" s="35">
        <f t="shared" si="18"/>
        <v>0</v>
      </c>
      <c r="R893" s="104">
        <v>183</v>
      </c>
      <c r="S893" s="36" t="s">
        <v>3187</v>
      </c>
      <c r="T893" s="86">
        <v>32091000</v>
      </c>
      <c r="U893" s="39">
        <f>VLOOKUP(Tabela1[[#This Row],[Marka]],Config!$D$2:$E$13,2,FALSE)+Tabela1[[#This Row],[Marka_sort_plus]]</f>
        <v>149012</v>
      </c>
      <c r="V893" s="39">
        <v>49012</v>
      </c>
      <c r="W893" s="49">
        <v>5902979014390</v>
      </c>
      <c r="X893" s="49"/>
      <c r="Y893" s="49"/>
      <c r="Z893" s="49"/>
    </row>
    <row r="894" spans="2:26" ht="27.75" customHeight="1">
      <c r="B894" s="55" t="s">
        <v>1793</v>
      </c>
      <c r="C894" s="56" t="s">
        <v>10514</v>
      </c>
      <c r="D894" s="113" t="s">
        <v>10515</v>
      </c>
      <c r="E894" s="83" t="s">
        <v>3107</v>
      </c>
      <c r="F894" s="65" t="s">
        <v>10516</v>
      </c>
      <c r="G894" s="58" t="s">
        <v>10</v>
      </c>
      <c r="H894" s="58">
        <v>1</v>
      </c>
      <c r="I894" s="129">
        <v>22.99</v>
      </c>
      <c r="J894" s="180">
        <v>22.99</v>
      </c>
      <c r="K894" s="93">
        <f>Tabela1[ [#This Row],[Cena hurtowa netto od 01.06.2025] ]/Tabela1[[#This Row],[Cena hurtowa netto od 13.01.2025]]-1</f>
        <v>0</v>
      </c>
      <c r="L894" s="142" t="s">
        <v>3107</v>
      </c>
      <c r="M894" s="142"/>
      <c r="N894" s="64">
        <v>5902979014406</v>
      </c>
      <c r="O894" s="84">
        <v>0.23</v>
      </c>
      <c r="P894" s="7"/>
      <c r="Q894" s="35">
        <f t="shared" si="18"/>
        <v>0</v>
      </c>
      <c r="R894" s="104">
        <v>183</v>
      </c>
      <c r="S894" s="36" t="s">
        <v>3187</v>
      </c>
      <c r="T894" s="86">
        <v>32091000</v>
      </c>
      <c r="U894" s="39">
        <f>VLOOKUP(Tabela1[[#This Row],[Marka]],Config!$D$2:$E$13,2,FALSE)+Tabela1[[#This Row],[Marka_sort_plus]]</f>
        <v>149012</v>
      </c>
      <c r="V894" s="39">
        <v>49012</v>
      </c>
      <c r="W894" s="49">
        <v>5902979014406</v>
      </c>
      <c r="X894" s="49"/>
      <c r="Y894" s="49"/>
      <c r="Z894" s="49"/>
    </row>
    <row r="895" spans="2:26" ht="27.75" customHeight="1">
      <c r="B895" s="55" t="s">
        <v>1793</v>
      </c>
      <c r="C895" s="56" t="s">
        <v>13830</v>
      </c>
      <c r="D895" s="113" t="s">
        <v>13831</v>
      </c>
      <c r="E895" s="83" t="s">
        <v>3110</v>
      </c>
      <c r="F895" s="65" t="s">
        <v>13864</v>
      </c>
      <c r="G895" s="58" t="s">
        <v>10</v>
      </c>
      <c r="H895" s="58" t="s">
        <v>8167</v>
      </c>
      <c r="I895" s="129">
        <v>21.09</v>
      </c>
      <c r="J895" s="180">
        <v>21.09</v>
      </c>
      <c r="K895" s="93">
        <f>Tabela1[ [#This Row],[Cena hurtowa netto od 01.06.2025] ]/Tabela1[[#This Row],[Cena hurtowa netto od 13.01.2025]]-1</f>
        <v>0</v>
      </c>
      <c r="L895" s="142" t="s">
        <v>3110</v>
      </c>
      <c r="M895" s="142"/>
      <c r="N895" s="64">
        <v>5902979031557</v>
      </c>
      <c r="O895" s="84">
        <v>0.23</v>
      </c>
      <c r="P895" s="7"/>
      <c r="Q895" s="35">
        <f t="shared" si="18"/>
        <v>0</v>
      </c>
      <c r="R895" s="104" t="s">
        <v>11049</v>
      </c>
      <c r="S895" s="36" t="s">
        <v>3146</v>
      </c>
      <c r="T895" s="86">
        <v>32131000</v>
      </c>
      <c r="U895" s="39">
        <f>VLOOKUP(Tabela1[[#This Row],[Marka]],Config!$D$2:$E$13,2,FALSE)+Tabela1[[#This Row],[Marka_sort_plus]]</f>
        <v>151009</v>
      </c>
      <c r="V895" s="39">
        <v>51009</v>
      </c>
      <c r="W895" s="49">
        <v>5902979031557</v>
      </c>
      <c r="X895" s="49">
        <v>5902979031564</v>
      </c>
      <c r="Y895" s="49"/>
      <c r="Z895" s="49"/>
    </row>
    <row r="896" spans="2:26" ht="27.75" customHeight="1">
      <c r="B896" s="55" t="s">
        <v>1793</v>
      </c>
      <c r="C896" s="56" t="s">
        <v>13832</v>
      </c>
      <c r="D896" s="113" t="s">
        <v>13833</v>
      </c>
      <c r="E896" s="83" t="s">
        <v>3110</v>
      </c>
      <c r="F896" s="65" t="s">
        <v>13865</v>
      </c>
      <c r="G896" s="58" t="s">
        <v>10</v>
      </c>
      <c r="H896" s="58" t="s">
        <v>8167</v>
      </c>
      <c r="I896" s="129">
        <v>10.99</v>
      </c>
      <c r="J896" s="180">
        <v>10.99</v>
      </c>
      <c r="K896" s="93">
        <f>Tabela1[ [#This Row],[Cena hurtowa netto od 01.06.2025] ]/Tabela1[[#This Row],[Cena hurtowa netto od 13.01.2025]]-1</f>
        <v>0</v>
      </c>
      <c r="L896" s="142" t="s">
        <v>3110</v>
      </c>
      <c r="M896" s="142"/>
      <c r="N896" s="64">
        <v>5902979031533</v>
      </c>
      <c r="O896" s="84">
        <v>0.23</v>
      </c>
      <c r="P896" s="7"/>
      <c r="Q896" s="35">
        <f t="shared" si="18"/>
        <v>0</v>
      </c>
      <c r="R896" s="104" t="s">
        <v>11049</v>
      </c>
      <c r="S896" s="36" t="s">
        <v>3146</v>
      </c>
      <c r="T896" s="86">
        <v>32131000</v>
      </c>
      <c r="U896" s="39">
        <f>VLOOKUP(Tabela1[[#This Row],[Marka]],Config!$D$2:$E$13,2,FALSE)+Tabela1[[#This Row],[Marka_sort_plus]]</f>
        <v>151009</v>
      </c>
      <c r="V896" s="39">
        <v>51009</v>
      </c>
      <c r="W896" s="49">
        <v>5902979031533</v>
      </c>
      <c r="X896" s="49">
        <v>5902979031540</v>
      </c>
      <c r="Y896" s="49"/>
      <c r="Z896" s="49"/>
    </row>
    <row r="897" spans="2:26" ht="27.75" customHeight="1">
      <c r="B897" s="55" t="s">
        <v>1793</v>
      </c>
      <c r="C897" s="56" t="s">
        <v>13985</v>
      </c>
      <c r="D897" s="113" t="s">
        <v>13986</v>
      </c>
      <c r="E897" s="83" t="s">
        <v>3110</v>
      </c>
      <c r="F897" s="65" t="s">
        <v>13989</v>
      </c>
      <c r="G897" s="58" t="s">
        <v>10</v>
      </c>
      <c r="H897" s="58" t="s">
        <v>8167</v>
      </c>
      <c r="I897" s="129"/>
      <c r="J897" s="180">
        <v>21.09</v>
      </c>
      <c r="K897" s="93" t="e">
        <f>Tabela1[ [#This Row],[Cena hurtowa netto od 01.06.2025] ]/Tabela1[[#This Row],[Cena hurtowa netto od 13.01.2025]]-1</f>
        <v>#DIV/0!</v>
      </c>
      <c r="L897" s="142" t="s">
        <v>3110</v>
      </c>
      <c r="M897" s="142"/>
      <c r="N897" s="64">
        <v>5902979031434</v>
      </c>
      <c r="O897" s="84">
        <v>0.23</v>
      </c>
      <c r="P897" s="7"/>
      <c r="Q897" s="35">
        <f t="shared" si="18"/>
        <v>0</v>
      </c>
      <c r="R897" s="104" t="s">
        <v>11016</v>
      </c>
      <c r="S897" s="36" t="s">
        <v>3146</v>
      </c>
      <c r="T897" s="86">
        <v>32131000</v>
      </c>
      <c r="U897" s="39">
        <f>VLOOKUP(Tabela1[[#This Row],[Marka]],Config!$D$2:$E$13,2,FALSE)+Tabela1[[#This Row],[Marka_sort_plus]]</f>
        <v>151009</v>
      </c>
      <c r="V897" s="39">
        <v>51009</v>
      </c>
      <c r="W897" s="49">
        <v>5902979031434</v>
      </c>
      <c r="X897" s="49"/>
      <c r="Y897" s="49"/>
      <c r="Z897" s="49"/>
    </row>
    <row r="898" spans="2:26" ht="27.75" customHeight="1">
      <c r="B898" s="55" t="s">
        <v>1793</v>
      </c>
      <c r="C898" s="56" t="s">
        <v>13987</v>
      </c>
      <c r="D898" s="113" t="s">
        <v>13988</v>
      </c>
      <c r="E898" s="83" t="s">
        <v>3110</v>
      </c>
      <c r="F898" s="65" t="s">
        <v>13990</v>
      </c>
      <c r="G898" s="58" t="s">
        <v>10</v>
      </c>
      <c r="H898" s="58" t="s">
        <v>8167</v>
      </c>
      <c r="I898" s="129"/>
      <c r="J898" s="180">
        <v>10.99</v>
      </c>
      <c r="K898" s="93" t="e">
        <f>Tabela1[ [#This Row],[Cena hurtowa netto od 01.06.2025] ]/Tabela1[[#This Row],[Cena hurtowa netto od 13.01.2025]]-1</f>
        <v>#DIV/0!</v>
      </c>
      <c r="L898" s="142" t="s">
        <v>3110</v>
      </c>
      <c r="M898" s="142"/>
      <c r="N898" s="64">
        <v>5902979031656</v>
      </c>
      <c r="O898" s="84">
        <v>0.23</v>
      </c>
      <c r="P898" s="7"/>
      <c r="Q898" s="35">
        <f t="shared" si="18"/>
        <v>0</v>
      </c>
      <c r="R898" s="104" t="s">
        <v>11048</v>
      </c>
      <c r="S898" s="36" t="s">
        <v>3146</v>
      </c>
      <c r="T898" s="86">
        <v>32131000</v>
      </c>
      <c r="U898" s="39">
        <f>VLOOKUP(Tabela1[[#This Row],[Marka]],Config!$D$2:$E$13,2,FALSE)+Tabela1[[#This Row],[Marka_sort_plus]]</f>
        <v>151009</v>
      </c>
      <c r="V898" s="39">
        <v>51009</v>
      </c>
      <c r="W898" s="49">
        <v>5902979031656</v>
      </c>
      <c r="X898" s="49"/>
      <c r="Y898" s="49"/>
      <c r="Z898" s="49"/>
    </row>
    <row r="899" spans="2:26" ht="27.75" customHeight="1">
      <c r="B899" s="55" t="s">
        <v>1793</v>
      </c>
      <c r="C899" s="56" t="s">
        <v>2775</v>
      </c>
      <c r="D899" s="113" t="s">
        <v>3736</v>
      </c>
      <c r="E899" s="83" t="s">
        <v>3107</v>
      </c>
      <c r="F899" s="65" t="s">
        <v>2776</v>
      </c>
      <c r="G899" s="58" t="s">
        <v>10</v>
      </c>
      <c r="H899" s="58">
        <v>1</v>
      </c>
      <c r="I899" s="129">
        <v>21.69</v>
      </c>
      <c r="J899" s="180">
        <v>21.69</v>
      </c>
      <c r="K899" s="93">
        <f>Tabela1[ [#This Row],[Cena hurtowa netto od 01.06.2025] ]/Tabela1[[#This Row],[Cena hurtowa netto od 13.01.2025]]-1</f>
        <v>0</v>
      </c>
      <c r="L899" s="142" t="s">
        <v>3107</v>
      </c>
      <c r="M899" s="142"/>
      <c r="N899" s="64" t="s">
        <v>2206</v>
      </c>
      <c r="O899" s="84">
        <v>0.23</v>
      </c>
      <c r="P899" s="7"/>
      <c r="Q899" s="35">
        <f t="shared" si="18"/>
        <v>0</v>
      </c>
      <c r="R899" s="104">
        <v>167</v>
      </c>
      <c r="S899" s="36" t="s">
        <v>3146</v>
      </c>
      <c r="T899" s="86" t="s">
        <v>4570</v>
      </c>
      <c r="U899" s="39">
        <f>VLOOKUP(Tabela1[[#This Row],[Marka]],Config!$D$2:$E$13,2,FALSE)+Tabela1[[#This Row],[Marka_sort_plus]]</f>
        <v>151011</v>
      </c>
      <c r="V899" s="39">
        <v>51011</v>
      </c>
      <c r="W899" s="49" t="s">
        <v>2206</v>
      </c>
      <c r="X899" s="49" t="s">
        <v>3152</v>
      </c>
      <c r="Y899" s="49" t="s">
        <v>3152</v>
      </c>
      <c r="Z899" s="49" t="s">
        <v>9093</v>
      </c>
    </row>
    <row r="900" spans="2:26" ht="27.75" customHeight="1">
      <c r="B900" s="55" t="s">
        <v>1793</v>
      </c>
      <c r="C900" s="56" t="s">
        <v>2773</v>
      </c>
      <c r="D900" s="113" t="s">
        <v>3737</v>
      </c>
      <c r="E900" s="83" t="s">
        <v>3107</v>
      </c>
      <c r="F900" s="65" t="s">
        <v>2774</v>
      </c>
      <c r="G900" s="58" t="s">
        <v>10</v>
      </c>
      <c r="H900" s="58">
        <v>1</v>
      </c>
      <c r="I900" s="129">
        <v>10.99</v>
      </c>
      <c r="J900" s="180">
        <v>10.99</v>
      </c>
      <c r="K900" s="93">
        <f>Tabela1[ [#This Row],[Cena hurtowa netto od 01.06.2025] ]/Tabela1[[#This Row],[Cena hurtowa netto od 13.01.2025]]-1</f>
        <v>0</v>
      </c>
      <c r="L900" s="142" t="s">
        <v>3107</v>
      </c>
      <c r="M900" s="142"/>
      <c r="N900" s="64" t="s">
        <v>2205</v>
      </c>
      <c r="O900" s="84">
        <v>0.23</v>
      </c>
      <c r="P900" s="7"/>
      <c r="Q900" s="35">
        <f t="shared" si="18"/>
        <v>0</v>
      </c>
      <c r="R900" s="104">
        <v>167</v>
      </c>
      <c r="S900" s="36" t="s">
        <v>3146</v>
      </c>
      <c r="T900" s="86" t="s">
        <v>4570</v>
      </c>
      <c r="U900" s="39">
        <f>VLOOKUP(Tabela1[[#This Row],[Marka]],Config!$D$2:$E$13,2,FALSE)+Tabela1[[#This Row],[Marka_sort_plus]]</f>
        <v>151011</v>
      </c>
      <c r="V900" s="39">
        <v>51011</v>
      </c>
      <c r="W900" s="49" t="s">
        <v>2205</v>
      </c>
      <c r="X900" s="49" t="s">
        <v>3152</v>
      </c>
      <c r="Y900" s="49" t="s">
        <v>3152</v>
      </c>
      <c r="Z900" s="49" t="s">
        <v>6183</v>
      </c>
    </row>
    <row r="901" spans="2:26" ht="27.75" customHeight="1">
      <c r="B901" s="55" t="s">
        <v>1793</v>
      </c>
      <c r="C901" s="56" t="s">
        <v>2975</v>
      </c>
      <c r="D901" s="113" t="s">
        <v>3302</v>
      </c>
      <c r="E901" s="83" t="s">
        <v>3107</v>
      </c>
      <c r="F901" s="65" t="s">
        <v>2976</v>
      </c>
      <c r="G901" s="58" t="s">
        <v>10</v>
      </c>
      <c r="H901" s="58">
        <v>1</v>
      </c>
      <c r="I901" s="129">
        <v>5.49</v>
      </c>
      <c r="J901" s="180">
        <v>5.49</v>
      </c>
      <c r="K901" s="93">
        <f>Tabela1[ [#This Row],[Cena hurtowa netto od 01.06.2025] ]/Tabela1[[#This Row],[Cena hurtowa netto od 13.01.2025]]-1</f>
        <v>0</v>
      </c>
      <c r="L901" s="142" t="s">
        <v>13877</v>
      </c>
      <c r="M901" s="142"/>
      <c r="N901" s="64" t="s">
        <v>2304</v>
      </c>
      <c r="O901" s="84">
        <v>0.23</v>
      </c>
      <c r="P901" s="7"/>
      <c r="Q901" s="35">
        <f t="shared" si="18"/>
        <v>0</v>
      </c>
      <c r="R901" s="104">
        <v>181</v>
      </c>
      <c r="S901" s="36" t="s">
        <v>3188</v>
      </c>
      <c r="T901" s="86" t="s">
        <v>4570</v>
      </c>
      <c r="U901" s="39">
        <f>VLOOKUP(Tabela1[[#This Row],[Marka]],Config!$D$2:$E$13,2,FALSE)+Tabela1[[#This Row],[Marka_sort_plus]]</f>
        <v>151071</v>
      </c>
      <c r="V901" s="39">
        <v>51071</v>
      </c>
      <c r="W901" s="49" t="s">
        <v>2304</v>
      </c>
      <c r="X901" s="49" t="s">
        <v>3152</v>
      </c>
      <c r="Y901" s="49" t="s">
        <v>6067</v>
      </c>
      <c r="Z901" s="49" t="s">
        <v>6068</v>
      </c>
    </row>
    <row r="902" spans="2:26" ht="27.75" customHeight="1">
      <c r="B902" s="55" t="s">
        <v>1793</v>
      </c>
      <c r="C902" s="56" t="s">
        <v>2977</v>
      </c>
      <c r="D902" s="113" t="s">
        <v>3301</v>
      </c>
      <c r="E902" s="83" t="s">
        <v>3107</v>
      </c>
      <c r="F902" s="65" t="s">
        <v>2978</v>
      </c>
      <c r="G902" s="58" t="s">
        <v>10</v>
      </c>
      <c r="H902" s="58">
        <v>1</v>
      </c>
      <c r="I902" s="129">
        <v>5.49</v>
      </c>
      <c r="J902" s="180">
        <v>5.49</v>
      </c>
      <c r="K902" s="93">
        <f>Tabela1[ [#This Row],[Cena hurtowa netto od 01.06.2025] ]/Tabela1[[#This Row],[Cena hurtowa netto od 13.01.2025]]-1</f>
        <v>0</v>
      </c>
      <c r="L902" s="142" t="s">
        <v>13877</v>
      </c>
      <c r="M902" s="142"/>
      <c r="N902" s="64" t="s">
        <v>2305</v>
      </c>
      <c r="O902" s="84">
        <v>0.23</v>
      </c>
      <c r="P902" s="7"/>
      <c r="Q902" s="35">
        <f t="shared" si="18"/>
        <v>0</v>
      </c>
      <c r="R902" s="104">
        <v>181</v>
      </c>
      <c r="S902" s="36" t="s">
        <v>3188</v>
      </c>
      <c r="T902" s="86" t="s">
        <v>4570</v>
      </c>
      <c r="U902" s="39">
        <f>VLOOKUP(Tabela1[[#This Row],[Marka]],Config!$D$2:$E$13,2,FALSE)+Tabela1[[#This Row],[Marka_sort_plus]]</f>
        <v>151071</v>
      </c>
      <c r="V902" s="39">
        <v>51071</v>
      </c>
      <c r="W902" s="49" t="s">
        <v>2305</v>
      </c>
      <c r="X902" s="49" t="s">
        <v>3152</v>
      </c>
      <c r="Y902" s="49" t="s">
        <v>6069</v>
      </c>
      <c r="Z902" s="49" t="s">
        <v>6070</v>
      </c>
    </row>
    <row r="903" spans="2:26" ht="27.75" customHeight="1">
      <c r="B903" s="55" t="s">
        <v>1793</v>
      </c>
      <c r="C903" s="56" t="s">
        <v>2979</v>
      </c>
      <c r="D903" s="113" t="s">
        <v>3303</v>
      </c>
      <c r="E903" s="83" t="s">
        <v>3107</v>
      </c>
      <c r="F903" s="65" t="s">
        <v>2980</v>
      </c>
      <c r="G903" s="58" t="s">
        <v>10</v>
      </c>
      <c r="H903" s="58">
        <v>1</v>
      </c>
      <c r="I903" s="129">
        <v>5.49</v>
      </c>
      <c r="J903" s="180">
        <v>5.49</v>
      </c>
      <c r="K903" s="93">
        <f>Tabela1[ [#This Row],[Cena hurtowa netto od 01.06.2025] ]/Tabela1[[#This Row],[Cena hurtowa netto od 13.01.2025]]-1</f>
        <v>0</v>
      </c>
      <c r="L903" s="142" t="s">
        <v>13877</v>
      </c>
      <c r="M903" s="142"/>
      <c r="N903" s="64" t="s">
        <v>2306</v>
      </c>
      <c r="O903" s="84">
        <v>0.23</v>
      </c>
      <c r="P903" s="7"/>
      <c r="Q903" s="35">
        <f t="shared" si="18"/>
        <v>0</v>
      </c>
      <c r="R903" s="104">
        <v>181</v>
      </c>
      <c r="S903" s="36" t="s">
        <v>3188</v>
      </c>
      <c r="T903" s="86" t="s">
        <v>4570</v>
      </c>
      <c r="U903" s="39">
        <f>VLOOKUP(Tabela1[[#This Row],[Marka]],Config!$D$2:$E$13,2,FALSE)+Tabela1[[#This Row],[Marka_sort_plus]]</f>
        <v>151071</v>
      </c>
      <c r="V903" s="39">
        <v>51071</v>
      </c>
      <c r="W903" s="49" t="s">
        <v>2306</v>
      </c>
      <c r="X903" s="49" t="s">
        <v>3152</v>
      </c>
      <c r="Y903" s="49" t="s">
        <v>6071</v>
      </c>
      <c r="Z903" s="49" t="s">
        <v>6072</v>
      </c>
    </row>
    <row r="904" spans="2:26" ht="27.75" customHeight="1">
      <c r="B904" s="55" t="s">
        <v>1793</v>
      </c>
      <c r="C904" s="56" t="s">
        <v>8700</v>
      </c>
      <c r="D904" s="113" t="s">
        <v>8701</v>
      </c>
      <c r="E904" s="83" t="s">
        <v>3107</v>
      </c>
      <c r="F904" s="65" t="s">
        <v>8702</v>
      </c>
      <c r="G904" s="58" t="s">
        <v>10</v>
      </c>
      <c r="H904" s="58">
        <v>1</v>
      </c>
      <c r="I904" s="129">
        <v>5.49</v>
      </c>
      <c r="J904" s="180">
        <v>5.49</v>
      </c>
      <c r="K904" s="93">
        <f>Tabela1[ [#This Row],[Cena hurtowa netto od 01.06.2025] ]/Tabela1[[#This Row],[Cena hurtowa netto od 13.01.2025]]-1</f>
        <v>0</v>
      </c>
      <c r="L904" s="142" t="s">
        <v>13877</v>
      </c>
      <c r="M904" s="142"/>
      <c r="N904" s="64">
        <v>5902979007354</v>
      </c>
      <c r="O904" s="84">
        <v>0.23</v>
      </c>
      <c r="P904" s="7"/>
      <c r="Q904" s="35">
        <f t="shared" si="18"/>
        <v>0</v>
      </c>
      <c r="R904" s="104">
        <v>181</v>
      </c>
      <c r="S904" s="36" t="s">
        <v>3188</v>
      </c>
      <c r="T904" s="86">
        <v>32139000</v>
      </c>
      <c r="U904" s="39">
        <f>VLOOKUP(Tabela1[[#This Row],[Marka]],Config!$D$2:$E$13,2,FALSE)+Tabela1[[#This Row],[Marka_sort_plus]]</f>
        <v>151073</v>
      </c>
      <c r="V904" s="39">
        <v>51073</v>
      </c>
      <c r="W904" s="49" t="s">
        <v>10030</v>
      </c>
      <c r="X904" s="49" t="s">
        <v>3152</v>
      </c>
      <c r="Y904" s="49" t="s">
        <v>9461</v>
      </c>
      <c r="Z904" s="49" t="s">
        <v>9462</v>
      </c>
    </row>
    <row r="905" spans="2:26" ht="27.75" customHeight="1">
      <c r="B905" s="55" t="s">
        <v>1793</v>
      </c>
      <c r="C905" s="56" t="s">
        <v>8703</v>
      </c>
      <c r="D905" s="113" t="s">
        <v>8704</v>
      </c>
      <c r="E905" s="83" t="s">
        <v>3107</v>
      </c>
      <c r="F905" s="65" t="s">
        <v>8705</v>
      </c>
      <c r="G905" s="58" t="s">
        <v>10</v>
      </c>
      <c r="H905" s="58">
        <v>1</v>
      </c>
      <c r="I905" s="129">
        <v>5.49</v>
      </c>
      <c r="J905" s="180">
        <v>5.49</v>
      </c>
      <c r="K905" s="93">
        <f>Tabela1[ [#This Row],[Cena hurtowa netto od 01.06.2025] ]/Tabela1[[#This Row],[Cena hurtowa netto od 13.01.2025]]-1</f>
        <v>0</v>
      </c>
      <c r="L905" s="142" t="s">
        <v>13877</v>
      </c>
      <c r="M905" s="142"/>
      <c r="N905" s="64">
        <v>5902979007408</v>
      </c>
      <c r="O905" s="84">
        <v>0.23</v>
      </c>
      <c r="P905" s="7"/>
      <c r="Q905" s="35">
        <f t="shared" si="18"/>
        <v>0</v>
      </c>
      <c r="R905" s="104">
        <v>181</v>
      </c>
      <c r="S905" s="36" t="s">
        <v>3188</v>
      </c>
      <c r="T905" s="86">
        <v>32139000</v>
      </c>
      <c r="U905" s="39">
        <f>VLOOKUP(Tabela1[[#This Row],[Marka]],Config!$D$2:$E$13,2,FALSE)+Tabela1[[#This Row],[Marka_sort_plus]]</f>
        <v>151073</v>
      </c>
      <c r="V905" s="39">
        <v>51073</v>
      </c>
      <c r="W905" s="49" t="s">
        <v>10033</v>
      </c>
      <c r="X905" s="49" t="s">
        <v>3152</v>
      </c>
      <c r="Y905" s="49" t="s">
        <v>9467</v>
      </c>
      <c r="Z905" s="49" t="s">
        <v>9468</v>
      </c>
    </row>
    <row r="906" spans="2:26" ht="27.75" customHeight="1">
      <c r="B906" s="55" t="s">
        <v>1793</v>
      </c>
      <c r="C906" s="56" t="s">
        <v>8709</v>
      </c>
      <c r="D906" s="113" t="s">
        <v>8710</v>
      </c>
      <c r="E906" s="83" t="s">
        <v>3107</v>
      </c>
      <c r="F906" s="65" t="s">
        <v>8711</v>
      </c>
      <c r="G906" s="58" t="s">
        <v>10</v>
      </c>
      <c r="H906" s="58">
        <v>1</v>
      </c>
      <c r="I906" s="129">
        <v>5.49</v>
      </c>
      <c r="J906" s="180">
        <v>5.49</v>
      </c>
      <c r="K906" s="93">
        <f>Tabela1[ [#This Row],[Cena hurtowa netto od 01.06.2025] ]/Tabela1[[#This Row],[Cena hurtowa netto od 13.01.2025]]-1</f>
        <v>0</v>
      </c>
      <c r="L906" s="142" t="s">
        <v>13877</v>
      </c>
      <c r="M906" s="142"/>
      <c r="N906" s="64">
        <v>5902979007361</v>
      </c>
      <c r="O906" s="84">
        <v>0.23</v>
      </c>
      <c r="P906" s="7"/>
      <c r="Q906" s="35">
        <f t="shared" si="18"/>
        <v>0</v>
      </c>
      <c r="R906" s="104">
        <v>181</v>
      </c>
      <c r="S906" s="36" t="s">
        <v>3188</v>
      </c>
      <c r="T906" s="86">
        <v>32139000</v>
      </c>
      <c r="U906" s="39">
        <f>VLOOKUP(Tabela1[[#This Row],[Marka]],Config!$D$2:$E$13,2,FALSE)+Tabela1[[#This Row],[Marka_sort_plus]]</f>
        <v>151073</v>
      </c>
      <c r="V906" s="39">
        <v>51073</v>
      </c>
      <c r="W906" s="49" t="s">
        <v>10031</v>
      </c>
      <c r="X906" s="49" t="s">
        <v>3152</v>
      </c>
      <c r="Y906" s="49" t="s">
        <v>9463</v>
      </c>
      <c r="Z906" s="49" t="s">
        <v>9464</v>
      </c>
    </row>
    <row r="907" spans="2:26" ht="27.75" customHeight="1">
      <c r="B907" s="55" t="s">
        <v>1793</v>
      </c>
      <c r="C907" s="56" t="s">
        <v>8721</v>
      </c>
      <c r="D907" s="113" t="s">
        <v>8722</v>
      </c>
      <c r="E907" s="83" t="s">
        <v>3107</v>
      </c>
      <c r="F907" s="65" t="s">
        <v>8723</v>
      </c>
      <c r="G907" s="58" t="s">
        <v>10</v>
      </c>
      <c r="H907" s="58">
        <v>1</v>
      </c>
      <c r="I907" s="129">
        <v>5.49</v>
      </c>
      <c r="J907" s="180">
        <v>5.49</v>
      </c>
      <c r="K907" s="93">
        <f>Tabela1[ [#This Row],[Cena hurtowa netto od 01.06.2025] ]/Tabela1[[#This Row],[Cena hurtowa netto od 13.01.2025]]-1</f>
        <v>0</v>
      </c>
      <c r="L907" s="142" t="s">
        <v>13877</v>
      </c>
      <c r="M907" s="142"/>
      <c r="N907" s="64">
        <v>5902979007385</v>
      </c>
      <c r="O907" s="84">
        <v>0.23</v>
      </c>
      <c r="P907" s="7"/>
      <c r="Q907" s="35">
        <f t="shared" si="18"/>
        <v>0</v>
      </c>
      <c r="R907" s="104">
        <v>181</v>
      </c>
      <c r="S907" s="36" t="s">
        <v>3188</v>
      </c>
      <c r="T907" s="86">
        <v>32139000</v>
      </c>
      <c r="U907" s="39">
        <f>VLOOKUP(Tabela1[[#This Row],[Marka]],Config!$D$2:$E$13,2,FALSE)+Tabela1[[#This Row],[Marka_sort_plus]]</f>
        <v>151073</v>
      </c>
      <c r="V907" s="39">
        <v>51073</v>
      </c>
      <c r="W907" s="49" t="s">
        <v>10032</v>
      </c>
      <c r="X907" s="49" t="s">
        <v>3152</v>
      </c>
      <c r="Y907" s="49" t="s">
        <v>9465</v>
      </c>
      <c r="Z907" s="49" t="s">
        <v>9466</v>
      </c>
    </row>
    <row r="908" spans="2:26" ht="27.75" customHeight="1">
      <c r="B908" s="55" t="s">
        <v>1793</v>
      </c>
      <c r="C908" s="56" t="s">
        <v>8724</v>
      </c>
      <c r="D908" s="113" t="s">
        <v>8725</v>
      </c>
      <c r="E908" s="83" t="s">
        <v>3107</v>
      </c>
      <c r="F908" s="65" t="s">
        <v>8726</v>
      </c>
      <c r="G908" s="58" t="s">
        <v>10</v>
      </c>
      <c r="H908" s="58">
        <v>1</v>
      </c>
      <c r="I908" s="129">
        <v>197.64</v>
      </c>
      <c r="J908" s="180">
        <v>197.64</v>
      </c>
      <c r="K908" s="93">
        <f>Tabela1[ [#This Row],[Cena hurtowa netto od 01.06.2025] ]/Tabela1[[#This Row],[Cena hurtowa netto od 13.01.2025]]-1</f>
        <v>0</v>
      </c>
      <c r="L908" s="142" t="s">
        <v>13877</v>
      </c>
      <c r="M908" s="142"/>
      <c r="N908" s="64">
        <v>5902979007415</v>
      </c>
      <c r="O908" s="84">
        <v>0.23</v>
      </c>
      <c r="P908" s="7"/>
      <c r="Q908" s="35">
        <f t="shared" si="18"/>
        <v>0</v>
      </c>
      <c r="R908" s="104">
        <v>181</v>
      </c>
      <c r="S908" s="36" t="s">
        <v>3188</v>
      </c>
      <c r="T908" s="86">
        <v>32139000</v>
      </c>
      <c r="U908" s="39">
        <f>VLOOKUP(Tabela1[[#This Row],[Marka]],Config!$D$2:$E$13,2,FALSE)+Tabela1[[#This Row],[Marka_sort_plus]]</f>
        <v>151074</v>
      </c>
      <c r="V908" s="39">
        <v>51074</v>
      </c>
      <c r="W908" s="49" t="s">
        <v>10034</v>
      </c>
      <c r="X908" s="49" t="s">
        <v>3152</v>
      </c>
      <c r="Y908" s="49" t="s">
        <v>3152</v>
      </c>
      <c r="Z908" s="49" t="s">
        <v>9469</v>
      </c>
    </row>
    <row r="909" spans="2:26" ht="27.75" customHeight="1">
      <c r="B909" s="55" t="s">
        <v>1793</v>
      </c>
      <c r="C909" s="56" t="s">
        <v>8706</v>
      </c>
      <c r="D909" s="113" t="s">
        <v>8707</v>
      </c>
      <c r="E909" s="83" t="s">
        <v>3107</v>
      </c>
      <c r="F909" s="65" t="s">
        <v>8708</v>
      </c>
      <c r="G909" s="58" t="s">
        <v>10</v>
      </c>
      <c r="H909" s="58">
        <v>1</v>
      </c>
      <c r="I909" s="129">
        <v>5.49</v>
      </c>
      <c r="J909" s="180">
        <v>5.49</v>
      </c>
      <c r="K909" s="93">
        <f>Tabela1[ [#This Row],[Cena hurtowa netto od 01.06.2025] ]/Tabela1[[#This Row],[Cena hurtowa netto od 13.01.2025]]-1</f>
        <v>0</v>
      </c>
      <c r="L909" s="142" t="s">
        <v>13877</v>
      </c>
      <c r="M909" s="142"/>
      <c r="N909" s="64">
        <v>5902979007439</v>
      </c>
      <c r="O909" s="84">
        <v>0.23</v>
      </c>
      <c r="P909" s="7"/>
      <c r="Q909" s="35">
        <f t="shared" si="18"/>
        <v>0</v>
      </c>
      <c r="R909" s="104">
        <v>181</v>
      </c>
      <c r="S909" s="36" t="s">
        <v>3188</v>
      </c>
      <c r="T909" s="86">
        <v>32139000</v>
      </c>
      <c r="U909" s="39">
        <f>VLOOKUP(Tabela1[[#This Row],[Marka]],Config!$D$2:$E$13,2,FALSE)+Tabela1[[#This Row],[Marka_sort_plus]]</f>
        <v>151075</v>
      </c>
      <c r="V909" s="39">
        <v>51075</v>
      </c>
      <c r="W909" s="49" t="s">
        <v>10036</v>
      </c>
      <c r="X909" s="49" t="s">
        <v>3152</v>
      </c>
      <c r="Y909" s="49" t="s">
        <v>9472</v>
      </c>
      <c r="Z909" s="49" t="s">
        <v>9473</v>
      </c>
    </row>
    <row r="910" spans="2:26" ht="27.75" customHeight="1">
      <c r="B910" s="55" t="s">
        <v>1793</v>
      </c>
      <c r="C910" s="56" t="s">
        <v>8712</v>
      </c>
      <c r="D910" s="113" t="s">
        <v>8713</v>
      </c>
      <c r="E910" s="83" t="s">
        <v>3107</v>
      </c>
      <c r="F910" s="65" t="s">
        <v>8714</v>
      </c>
      <c r="G910" s="58" t="s">
        <v>10</v>
      </c>
      <c r="H910" s="58">
        <v>1</v>
      </c>
      <c r="I910" s="129">
        <v>5.49</v>
      </c>
      <c r="J910" s="180">
        <v>5.49</v>
      </c>
      <c r="K910" s="93">
        <f>Tabela1[ [#This Row],[Cena hurtowa netto od 01.06.2025] ]/Tabela1[[#This Row],[Cena hurtowa netto od 13.01.2025]]-1</f>
        <v>0</v>
      </c>
      <c r="L910" s="142" t="s">
        <v>13877</v>
      </c>
      <c r="M910" s="142"/>
      <c r="N910" s="64">
        <v>5902979007422</v>
      </c>
      <c r="O910" s="84">
        <v>0.23</v>
      </c>
      <c r="P910" s="7"/>
      <c r="Q910" s="35">
        <f t="shared" si="18"/>
        <v>0</v>
      </c>
      <c r="R910" s="104">
        <v>181</v>
      </c>
      <c r="S910" s="36" t="s">
        <v>3188</v>
      </c>
      <c r="T910" s="86">
        <v>32139000</v>
      </c>
      <c r="U910" s="39">
        <f>VLOOKUP(Tabela1[[#This Row],[Marka]],Config!$D$2:$E$13,2,FALSE)+Tabela1[[#This Row],[Marka_sort_plus]]</f>
        <v>151075</v>
      </c>
      <c r="V910" s="39">
        <v>51075</v>
      </c>
      <c r="W910" s="49" t="s">
        <v>10035</v>
      </c>
      <c r="X910" s="49" t="s">
        <v>3152</v>
      </c>
      <c r="Y910" s="49" t="s">
        <v>9470</v>
      </c>
      <c r="Z910" s="49" t="s">
        <v>9471</v>
      </c>
    </row>
    <row r="911" spans="2:26" ht="27.75" customHeight="1">
      <c r="B911" s="55" t="s">
        <v>1793</v>
      </c>
      <c r="C911" s="56" t="s">
        <v>8715</v>
      </c>
      <c r="D911" s="113" t="s">
        <v>8716</v>
      </c>
      <c r="E911" s="83" t="s">
        <v>3107</v>
      </c>
      <c r="F911" s="65" t="s">
        <v>8717</v>
      </c>
      <c r="G911" s="58" t="s">
        <v>10</v>
      </c>
      <c r="H911" s="58">
        <v>1</v>
      </c>
      <c r="I911" s="129">
        <v>5.49</v>
      </c>
      <c r="J911" s="180">
        <v>5.49</v>
      </c>
      <c r="K911" s="93">
        <f>Tabela1[ [#This Row],[Cena hurtowa netto od 01.06.2025] ]/Tabela1[[#This Row],[Cena hurtowa netto od 13.01.2025]]-1</f>
        <v>0</v>
      </c>
      <c r="L911" s="142" t="s">
        <v>13877</v>
      </c>
      <c r="M911" s="142"/>
      <c r="N911" s="64">
        <v>5902979007446</v>
      </c>
      <c r="O911" s="84">
        <v>0.23</v>
      </c>
      <c r="P911" s="7"/>
      <c r="Q911" s="35">
        <f t="shared" si="18"/>
        <v>0</v>
      </c>
      <c r="R911" s="104">
        <v>181</v>
      </c>
      <c r="S911" s="36" t="s">
        <v>3188</v>
      </c>
      <c r="T911" s="86">
        <v>32139000</v>
      </c>
      <c r="U911" s="39">
        <f>VLOOKUP(Tabela1[[#This Row],[Marka]],Config!$D$2:$E$13,2,FALSE)+Tabela1[[#This Row],[Marka_sort_plus]]</f>
        <v>151075</v>
      </c>
      <c r="V911" s="39">
        <v>51075</v>
      </c>
      <c r="W911" s="49" t="s">
        <v>10037</v>
      </c>
      <c r="X911" s="49" t="s">
        <v>3152</v>
      </c>
      <c r="Y911" s="49" t="s">
        <v>9474</v>
      </c>
      <c r="Z911" s="49" t="s">
        <v>9475</v>
      </c>
    </row>
    <row r="912" spans="2:26" ht="27.75" customHeight="1">
      <c r="B912" s="55" t="s">
        <v>1793</v>
      </c>
      <c r="C912" s="56" t="s">
        <v>8718</v>
      </c>
      <c r="D912" s="113" t="s">
        <v>8719</v>
      </c>
      <c r="E912" s="83" t="s">
        <v>3107</v>
      </c>
      <c r="F912" s="65" t="s">
        <v>8720</v>
      </c>
      <c r="G912" s="58" t="s">
        <v>10</v>
      </c>
      <c r="H912" s="58">
        <v>1</v>
      </c>
      <c r="I912" s="129">
        <v>5.49</v>
      </c>
      <c r="J912" s="180">
        <v>5.49</v>
      </c>
      <c r="K912" s="93">
        <f>Tabela1[ [#This Row],[Cena hurtowa netto od 01.06.2025] ]/Tabela1[[#This Row],[Cena hurtowa netto od 13.01.2025]]-1</f>
        <v>0</v>
      </c>
      <c r="L912" s="142" t="s">
        <v>13877</v>
      </c>
      <c r="M912" s="142"/>
      <c r="N912" s="64">
        <v>5902979007453</v>
      </c>
      <c r="O912" s="84">
        <v>0.23</v>
      </c>
      <c r="P912" s="7"/>
      <c r="Q912" s="35">
        <f t="shared" si="18"/>
        <v>0</v>
      </c>
      <c r="R912" s="104">
        <v>181</v>
      </c>
      <c r="S912" s="36" t="s">
        <v>3188</v>
      </c>
      <c r="T912" s="86">
        <v>32139000</v>
      </c>
      <c r="U912" s="39">
        <f>VLOOKUP(Tabela1[[#This Row],[Marka]],Config!$D$2:$E$13,2,FALSE)+Tabela1[[#This Row],[Marka_sort_plus]]</f>
        <v>151075</v>
      </c>
      <c r="V912" s="39">
        <v>51075</v>
      </c>
      <c r="W912" s="49" t="s">
        <v>10038</v>
      </c>
      <c r="X912" s="49" t="s">
        <v>3152</v>
      </c>
      <c r="Y912" s="49" t="s">
        <v>9476</v>
      </c>
      <c r="Z912" s="49" t="s">
        <v>9477</v>
      </c>
    </row>
    <row r="913" spans="2:26" ht="27.75" customHeight="1">
      <c r="B913" s="55" t="s">
        <v>1793</v>
      </c>
      <c r="C913" s="56" t="s">
        <v>8727</v>
      </c>
      <c r="D913" s="113" t="s">
        <v>8728</v>
      </c>
      <c r="E913" s="83" t="s">
        <v>3107</v>
      </c>
      <c r="F913" s="65" t="s">
        <v>8729</v>
      </c>
      <c r="G913" s="58" t="s">
        <v>10</v>
      </c>
      <c r="H913" s="58">
        <v>1</v>
      </c>
      <c r="I913" s="129">
        <v>197.64</v>
      </c>
      <c r="J913" s="180">
        <v>197.64</v>
      </c>
      <c r="K913" s="93">
        <f>Tabela1[ [#This Row],[Cena hurtowa netto od 01.06.2025] ]/Tabela1[[#This Row],[Cena hurtowa netto od 13.01.2025]]-1</f>
        <v>0</v>
      </c>
      <c r="L913" s="142" t="s">
        <v>13877</v>
      </c>
      <c r="M913" s="142"/>
      <c r="N913" s="64">
        <v>5902979007460</v>
      </c>
      <c r="O913" s="84">
        <v>0.23</v>
      </c>
      <c r="P913" s="7"/>
      <c r="Q913" s="35">
        <f t="shared" si="18"/>
        <v>0</v>
      </c>
      <c r="R913" s="104">
        <v>181</v>
      </c>
      <c r="S913" s="36" t="s">
        <v>3188</v>
      </c>
      <c r="T913" s="86">
        <v>32139000</v>
      </c>
      <c r="U913" s="39">
        <f>VLOOKUP(Tabela1[[#This Row],[Marka]],Config!$D$2:$E$13,2,FALSE)+Tabela1[[#This Row],[Marka_sort_plus]]</f>
        <v>151076</v>
      </c>
      <c r="V913" s="39">
        <v>51076</v>
      </c>
      <c r="W913" s="49" t="s">
        <v>10039</v>
      </c>
      <c r="X913" s="49" t="s">
        <v>3152</v>
      </c>
      <c r="Y913" s="49" t="s">
        <v>3152</v>
      </c>
      <c r="Z913" s="49" t="s">
        <v>9478</v>
      </c>
    </row>
    <row r="914" spans="2:26" ht="27.75" customHeight="1">
      <c r="B914" s="55" t="s">
        <v>1793</v>
      </c>
      <c r="C914" s="56" t="s">
        <v>4943</v>
      </c>
      <c r="D914" s="113" t="s">
        <v>5371</v>
      </c>
      <c r="E914" s="83" t="s">
        <v>3107</v>
      </c>
      <c r="F914" s="65" t="s">
        <v>4944</v>
      </c>
      <c r="G914" s="58" t="s">
        <v>10</v>
      </c>
      <c r="H914" s="58">
        <v>1</v>
      </c>
      <c r="I914" s="129">
        <v>23.59</v>
      </c>
      <c r="J914" s="180">
        <v>23.59</v>
      </c>
      <c r="K914" s="93">
        <f>Tabela1[ [#This Row],[Cena hurtowa netto od 01.06.2025] ]/Tabela1[[#This Row],[Cena hurtowa netto od 13.01.2025]]-1</f>
        <v>0</v>
      </c>
      <c r="L914" s="142" t="s">
        <v>3107</v>
      </c>
      <c r="M914" s="142"/>
      <c r="N914" s="64" t="s">
        <v>5516</v>
      </c>
      <c r="O914" s="84">
        <v>0.23</v>
      </c>
      <c r="P914" s="7"/>
      <c r="Q914" s="35">
        <f t="shared" si="18"/>
        <v>0</v>
      </c>
      <c r="R914" s="104">
        <v>185</v>
      </c>
      <c r="S914" s="36" t="s">
        <v>4953</v>
      </c>
      <c r="T914" s="86" t="s">
        <v>8047</v>
      </c>
      <c r="U914" s="39">
        <f>VLOOKUP(Tabela1[[#This Row],[Marka]],Config!$D$2:$E$13,2,FALSE)+Tabela1[[#This Row],[Marka_sort_plus]]</f>
        <v>153000</v>
      </c>
      <c r="V914" s="39">
        <v>53000</v>
      </c>
      <c r="W914" s="49" t="s">
        <v>5516</v>
      </c>
      <c r="X914" s="49" t="s">
        <v>3152</v>
      </c>
      <c r="Y914" s="49" t="s">
        <v>3152</v>
      </c>
      <c r="Z914" s="49" t="s">
        <v>6182</v>
      </c>
    </row>
    <row r="915" spans="2:26" ht="27.75" customHeight="1">
      <c r="B915" s="55" t="s">
        <v>1793</v>
      </c>
      <c r="C915" s="56" t="s">
        <v>12073</v>
      </c>
      <c r="D915" s="113" t="s">
        <v>12074</v>
      </c>
      <c r="E915" s="83" t="s">
        <v>3107</v>
      </c>
      <c r="F915" s="65" t="s">
        <v>12075</v>
      </c>
      <c r="G915" s="58" t="s">
        <v>10</v>
      </c>
      <c r="H915" s="58" t="s">
        <v>8167</v>
      </c>
      <c r="I915" s="131">
        <v>5.49</v>
      </c>
      <c r="J915" s="176">
        <v>5.49</v>
      </c>
      <c r="K915" s="93">
        <f>Tabela1[ [#This Row],[Cena hurtowa netto od 01.06.2025] ]/Tabela1[[#This Row],[Cena hurtowa netto od 13.01.2025]]-1</f>
        <v>0</v>
      </c>
      <c r="L915" s="142" t="s">
        <v>3107</v>
      </c>
      <c r="M915" s="142"/>
      <c r="N915" s="64">
        <v>5902979021350</v>
      </c>
      <c r="O915" s="84">
        <v>0.23</v>
      </c>
      <c r="P915" s="7"/>
      <c r="Q915" s="35">
        <f t="shared" si="18"/>
        <v>0</v>
      </c>
      <c r="R915" s="104" t="s">
        <v>12061</v>
      </c>
      <c r="S915" s="36" t="s">
        <v>10396</v>
      </c>
      <c r="T915" s="86">
        <v>32139000</v>
      </c>
      <c r="U915" s="39">
        <f>VLOOKUP(Tabela1[[#This Row],[Marka]],Config!$D$2:$E$13,2,FALSE)+Tabela1[[#This Row],[Marka_sort_plus]]</f>
        <v>154000</v>
      </c>
      <c r="V915" s="39">
        <v>54000</v>
      </c>
      <c r="W915" s="49">
        <v>5902979021350</v>
      </c>
      <c r="X915" s="49"/>
      <c r="Y915" s="49"/>
      <c r="Z915" s="49"/>
    </row>
    <row r="916" spans="2:26" ht="27.75" customHeight="1">
      <c r="B916" s="55" t="s">
        <v>1793</v>
      </c>
      <c r="C916" s="56" t="s">
        <v>12071</v>
      </c>
      <c r="D916" s="113" t="s">
        <v>12072</v>
      </c>
      <c r="E916" s="83" t="s">
        <v>3107</v>
      </c>
      <c r="F916" s="65" t="s">
        <v>10395</v>
      </c>
      <c r="G916" s="58" t="s">
        <v>10</v>
      </c>
      <c r="H916" s="58" t="s">
        <v>8167</v>
      </c>
      <c r="I916" s="131">
        <v>8.19</v>
      </c>
      <c r="J916" s="176">
        <v>8.19</v>
      </c>
      <c r="K916" s="93">
        <f>Tabela1[ [#This Row],[Cena hurtowa netto od 01.06.2025] ]/Tabela1[[#This Row],[Cena hurtowa netto od 13.01.2025]]-1</f>
        <v>0</v>
      </c>
      <c r="L916" s="142" t="s">
        <v>3107</v>
      </c>
      <c r="M916" s="142"/>
      <c r="N916" s="64">
        <v>5902979021329</v>
      </c>
      <c r="O916" s="84">
        <v>0.23</v>
      </c>
      <c r="P916" s="7"/>
      <c r="Q916" s="35">
        <f t="shared" si="18"/>
        <v>0</v>
      </c>
      <c r="R916" s="104" t="s">
        <v>12061</v>
      </c>
      <c r="S916" s="36" t="s">
        <v>10396</v>
      </c>
      <c r="T916" s="86">
        <v>32139000</v>
      </c>
      <c r="U916" s="39">
        <f>VLOOKUP(Tabela1[[#This Row],[Marka]],Config!$D$2:$E$13,2,FALSE)+Tabela1[[#This Row],[Marka_sort_plus]]</f>
        <v>154000</v>
      </c>
      <c r="V916" s="39">
        <v>54000</v>
      </c>
      <c r="W916" s="49">
        <v>5902979021329</v>
      </c>
      <c r="X916" s="49"/>
      <c r="Y916" s="49"/>
      <c r="Z916" s="49"/>
    </row>
    <row r="917" spans="2:26" ht="27.75" customHeight="1">
      <c r="B917" s="55" t="s">
        <v>1793</v>
      </c>
      <c r="C917" s="56" t="s">
        <v>10497</v>
      </c>
      <c r="D917" s="113" t="s">
        <v>10498</v>
      </c>
      <c r="E917" s="83" t="s">
        <v>3107</v>
      </c>
      <c r="F917" s="65" t="s">
        <v>10499</v>
      </c>
      <c r="G917" s="58" t="s">
        <v>10</v>
      </c>
      <c r="H917" s="58" t="s">
        <v>8167</v>
      </c>
      <c r="I917" s="131">
        <v>22.99</v>
      </c>
      <c r="J917" s="176">
        <v>22.99</v>
      </c>
      <c r="K917" s="93">
        <f>Tabela1[ [#This Row],[Cena hurtowa netto od 01.06.2025] ]/Tabela1[[#This Row],[Cena hurtowa netto od 13.01.2025]]-1</f>
        <v>0</v>
      </c>
      <c r="L917" s="142" t="s">
        <v>3107</v>
      </c>
      <c r="M917" s="142"/>
      <c r="N917" s="64">
        <v>5902979013232</v>
      </c>
      <c r="O917" s="84">
        <v>0.23</v>
      </c>
      <c r="P917" s="7"/>
      <c r="Q917" s="35">
        <f t="shared" si="18"/>
        <v>0</v>
      </c>
      <c r="R917" s="104">
        <v>185</v>
      </c>
      <c r="S917" s="36" t="s">
        <v>10396</v>
      </c>
      <c r="T917" s="86">
        <v>32091000</v>
      </c>
      <c r="U917" s="39">
        <f>VLOOKUP(Tabela1[[#This Row],[Marka]],Config!$D$2:$E$13,2,FALSE)+Tabela1[[#This Row],[Marka_sort_plus]]</f>
        <v>154001</v>
      </c>
      <c r="V917" s="39">
        <v>54001</v>
      </c>
      <c r="W917" s="49">
        <v>5902979013232</v>
      </c>
      <c r="X917" s="49"/>
      <c r="Y917" s="49"/>
      <c r="Z917" s="49"/>
    </row>
    <row r="918" spans="2:26" ht="27.75" customHeight="1">
      <c r="B918" s="55" t="s">
        <v>1793</v>
      </c>
      <c r="C918" s="56" t="s">
        <v>10829</v>
      </c>
      <c r="D918" s="113" t="s">
        <v>10830</v>
      </c>
      <c r="E918" s="83" t="s">
        <v>3107</v>
      </c>
      <c r="F918" s="65" t="s">
        <v>10831</v>
      </c>
      <c r="G918" s="58" t="s">
        <v>284</v>
      </c>
      <c r="H918" s="58" t="s">
        <v>8167</v>
      </c>
      <c r="I918" s="131">
        <v>87.54</v>
      </c>
      <c r="J918" s="176">
        <v>87.54</v>
      </c>
      <c r="K918" s="93">
        <f>Tabela1[ [#This Row],[Cena hurtowa netto od 01.06.2025] ]/Tabela1[[#This Row],[Cena hurtowa netto od 13.01.2025]]-1</f>
        <v>0</v>
      </c>
      <c r="L918" s="142" t="s">
        <v>3107</v>
      </c>
      <c r="M918" s="142"/>
      <c r="N918" s="64">
        <v>5902979014987</v>
      </c>
      <c r="O918" s="84">
        <v>0.23</v>
      </c>
      <c r="P918" s="7"/>
      <c r="Q918" s="35">
        <f t="shared" si="18"/>
        <v>0</v>
      </c>
      <c r="R918" s="104" t="s">
        <v>10976</v>
      </c>
      <c r="S918" s="36" t="s">
        <v>3151</v>
      </c>
      <c r="T918" s="86">
        <v>96091010</v>
      </c>
      <c r="U918" s="39">
        <f>VLOOKUP(Tabela1[[#This Row],[Marka]],Config!$D$2:$E$13,2,FALSE)+Tabela1[[#This Row],[Marka_sort_plus]]</f>
        <v>155010</v>
      </c>
      <c r="V918" s="39">
        <v>55010</v>
      </c>
      <c r="W918" s="49">
        <v>5902979014987</v>
      </c>
      <c r="X918" s="49"/>
      <c r="Y918" s="49"/>
      <c r="Z918" s="49"/>
    </row>
    <row r="919" spans="2:26" ht="27.75" customHeight="1">
      <c r="B919" s="55" t="s">
        <v>1793</v>
      </c>
      <c r="C919" s="56" t="s">
        <v>10832</v>
      </c>
      <c r="D919" s="113" t="s">
        <v>10833</v>
      </c>
      <c r="E919" s="83" t="s">
        <v>3107</v>
      </c>
      <c r="F919" s="65" t="s">
        <v>10834</v>
      </c>
      <c r="G919" s="58" t="s">
        <v>284</v>
      </c>
      <c r="H919" s="58" t="s">
        <v>8167</v>
      </c>
      <c r="I919" s="131">
        <v>87.54</v>
      </c>
      <c r="J919" s="176">
        <v>87.54</v>
      </c>
      <c r="K919" s="93">
        <f>Tabela1[ [#This Row],[Cena hurtowa netto od 01.06.2025] ]/Tabela1[[#This Row],[Cena hurtowa netto od 13.01.2025]]-1</f>
        <v>0</v>
      </c>
      <c r="L919" s="142" t="s">
        <v>3107</v>
      </c>
      <c r="M919" s="142"/>
      <c r="N919" s="64">
        <v>5902979015014</v>
      </c>
      <c r="O919" s="84">
        <v>0.23</v>
      </c>
      <c r="P919" s="7"/>
      <c r="Q919" s="35">
        <f t="shared" si="18"/>
        <v>0</v>
      </c>
      <c r="R919" s="104" t="s">
        <v>10976</v>
      </c>
      <c r="S919" s="36" t="s">
        <v>3151</v>
      </c>
      <c r="T919" s="86">
        <v>96091010</v>
      </c>
      <c r="U919" s="39">
        <f>VLOOKUP(Tabela1[[#This Row],[Marka]],Config!$D$2:$E$13,2,FALSE)+Tabela1[[#This Row],[Marka_sort_plus]]</f>
        <v>155010</v>
      </c>
      <c r="V919" s="39">
        <v>55010</v>
      </c>
      <c r="W919" s="49">
        <v>5902979015014</v>
      </c>
      <c r="X919" s="49"/>
      <c r="Y919" s="49"/>
      <c r="Z919" s="49"/>
    </row>
    <row r="920" spans="2:26" ht="27.75" customHeight="1">
      <c r="B920" s="55" t="s">
        <v>1793</v>
      </c>
      <c r="C920" s="56" t="s">
        <v>2989</v>
      </c>
      <c r="D920" s="113" t="s">
        <v>3518</v>
      </c>
      <c r="E920" s="83" t="s">
        <v>3107</v>
      </c>
      <c r="F920" s="65" t="s">
        <v>2990</v>
      </c>
      <c r="G920" s="58" t="s">
        <v>10</v>
      </c>
      <c r="H920" s="58">
        <v>12</v>
      </c>
      <c r="I920" s="129">
        <v>1.32</v>
      </c>
      <c r="J920" s="180">
        <v>1.32</v>
      </c>
      <c r="K920" s="93">
        <f>Tabela1[ [#This Row],[Cena hurtowa netto od 01.06.2025] ]/Tabela1[[#This Row],[Cena hurtowa netto od 13.01.2025]]-1</f>
        <v>0</v>
      </c>
      <c r="L920" s="142" t="s">
        <v>3107</v>
      </c>
      <c r="M920" s="142"/>
      <c r="N920" s="64" t="s">
        <v>2311</v>
      </c>
      <c r="O920" s="84">
        <v>0.23</v>
      </c>
      <c r="P920" s="7"/>
      <c r="Q920" s="35">
        <f t="shared" ref="Q920:Q983" si="19">J920*P920*(1-RABAT)</f>
        <v>0</v>
      </c>
      <c r="R920" s="104">
        <v>191</v>
      </c>
      <c r="S920" s="36" t="s">
        <v>3151</v>
      </c>
      <c r="T920" s="86" t="s">
        <v>4704</v>
      </c>
      <c r="U920" s="39">
        <f>VLOOKUP(Tabela1[[#This Row],[Marka]],Config!$D$2:$E$13,2,FALSE)+Tabela1[[#This Row],[Marka_sort_plus]]</f>
        <v>155011</v>
      </c>
      <c r="V920" s="39">
        <v>55011</v>
      </c>
      <c r="W920" s="49" t="s">
        <v>2311</v>
      </c>
      <c r="X920" s="49" t="s">
        <v>7434</v>
      </c>
      <c r="Y920" s="49" t="s">
        <v>7435</v>
      </c>
      <c r="Z920" s="49" t="s">
        <v>7436</v>
      </c>
    </row>
    <row r="921" spans="2:26" ht="27.75" customHeight="1">
      <c r="B921" s="55" t="s">
        <v>1793</v>
      </c>
      <c r="C921" s="56" t="s">
        <v>2991</v>
      </c>
      <c r="D921" s="113" t="s">
        <v>3517</v>
      </c>
      <c r="E921" s="83" t="s">
        <v>3107</v>
      </c>
      <c r="F921" s="65" t="s">
        <v>2992</v>
      </c>
      <c r="G921" s="58" t="s">
        <v>10</v>
      </c>
      <c r="H921" s="58">
        <v>12</v>
      </c>
      <c r="I921" s="129">
        <v>1.48</v>
      </c>
      <c r="J921" s="180">
        <v>1.48</v>
      </c>
      <c r="K921" s="93">
        <f>Tabela1[ [#This Row],[Cena hurtowa netto od 01.06.2025] ]/Tabela1[[#This Row],[Cena hurtowa netto od 13.01.2025]]-1</f>
        <v>0</v>
      </c>
      <c r="L921" s="142" t="s">
        <v>3107</v>
      </c>
      <c r="M921" s="142"/>
      <c r="N921" s="64" t="s">
        <v>2312</v>
      </c>
      <c r="O921" s="84">
        <v>0.23</v>
      </c>
      <c r="P921" s="7"/>
      <c r="Q921" s="35">
        <f t="shared" si="19"/>
        <v>0</v>
      </c>
      <c r="R921" s="104">
        <v>191</v>
      </c>
      <c r="S921" s="36" t="s">
        <v>3151</v>
      </c>
      <c r="T921" s="86" t="s">
        <v>4704</v>
      </c>
      <c r="U921" s="39">
        <f>VLOOKUP(Tabela1[[#This Row],[Marka]],Config!$D$2:$E$13,2,FALSE)+Tabela1[[#This Row],[Marka_sort_plus]]</f>
        <v>155011</v>
      </c>
      <c r="V921" s="39">
        <v>55011</v>
      </c>
      <c r="W921" s="49" t="s">
        <v>2312</v>
      </c>
      <c r="X921" s="49" t="s">
        <v>7440</v>
      </c>
      <c r="Y921" s="49" t="s">
        <v>7441</v>
      </c>
      <c r="Z921" s="49" t="s">
        <v>7442</v>
      </c>
    </row>
    <row r="922" spans="2:26" ht="27.75" customHeight="1">
      <c r="B922" s="55" t="s">
        <v>1793</v>
      </c>
      <c r="C922" s="56" t="s">
        <v>2993</v>
      </c>
      <c r="D922" s="113" t="s">
        <v>3516</v>
      </c>
      <c r="E922" s="83" t="s">
        <v>3107</v>
      </c>
      <c r="F922" s="65" t="s">
        <v>2994</v>
      </c>
      <c r="G922" s="58" t="s">
        <v>10</v>
      </c>
      <c r="H922" s="58">
        <v>12</v>
      </c>
      <c r="I922" s="132">
        <v>1.73</v>
      </c>
      <c r="J922" s="177">
        <v>1.73</v>
      </c>
      <c r="K922" s="93">
        <f>Tabela1[ [#This Row],[Cena hurtowa netto od 01.06.2025] ]/Tabela1[[#This Row],[Cena hurtowa netto od 13.01.2025]]-1</f>
        <v>0</v>
      </c>
      <c r="L922" s="142" t="s">
        <v>3107</v>
      </c>
      <c r="M922" s="142"/>
      <c r="N922" s="64" t="s">
        <v>2313</v>
      </c>
      <c r="O922" s="84">
        <v>0.23</v>
      </c>
      <c r="P922" s="7"/>
      <c r="Q922" s="35">
        <f t="shared" si="19"/>
        <v>0</v>
      </c>
      <c r="R922" s="105">
        <v>191</v>
      </c>
      <c r="S922" s="36" t="s">
        <v>3151</v>
      </c>
      <c r="T922" s="86" t="s">
        <v>4704</v>
      </c>
      <c r="U922" s="39">
        <f>VLOOKUP(Tabela1[[#This Row],[Marka]],Config!$D$2:$E$13,2,FALSE)+Tabela1[[#This Row],[Marka_sort_plus]]</f>
        <v>155011</v>
      </c>
      <c r="V922" s="39">
        <v>55011</v>
      </c>
      <c r="W922" s="49" t="s">
        <v>2313</v>
      </c>
      <c r="X922" s="49" t="s">
        <v>7443</v>
      </c>
      <c r="Y922" s="49" t="s">
        <v>7444</v>
      </c>
      <c r="Z922" s="49" t="s">
        <v>7445</v>
      </c>
    </row>
    <row r="923" spans="2:26" ht="27.75" customHeight="1">
      <c r="B923" s="55" t="s">
        <v>1793</v>
      </c>
      <c r="C923" s="56" t="s">
        <v>2995</v>
      </c>
      <c r="D923" s="113" t="s">
        <v>3515</v>
      </c>
      <c r="E923" s="83" t="s">
        <v>3107</v>
      </c>
      <c r="F923" s="65" t="s">
        <v>2996</v>
      </c>
      <c r="G923" s="58" t="s">
        <v>10</v>
      </c>
      <c r="H923" s="58">
        <v>12</v>
      </c>
      <c r="I923" s="132">
        <v>1.91</v>
      </c>
      <c r="J923" s="177">
        <v>1.91</v>
      </c>
      <c r="K923" s="93">
        <f>Tabela1[ [#This Row],[Cena hurtowa netto od 01.06.2025] ]/Tabela1[[#This Row],[Cena hurtowa netto od 13.01.2025]]-1</f>
        <v>0</v>
      </c>
      <c r="L923" s="142" t="s">
        <v>3107</v>
      </c>
      <c r="M923" s="142"/>
      <c r="N923" s="64" t="s">
        <v>2314</v>
      </c>
      <c r="O923" s="84">
        <v>0.23</v>
      </c>
      <c r="P923" s="7"/>
      <c r="Q923" s="35">
        <f t="shared" si="19"/>
        <v>0</v>
      </c>
      <c r="R923" s="105">
        <v>191</v>
      </c>
      <c r="S923" s="36" t="s">
        <v>3151</v>
      </c>
      <c r="T923" s="86" t="s">
        <v>4704</v>
      </c>
      <c r="U923" s="39">
        <f>VLOOKUP(Tabela1[[#This Row],[Marka]],Config!$D$2:$E$13,2,FALSE)+Tabela1[[#This Row],[Marka_sort_plus]]</f>
        <v>155011</v>
      </c>
      <c r="V923" s="39">
        <v>55011</v>
      </c>
      <c r="W923" s="49" t="s">
        <v>2314</v>
      </c>
      <c r="X923" s="49" t="s">
        <v>7446</v>
      </c>
      <c r="Y923" s="49" t="s">
        <v>7447</v>
      </c>
      <c r="Z923" s="49" t="s">
        <v>7448</v>
      </c>
    </row>
    <row r="924" spans="2:26" ht="27.75" customHeight="1">
      <c r="B924" s="55" t="s">
        <v>1793</v>
      </c>
      <c r="C924" s="56" t="s">
        <v>2997</v>
      </c>
      <c r="D924" s="113" t="s">
        <v>3514</v>
      </c>
      <c r="E924" s="83" t="s">
        <v>3107</v>
      </c>
      <c r="F924" s="65" t="s">
        <v>2998</v>
      </c>
      <c r="G924" s="58" t="s">
        <v>10</v>
      </c>
      <c r="H924" s="58">
        <v>12</v>
      </c>
      <c r="I924" s="132">
        <v>2.38</v>
      </c>
      <c r="J924" s="177">
        <v>2.38</v>
      </c>
      <c r="K924" s="93">
        <f>Tabela1[ [#This Row],[Cena hurtowa netto od 01.06.2025] ]/Tabela1[[#This Row],[Cena hurtowa netto od 13.01.2025]]-1</f>
        <v>0</v>
      </c>
      <c r="L924" s="142" t="s">
        <v>3107</v>
      </c>
      <c r="M924" s="142"/>
      <c r="N924" s="64" t="s">
        <v>2315</v>
      </c>
      <c r="O924" s="84">
        <v>0.23</v>
      </c>
      <c r="P924" s="7"/>
      <c r="Q924" s="35">
        <f t="shared" si="19"/>
        <v>0</v>
      </c>
      <c r="R924" s="105">
        <v>191</v>
      </c>
      <c r="S924" s="36" t="s">
        <v>3151</v>
      </c>
      <c r="T924" s="86" t="s">
        <v>4704</v>
      </c>
      <c r="U924" s="39">
        <f>VLOOKUP(Tabela1[[#This Row],[Marka]],Config!$D$2:$E$13,2,FALSE)+Tabela1[[#This Row],[Marka_sort_plus]]</f>
        <v>155012</v>
      </c>
      <c r="V924" s="39">
        <v>55012</v>
      </c>
      <c r="W924" s="49" t="s">
        <v>2315</v>
      </c>
      <c r="X924" s="49" t="s">
        <v>7422</v>
      </c>
      <c r="Y924" s="49" t="s">
        <v>7423</v>
      </c>
      <c r="Z924" s="49" t="s">
        <v>7424</v>
      </c>
    </row>
    <row r="925" spans="2:26" ht="27.75" customHeight="1">
      <c r="B925" s="55" t="s">
        <v>1793</v>
      </c>
      <c r="C925" s="56" t="s">
        <v>2999</v>
      </c>
      <c r="D925" s="113" t="s">
        <v>3513</v>
      </c>
      <c r="E925" s="83" t="s">
        <v>3107</v>
      </c>
      <c r="F925" s="65" t="s">
        <v>3000</v>
      </c>
      <c r="G925" s="58" t="s">
        <v>10</v>
      </c>
      <c r="H925" s="58">
        <v>12</v>
      </c>
      <c r="I925" s="132">
        <v>2.61</v>
      </c>
      <c r="J925" s="177">
        <v>2.61</v>
      </c>
      <c r="K925" s="93">
        <f>Tabela1[ [#This Row],[Cena hurtowa netto od 01.06.2025] ]/Tabela1[[#This Row],[Cena hurtowa netto od 13.01.2025]]-1</f>
        <v>0</v>
      </c>
      <c r="L925" s="142" t="s">
        <v>3107</v>
      </c>
      <c r="M925" s="142"/>
      <c r="N925" s="64" t="s">
        <v>2316</v>
      </c>
      <c r="O925" s="84">
        <v>0.23</v>
      </c>
      <c r="P925" s="7"/>
      <c r="Q925" s="35">
        <f t="shared" si="19"/>
        <v>0</v>
      </c>
      <c r="R925" s="104">
        <v>191</v>
      </c>
      <c r="S925" s="36" t="s">
        <v>3151</v>
      </c>
      <c r="T925" s="86" t="s">
        <v>4704</v>
      </c>
      <c r="U925" s="39">
        <f>VLOOKUP(Tabela1[[#This Row],[Marka]],Config!$D$2:$E$13,2,FALSE)+Tabela1[[#This Row],[Marka_sort_plus]]</f>
        <v>155012</v>
      </c>
      <c r="V925" s="39">
        <v>55012</v>
      </c>
      <c r="W925" s="49" t="s">
        <v>2316</v>
      </c>
      <c r="X925" s="49" t="s">
        <v>7425</v>
      </c>
      <c r="Y925" s="49" t="s">
        <v>7426</v>
      </c>
      <c r="Z925" s="49" t="s">
        <v>7427</v>
      </c>
    </row>
    <row r="926" spans="2:26" ht="27.75" customHeight="1">
      <c r="B926" s="55" t="s">
        <v>1793</v>
      </c>
      <c r="C926" s="56" t="s">
        <v>3001</v>
      </c>
      <c r="D926" s="113" t="s">
        <v>3512</v>
      </c>
      <c r="E926" s="83" t="s">
        <v>3107</v>
      </c>
      <c r="F926" s="65" t="s">
        <v>3002</v>
      </c>
      <c r="G926" s="58" t="s">
        <v>10</v>
      </c>
      <c r="H926" s="58">
        <v>12</v>
      </c>
      <c r="I926" s="132">
        <v>3.28</v>
      </c>
      <c r="J926" s="177">
        <v>3.28</v>
      </c>
      <c r="K926" s="93">
        <f>Tabela1[ [#This Row],[Cena hurtowa netto od 01.06.2025] ]/Tabela1[[#This Row],[Cena hurtowa netto od 13.01.2025]]-1</f>
        <v>0</v>
      </c>
      <c r="L926" s="142" t="s">
        <v>3107</v>
      </c>
      <c r="M926" s="142"/>
      <c r="N926" s="64" t="s">
        <v>2317</v>
      </c>
      <c r="O926" s="84">
        <v>0.23</v>
      </c>
      <c r="P926" s="7"/>
      <c r="Q926" s="35">
        <f t="shared" si="19"/>
        <v>0</v>
      </c>
      <c r="R926" s="104">
        <v>191</v>
      </c>
      <c r="S926" s="36" t="s">
        <v>3151</v>
      </c>
      <c r="T926" s="86" t="s">
        <v>4704</v>
      </c>
      <c r="U926" s="39">
        <f>VLOOKUP(Tabela1[[#This Row],[Marka]],Config!$D$2:$E$13,2,FALSE)+Tabela1[[#This Row],[Marka_sort_plus]]</f>
        <v>155012</v>
      </c>
      <c r="V926" s="39">
        <v>55012</v>
      </c>
      <c r="W926" s="49" t="s">
        <v>2317</v>
      </c>
      <c r="X926" s="49" t="s">
        <v>7428</v>
      </c>
      <c r="Y926" s="49" t="s">
        <v>7429</v>
      </c>
      <c r="Z926" s="49" t="s">
        <v>7430</v>
      </c>
    </row>
    <row r="927" spans="2:26" ht="27.75" customHeight="1">
      <c r="B927" s="55" t="s">
        <v>1793</v>
      </c>
      <c r="C927" s="56" t="s">
        <v>3003</v>
      </c>
      <c r="D927" s="113" t="s">
        <v>3511</v>
      </c>
      <c r="E927" s="83" t="s">
        <v>3107</v>
      </c>
      <c r="F927" s="65" t="s">
        <v>3004</v>
      </c>
      <c r="G927" s="58" t="s">
        <v>10</v>
      </c>
      <c r="H927" s="58">
        <v>12</v>
      </c>
      <c r="I927" s="129">
        <v>3.96</v>
      </c>
      <c r="J927" s="180">
        <v>3.96</v>
      </c>
      <c r="K927" s="93">
        <f>Tabela1[ [#This Row],[Cena hurtowa netto od 01.06.2025] ]/Tabela1[[#This Row],[Cena hurtowa netto od 13.01.2025]]-1</f>
        <v>0</v>
      </c>
      <c r="L927" s="142" t="s">
        <v>3107</v>
      </c>
      <c r="M927" s="142"/>
      <c r="N927" s="64" t="s">
        <v>2318</v>
      </c>
      <c r="O927" s="84">
        <v>0.23</v>
      </c>
      <c r="P927" s="7"/>
      <c r="Q927" s="35">
        <f t="shared" si="19"/>
        <v>0</v>
      </c>
      <c r="R927" s="104">
        <v>191</v>
      </c>
      <c r="S927" s="36" t="s">
        <v>3151</v>
      </c>
      <c r="T927" s="86" t="s">
        <v>4704</v>
      </c>
      <c r="U927" s="39">
        <f>VLOOKUP(Tabela1[[#This Row],[Marka]],Config!$D$2:$E$13,2,FALSE)+Tabela1[[#This Row],[Marka_sort_plus]]</f>
        <v>155012</v>
      </c>
      <c r="V927" s="39">
        <v>55012</v>
      </c>
      <c r="W927" s="49" t="s">
        <v>2318</v>
      </c>
      <c r="X927" s="49" t="s">
        <v>7431</v>
      </c>
      <c r="Y927" s="49" t="s">
        <v>7432</v>
      </c>
      <c r="Z927" s="49" t="s">
        <v>7433</v>
      </c>
    </row>
    <row r="928" spans="2:26" ht="27.75" customHeight="1">
      <c r="B928" s="55" t="s">
        <v>1793</v>
      </c>
      <c r="C928" s="56" t="s">
        <v>3005</v>
      </c>
      <c r="D928" s="113" t="s">
        <v>3510</v>
      </c>
      <c r="E928" s="83" t="s">
        <v>3107</v>
      </c>
      <c r="F928" s="65" t="s">
        <v>3006</v>
      </c>
      <c r="G928" s="58" t="s">
        <v>10</v>
      </c>
      <c r="H928" s="58">
        <v>12</v>
      </c>
      <c r="I928" s="129">
        <v>6.02</v>
      </c>
      <c r="J928" s="180">
        <v>6.02</v>
      </c>
      <c r="K928" s="93">
        <f>Tabela1[ [#This Row],[Cena hurtowa netto od 01.06.2025] ]/Tabela1[[#This Row],[Cena hurtowa netto od 13.01.2025]]-1</f>
        <v>0</v>
      </c>
      <c r="L928" s="142" t="s">
        <v>3107</v>
      </c>
      <c r="M928" s="142"/>
      <c r="N928" s="64" t="s">
        <v>2319</v>
      </c>
      <c r="O928" s="84">
        <v>0.23</v>
      </c>
      <c r="P928" s="7"/>
      <c r="Q928" s="35">
        <f t="shared" si="19"/>
        <v>0</v>
      </c>
      <c r="R928" s="104">
        <v>191</v>
      </c>
      <c r="S928" s="36" t="s">
        <v>3151</v>
      </c>
      <c r="T928" s="86" t="s">
        <v>4704</v>
      </c>
      <c r="U928" s="39">
        <f>VLOOKUP(Tabela1[[#This Row],[Marka]],Config!$D$2:$E$13,2,FALSE)+Tabela1[[#This Row],[Marka_sort_plus]]</f>
        <v>155012</v>
      </c>
      <c r="V928" s="39">
        <v>55012</v>
      </c>
      <c r="W928" s="49" t="s">
        <v>2319</v>
      </c>
      <c r="X928" s="49" t="s">
        <v>7437</v>
      </c>
      <c r="Y928" s="49" t="s">
        <v>7438</v>
      </c>
      <c r="Z928" s="49" t="s">
        <v>7439</v>
      </c>
    </row>
    <row r="929" spans="2:26" ht="27.75" customHeight="1">
      <c r="B929" s="55" t="s">
        <v>1793</v>
      </c>
      <c r="C929" s="56" t="s">
        <v>3085</v>
      </c>
      <c r="D929" s="113" t="s">
        <v>3324</v>
      </c>
      <c r="E929" s="83" t="s">
        <v>3108</v>
      </c>
      <c r="F929" s="65" t="s">
        <v>3086</v>
      </c>
      <c r="G929" s="58" t="s">
        <v>10</v>
      </c>
      <c r="H929" s="58">
        <v>1</v>
      </c>
      <c r="I929" s="129">
        <v>22.99</v>
      </c>
      <c r="J929" s="180">
        <v>22.99</v>
      </c>
      <c r="K929" s="93">
        <f>Tabela1[ [#This Row],[Cena hurtowa netto od 01.06.2025] ]/Tabela1[[#This Row],[Cena hurtowa netto od 13.01.2025]]-1</f>
        <v>0</v>
      </c>
      <c r="L929" s="142" t="s">
        <v>3108</v>
      </c>
      <c r="M929" s="142"/>
      <c r="N929" s="64" t="s">
        <v>2329</v>
      </c>
      <c r="O929" s="84">
        <v>0.23</v>
      </c>
      <c r="P929" s="7"/>
      <c r="Q929" s="35">
        <f t="shared" si="19"/>
        <v>0</v>
      </c>
      <c r="R929" s="104">
        <v>190</v>
      </c>
      <c r="S929" s="36" t="s">
        <v>3151</v>
      </c>
      <c r="T929" s="86" t="s">
        <v>4704</v>
      </c>
      <c r="U929" s="39">
        <f>VLOOKUP(Tabela1[[#This Row],[Marka]],Config!$D$2:$E$13,2,FALSE)+Tabela1[[#This Row],[Marka_sort_plus]]</f>
        <v>155013</v>
      </c>
      <c r="V929" s="39">
        <v>55013</v>
      </c>
      <c r="W929" s="49" t="s">
        <v>2329</v>
      </c>
      <c r="X929" s="49" t="s">
        <v>3152</v>
      </c>
      <c r="Y929" s="49" t="s">
        <v>3152</v>
      </c>
      <c r="Z929" s="49" t="s">
        <v>9180</v>
      </c>
    </row>
    <row r="930" spans="2:26" ht="27.75" customHeight="1">
      <c r="B930" s="55" t="s">
        <v>1793</v>
      </c>
      <c r="C930" s="56" t="s">
        <v>3007</v>
      </c>
      <c r="D930" s="113" t="s">
        <v>3477</v>
      </c>
      <c r="E930" s="83" t="s">
        <v>3107</v>
      </c>
      <c r="F930" s="65" t="s">
        <v>3008</v>
      </c>
      <c r="G930" s="58" t="s">
        <v>10</v>
      </c>
      <c r="H930" s="58">
        <v>12</v>
      </c>
      <c r="I930" s="129">
        <v>1.32</v>
      </c>
      <c r="J930" s="180">
        <v>1.32</v>
      </c>
      <c r="K930" s="93">
        <f>Tabela1[ [#This Row],[Cena hurtowa netto od 01.06.2025] ]/Tabela1[[#This Row],[Cena hurtowa netto od 13.01.2025]]-1</f>
        <v>0</v>
      </c>
      <c r="L930" s="142" t="s">
        <v>3107</v>
      </c>
      <c r="M930" s="142"/>
      <c r="N930" s="64" t="s">
        <v>4420</v>
      </c>
      <c r="O930" s="84">
        <v>0.23</v>
      </c>
      <c r="P930" s="7"/>
      <c r="Q930" s="35">
        <f t="shared" si="19"/>
        <v>0</v>
      </c>
      <c r="R930" s="104">
        <v>191</v>
      </c>
      <c r="S930" s="36" t="s">
        <v>3151</v>
      </c>
      <c r="T930" s="86" t="s">
        <v>4704</v>
      </c>
      <c r="U930" s="39">
        <f>VLOOKUP(Tabela1[[#This Row],[Marka]],Config!$D$2:$E$13,2,FALSE)+Tabela1[[#This Row],[Marka_sort_plus]]</f>
        <v>155031</v>
      </c>
      <c r="V930" s="39">
        <v>55031</v>
      </c>
      <c r="W930" s="49" t="s">
        <v>4420</v>
      </c>
      <c r="X930" s="49" t="s">
        <v>7464</v>
      </c>
      <c r="Y930" s="49" t="s">
        <v>7465</v>
      </c>
      <c r="Z930" s="49" t="s">
        <v>7466</v>
      </c>
    </row>
    <row r="931" spans="2:26" ht="27.75" customHeight="1">
      <c r="B931" s="55" t="s">
        <v>1793</v>
      </c>
      <c r="C931" s="56" t="s">
        <v>3009</v>
      </c>
      <c r="D931" s="113" t="s">
        <v>3527</v>
      </c>
      <c r="E931" s="83" t="s">
        <v>3107</v>
      </c>
      <c r="F931" s="65" t="s">
        <v>3010</v>
      </c>
      <c r="G931" s="58" t="s">
        <v>10</v>
      </c>
      <c r="H931" s="58">
        <v>12</v>
      </c>
      <c r="I931" s="129">
        <v>1.48</v>
      </c>
      <c r="J931" s="180">
        <v>1.48</v>
      </c>
      <c r="K931" s="93">
        <f>Tabela1[ [#This Row],[Cena hurtowa netto od 01.06.2025] ]/Tabela1[[#This Row],[Cena hurtowa netto od 13.01.2025]]-1</f>
        <v>0</v>
      </c>
      <c r="L931" s="142" t="s">
        <v>3107</v>
      </c>
      <c r="M931" s="142"/>
      <c r="N931" s="64" t="s">
        <v>2320</v>
      </c>
      <c r="O931" s="84">
        <v>0.23</v>
      </c>
      <c r="P931" s="7"/>
      <c r="Q931" s="35">
        <f t="shared" si="19"/>
        <v>0</v>
      </c>
      <c r="R931" s="104">
        <v>191</v>
      </c>
      <c r="S931" s="36" t="s">
        <v>3151</v>
      </c>
      <c r="T931" s="86" t="s">
        <v>4704</v>
      </c>
      <c r="U931" s="39">
        <f>VLOOKUP(Tabela1[[#This Row],[Marka]],Config!$D$2:$E$13,2,FALSE)+Tabela1[[#This Row],[Marka_sort_plus]]</f>
        <v>155031</v>
      </c>
      <c r="V931" s="39">
        <v>55031</v>
      </c>
      <c r="W931" s="49" t="s">
        <v>2320</v>
      </c>
      <c r="X931" s="49" t="s">
        <v>7470</v>
      </c>
      <c r="Y931" s="49" t="s">
        <v>7471</v>
      </c>
      <c r="Z931" s="49" t="s">
        <v>7472</v>
      </c>
    </row>
    <row r="932" spans="2:26" ht="27.75" customHeight="1">
      <c r="B932" s="55" t="s">
        <v>1793</v>
      </c>
      <c r="C932" s="56" t="s">
        <v>3011</v>
      </c>
      <c r="D932" s="113" t="s">
        <v>3526</v>
      </c>
      <c r="E932" s="83" t="s">
        <v>3107</v>
      </c>
      <c r="F932" s="65" t="s">
        <v>3012</v>
      </c>
      <c r="G932" s="58" t="s">
        <v>10</v>
      </c>
      <c r="H932" s="58">
        <v>12</v>
      </c>
      <c r="I932" s="129">
        <v>1.73</v>
      </c>
      <c r="J932" s="180">
        <v>1.73</v>
      </c>
      <c r="K932" s="93">
        <f>Tabela1[ [#This Row],[Cena hurtowa netto od 01.06.2025] ]/Tabela1[[#This Row],[Cena hurtowa netto od 13.01.2025]]-1</f>
        <v>0</v>
      </c>
      <c r="L932" s="142" t="s">
        <v>3107</v>
      </c>
      <c r="M932" s="142"/>
      <c r="N932" s="64" t="s">
        <v>2321</v>
      </c>
      <c r="O932" s="84">
        <v>0.23</v>
      </c>
      <c r="P932" s="7"/>
      <c r="Q932" s="35">
        <f t="shared" si="19"/>
        <v>0</v>
      </c>
      <c r="R932" s="104">
        <v>191</v>
      </c>
      <c r="S932" s="36" t="s">
        <v>3151</v>
      </c>
      <c r="T932" s="86" t="s">
        <v>4704</v>
      </c>
      <c r="U932" s="39">
        <f>VLOOKUP(Tabela1[[#This Row],[Marka]],Config!$D$2:$E$13,2,FALSE)+Tabela1[[#This Row],[Marka_sort_plus]]</f>
        <v>155031</v>
      </c>
      <c r="V932" s="39">
        <v>55031</v>
      </c>
      <c r="W932" s="49" t="s">
        <v>2321</v>
      </c>
      <c r="X932" s="49" t="s">
        <v>7473</v>
      </c>
      <c r="Y932" s="49" t="s">
        <v>7474</v>
      </c>
      <c r="Z932" s="49" t="s">
        <v>7475</v>
      </c>
    </row>
    <row r="933" spans="2:26" ht="27.75" customHeight="1">
      <c r="B933" s="55" t="s">
        <v>1793</v>
      </c>
      <c r="C933" s="56" t="s">
        <v>3013</v>
      </c>
      <c r="D933" s="113" t="s">
        <v>3525</v>
      </c>
      <c r="E933" s="83" t="s">
        <v>3107</v>
      </c>
      <c r="F933" s="65" t="s">
        <v>3014</v>
      </c>
      <c r="G933" s="58" t="s">
        <v>10</v>
      </c>
      <c r="H933" s="58">
        <v>12</v>
      </c>
      <c r="I933" s="129">
        <v>1.91</v>
      </c>
      <c r="J933" s="180">
        <v>1.91</v>
      </c>
      <c r="K933" s="93">
        <f>Tabela1[ [#This Row],[Cena hurtowa netto od 01.06.2025] ]/Tabela1[[#This Row],[Cena hurtowa netto od 13.01.2025]]-1</f>
        <v>0</v>
      </c>
      <c r="L933" s="142" t="s">
        <v>3107</v>
      </c>
      <c r="M933" s="142"/>
      <c r="N933" s="64" t="s">
        <v>2322</v>
      </c>
      <c r="O933" s="84">
        <v>0.23</v>
      </c>
      <c r="P933" s="7"/>
      <c r="Q933" s="35">
        <f t="shared" si="19"/>
        <v>0</v>
      </c>
      <c r="R933" s="104">
        <v>191</v>
      </c>
      <c r="S933" s="36" t="s">
        <v>3151</v>
      </c>
      <c r="T933" s="86" t="s">
        <v>4704</v>
      </c>
      <c r="U933" s="39">
        <f>VLOOKUP(Tabela1[[#This Row],[Marka]],Config!$D$2:$E$13,2,FALSE)+Tabela1[[#This Row],[Marka_sort_plus]]</f>
        <v>155031</v>
      </c>
      <c r="V933" s="39">
        <v>55031</v>
      </c>
      <c r="W933" s="49" t="s">
        <v>2322</v>
      </c>
      <c r="X933" s="49" t="s">
        <v>7476</v>
      </c>
      <c r="Y933" s="49" t="s">
        <v>7477</v>
      </c>
      <c r="Z933" s="49" t="s">
        <v>7478</v>
      </c>
    </row>
    <row r="934" spans="2:26" ht="27.75" customHeight="1">
      <c r="B934" s="55" t="s">
        <v>1793</v>
      </c>
      <c r="C934" s="56" t="s">
        <v>3015</v>
      </c>
      <c r="D934" s="113" t="s">
        <v>3524</v>
      </c>
      <c r="E934" s="83" t="s">
        <v>3107</v>
      </c>
      <c r="F934" s="65" t="s">
        <v>3016</v>
      </c>
      <c r="G934" s="58" t="s">
        <v>10</v>
      </c>
      <c r="H934" s="58">
        <v>12</v>
      </c>
      <c r="I934" s="129">
        <v>2.38</v>
      </c>
      <c r="J934" s="180">
        <v>2.38</v>
      </c>
      <c r="K934" s="93">
        <f>Tabela1[ [#This Row],[Cena hurtowa netto od 01.06.2025] ]/Tabela1[[#This Row],[Cena hurtowa netto od 13.01.2025]]-1</f>
        <v>0</v>
      </c>
      <c r="L934" s="142" t="s">
        <v>3107</v>
      </c>
      <c r="M934" s="142"/>
      <c r="N934" s="64" t="s">
        <v>2323</v>
      </c>
      <c r="O934" s="84">
        <v>0.23</v>
      </c>
      <c r="P934" s="7"/>
      <c r="Q934" s="35">
        <f t="shared" si="19"/>
        <v>0</v>
      </c>
      <c r="R934" s="104">
        <v>191</v>
      </c>
      <c r="S934" s="36" t="s">
        <v>3151</v>
      </c>
      <c r="T934" s="86" t="s">
        <v>4704</v>
      </c>
      <c r="U934" s="39">
        <f>VLOOKUP(Tabela1[[#This Row],[Marka]],Config!$D$2:$E$13,2,FALSE)+Tabela1[[#This Row],[Marka_sort_plus]]</f>
        <v>155032</v>
      </c>
      <c r="V934" s="39">
        <v>55032</v>
      </c>
      <c r="W934" s="49" t="s">
        <v>2323</v>
      </c>
      <c r="X934" s="49" t="s">
        <v>7449</v>
      </c>
      <c r="Y934" s="49" t="s">
        <v>7450</v>
      </c>
      <c r="Z934" s="49" t="s">
        <v>7451</v>
      </c>
    </row>
    <row r="935" spans="2:26" ht="27.75" customHeight="1">
      <c r="B935" s="55" t="s">
        <v>1793</v>
      </c>
      <c r="C935" s="56" t="s">
        <v>3017</v>
      </c>
      <c r="D935" s="113" t="s">
        <v>3523</v>
      </c>
      <c r="E935" s="83" t="s">
        <v>3107</v>
      </c>
      <c r="F935" s="65" t="s">
        <v>3018</v>
      </c>
      <c r="G935" s="58" t="s">
        <v>10</v>
      </c>
      <c r="H935" s="58">
        <v>12</v>
      </c>
      <c r="I935" s="129">
        <v>2.61</v>
      </c>
      <c r="J935" s="180">
        <v>2.61</v>
      </c>
      <c r="K935" s="93">
        <f>Tabela1[ [#This Row],[Cena hurtowa netto od 01.06.2025] ]/Tabela1[[#This Row],[Cena hurtowa netto od 13.01.2025]]-1</f>
        <v>0</v>
      </c>
      <c r="L935" s="142" t="s">
        <v>3107</v>
      </c>
      <c r="M935" s="142"/>
      <c r="N935" s="64" t="s">
        <v>2324</v>
      </c>
      <c r="O935" s="84">
        <v>0.23</v>
      </c>
      <c r="P935" s="7"/>
      <c r="Q935" s="35">
        <f t="shared" si="19"/>
        <v>0</v>
      </c>
      <c r="R935" s="104">
        <v>191</v>
      </c>
      <c r="S935" s="36" t="s">
        <v>3151</v>
      </c>
      <c r="T935" s="86" t="s">
        <v>4704</v>
      </c>
      <c r="U935" s="39">
        <f>VLOOKUP(Tabela1[[#This Row],[Marka]],Config!$D$2:$E$13,2,FALSE)+Tabela1[[#This Row],[Marka_sort_plus]]</f>
        <v>155032</v>
      </c>
      <c r="V935" s="39">
        <v>55032</v>
      </c>
      <c r="W935" s="49" t="s">
        <v>2324</v>
      </c>
      <c r="X935" s="49" t="s">
        <v>7452</v>
      </c>
      <c r="Y935" s="49" t="s">
        <v>7453</v>
      </c>
      <c r="Z935" s="49" t="s">
        <v>7454</v>
      </c>
    </row>
    <row r="936" spans="2:26" ht="27.75" customHeight="1">
      <c r="B936" s="55" t="s">
        <v>1793</v>
      </c>
      <c r="C936" s="56" t="s">
        <v>3019</v>
      </c>
      <c r="D936" s="113" t="s">
        <v>3522</v>
      </c>
      <c r="E936" s="83" t="s">
        <v>3107</v>
      </c>
      <c r="F936" s="65" t="s">
        <v>3020</v>
      </c>
      <c r="G936" s="58" t="s">
        <v>10</v>
      </c>
      <c r="H936" s="58">
        <v>12</v>
      </c>
      <c r="I936" s="129">
        <v>3.28</v>
      </c>
      <c r="J936" s="180">
        <v>3.28</v>
      </c>
      <c r="K936" s="93">
        <f>Tabela1[ [#This Row],[Cena hurtowa netto od 01.06.2025] ]/Tabela1[[#This Row],[Cena hurtowa netto od 13.01.2025]]-1</f>
        <v>0</v>
      </c>
      <c r="L936" s="142" t="s">
        <v>3107</v>
      </c>
      <c r="M936" s="142"/>
      <c r="N936" s="64" t="s">
        <v>2325</v>
      </c>
      <c r="O936" s="84">
        <v>0.23</v>
      </c>
      <c r="P936" s="7"/>
      <c r="Q936" s="35">
        <f t="shared" si="19"/>
        <v>0</v>
      </c>
      <c r="R936" s="104">
        <v>191</v>
      </c>
      <c r="S936" s="36" t="s">
        <v>3151</v>
      </c>
      <c r="T936" s="86" t="s">
        <v>4704</v>
      </c>
      <c r="U936" s="39">
        <f>VLOOKUP(Tabela1[[#This Row],[Marka]],Config!$D$2:$E$13,2,FALSE)+Tabela1[[#This Row],[Marka_sort_plus]]</f>
        <v>155032</v>
      </c>
      <c r="V936" s="39">
        <v>55032</v>
      </c>
      <c r="W936" s="49" t="s">
        <v>2325</v>
      </c>
      <c r="X936" s="49" t="s">
        <v>7455</v>
      </c>
      <c r="Y936" s="49" t="s">
        <v>7456</v>
      </c>
      <c r="Z936" s="49" t="s">
        <v>7457</v>
      </c>
    </row>
    <row r="937" spans="2:26" ht="27.75" customHeight="1">
      <c r="B937" s="55" t="s">
        <v>1793</v>
      </c>
      <c r="C937" s="56" t="s">
        <v>3021</v>
      </c>
      <c r="D937" s="113" t="s">
        <v>3521</v>
      </c>
      <c r="E937" s="83" t="s">
        <v>3107</v>
      </c>
      <c r="F937" s="65" t="s">
        <v>3022</v>
      </c>
      <c r="G937" s="58" t="s">
        <v>10</v>
      </c>
      <c r="H937" s="58">
        <v>12</v>
      </c>
      <c r="I937" s="129">
        <v>3.96</v>
      </c>
      <c r="J937" s="180">
        <v>3.96</v>
      </c>
      <c r="K937" s="93">
        <f>Tabela1[ [#This Row],[Cena hurtowa netto od 01.06.2025] ]/Tabela1[[#This Row],[Cena hurtowa netto od 13.01.2025]]-1</f>
        <v>0</v>
      </c>
      <c r="L937" s="142" t="s">
        <v>3107</v>
      </c>
      <c r="M937" s="142"/>
      <c r="N937" s="64" t="s">
        <v>2326</v>
      </c>
      <c r="O937" s="84">
        <v>0.23</v>
      </c>
      <c r="P937" s="7"/>
      <c r="Q937" s="35">
        <f t="shared" si="19"/>
        <v>0</v>
      </c>
      <c r="R937" s="104">
        <v>191</v>
      </c>
      <c r="S937" s="36" t="s">
        <v>3151</v>
      </c>
      <c r="T937" s="86" t="s">
        <v>4704</v>
      </c>
      <c r="U937" s="39">
        <f>VLOOKUP(Tabela1[[#This Row],[Marka]],Config!$D$2:$E$13,2,FALSE)+Tabela1[[#This Row],[Marka_sort_plus]]</f>
        <v>155032</v>
      </c>
      <c r="V937" s="39">
        <v>55032</v>
      </c>
      <c r="W937" s="49" t="s">
        <v>2326</v>
      </c>
      <c r="X937" s="49" t="s">
        <v>7458</v>
      </c>
      <c r="Y937" s="49" t="s">
        <v>7459</v>
      </c>
      <c r="Z937" s="49" t="s">
        <v>7460</v>
      </c>
    </row>
    <row r="938" spans="2:26" ht="27.75" customHeight="1">
      <c r="B938" s="55" t="s">
        <v>1793</v>
      </c>
      <c r="C938" s="56" t="s">
        <v>3023</v>
      </c>
      <c r="D938" s="113" t="s">
        <v>3520</v>
      </c>
      <c r="E938" s="83" t="s">
        <v>3107</v>
      </c>
      <c r="F938" s="65" t="s">
        <v>3024</v>
      </c>
      <c r="G938" s="58" t="s">
        <v>10</v>
      </c>
      <c r="H938" s="58">
        <v>12</v>
      </c>
      <c r="I938" s="129">
        <v>4.58</v>
      </c>
      <c r="J938" s="180">
        <v>4.58</v>
      </c>
      <c r="K938" s="93">
        <f>Tabela1[ [#This Row],[Cena hurtowa netto od 01.06.2025] ]/Tabela1[[#This Row],[Cena hurtowa netto od 13.01.2025]]-1</f>
        <v>0</v>
      </c>
      <c r="L938" s="142" t="s">
        <v>3107</v>
      </c>
      <c r="M938" s="142"/>
      <c r="N938" s="64" t="s">
        <v>2327</v>
      </c>
      <c r="O938" s="84">
        <v>0.23</v>
      </c>
      <c r="P938" s="7"/>
      <c r="Q938" s="35">
        <f t="shared" si="19"/>
        <v>0</v>
      </c>
      <c r="R938" s="104">
        <v>191</v>
      </c>
      <c r="S938" s="36" t="s">
        <v>3151</v>
      </c>
      <c r="T938" s="86" t="s">
        <v>4704</v>
      </c>
      <c r="U938" s="39">
        <f>VLOOKUP(Tabela1[[#This Row],[Marka]],Config!$D$2:$E$13,2,FALSE)+Tabela1[[#This Row],[Marka_sort_plus]]</f>
        <v>155032</v>
      </c>
      <c r="V938" s="39">
        <v>55032</v>
      </c>
      <c r="W938" s="49" t="s">
        <v>2327</v>
      </c>
      <c r="X938" s="49" t="s">
        <v>7461</v>
      </c>
      <c r="Y938" s="49" t="s">
        <v>7462</v>
      </c>
      <c r="Z938" s="49" t="s">
        <v>7463</v>
      </c>
    </row>
    <row r="939" spans="2:26" ht="27.75" customHeight="1">
      <c r="B939" s="55" t="s">
        <v>1793</v>
      </c>
      <c r="C939" s="56" t="s">
        <v>3025</v>
      </c>
      <c r="D939" s="113" t="s">
        <v>3519</v>
      </c>
      <c r="E939" s="83" t="s">
        <v>3107</v>
      </c>
      <c r="F939" s="65" t="s">
        <v>3026</v>
      </c>
      <c r="G939" s="58" t="s">
        <v>10</v>
      </c>
      <c r="H939" s="58">
        <v>12</v>
      </c>
      <c r="I939" s="129">
        <v>6.02</v>
      </c>
      <c r="J939" s="180">
        <v>6.02</v>
      </c>
      <c r="K939" s="93">
        <f>Tabela1[ [#This Row],[Cena hurtowa netto od 01.06.2025] ]/Tabela1[[#This Row],[Cena hurtowa netto od 13.01.2025]]-1</f>
        <v>0</v>
      </c>
      <c r="L939" s="142" t="s">
        <v>3107</v>
      </c>
      <c r="M939" s="142"/>
      <c r="N939" s="64" t="s">
        <v>2328</v>
      </c>
      <c r="O939" s="84">
        <v>0.23</v>
      </c>
      <c r="P939" s="7"/>
      <c r="Q939" s="35">
        <f t="shared" si="19"/>
        <v>0</v>
      </c>
      <c r="R939" s="104">
        <v>191</v>
      </c>
      <c r="S939" s="36" t="s">
        <v>3151</v>
      </c>
      <c r="T939" s="86" t="s">
        <v>4704</v>
      </c>
      <c r="U939" s="39">
        <f>VLOOKUP(Tabela1[[#This Row],[Marka]],Config!$D$2:$E$13,2,FALSE)+Tabela1[[#This Row],[Marka_sort_plus]]</f>
        <v>155032</v>
      </c>
      <c r="V939" s="39">
        <v>55032</v>
      </c>
      <c r="W939" s="49" t="s">
        <v>2328</v>
      </c>
      <c r="X939" s="49" t="s">
        <v>7467</v>
      </c>
      <c r="Y939" s="49" t="s">
        <v>7468</v>
      </c>
      <c r="Z939" s="49" t="s">
        <v>7469</v>
      </c>
    </row>
    <row r="940" spans="2:26" ht="27.75" customHeight="1">
      <c r="B940" s="55" t="s">
        <v>1793</v>
      </c>
      <c r="C940" s="56" t="s">
        <v>3087</v>
      </c>
      <c r="D940" s="113" t="s">
        <v>3323</v>
      </c>
      <c r="E940" s="83" t="s">
        <v>3108</v>
      </c>
      <c r="F940" s="65" t="s">
        <v>3088</v>
      </c>
      <c r="G940" s="58" t="s">
        <v>10</v>
      </c>
      <c r="H940" s="58">
        <v>1</v>
      </c>
      <c r="I940" s="129">
        <v>22.99</v>
      </c>
      <c r="J940" s="180">
        <v>22.99</v>
      </c>
      <c r="K940" s="93">
        <f>Tabela1[ [#This Row],[Cena hurtowa netto od 01.06.2025] ]/Tabela1[[#This Row],[Cena hurtowa netto od 13.01.2025]]-1</f>
        <v>0</v>
      </c>
      <c r="L940" s="142" t="s">
        <v>3108</v>
      </c>
      <c r="M940" s="142"/>
      <c r="N940" s="64" t="s">
        <v>2330</v>
      </c>
      <c r="O940" s="84">
        <v>0.23</v>
      </c>
      <c r="P940" s="7"/>
      <c r="Q940" s="35">
        <f t="shared" si="19"/>
        <v>0</v>
      </c>
      <c r="R940" s="104">
        <v>190</v>
      </c>
      <c r="S940" s="36" t="s">
        <v>3151</v>
      </c>
      <c r="T940" s="86" t="s">
        <v>4704</v>
      </c>
      <c r="U940" s="39">
        <f>VLOOKUP(Tabela1[[#This Row],[Marka]],Config!$D$2:$E$13,2,FALSE)+Tabela1[[#This Row],[Marka_sort_plus]]</f>
        <v>155051</v>
      </c>
      <c r="V940" s="39">
        <v>55051</v>
      </c>
      <c r="W940" s="49" t="s">
        <v>2330</v>
      </c>
      <c r="X940" s="49" t="s">
        <v>3152</v>
      </c>
      <c r="Y940" s="49" t="s">
        <v>3152</v>
      </c>
      <c r="Z940" s="49" t="s">
        <v>9181</v>
      </c>
    </row>
    <row r="941" spans="2:26" ht="27.75" customHeight="1">
      <c r="B941" s="55" t="s">
        <v>1793</v>
      </c>
      <c r="C941" s="56" t="s">
        <v>3089</v>
      </c>
      <c r="D941" s="113" t="s">
        <v>3325</v>
      </c>
      <c r="E941" s="83" t="s">
        <v>3108</v>
      </c>
      <c r="F941" s="65" t="s">
        <v>3090</v>
      </c>
      <c r="G941" s="58" t="s">
        <v>10</v>
      </c>
      <c r="H941" s="58">
        <v>1</v>
      </c>
      <c r="I941" s="129">
        <v>22.99</v>
      </c>
      <c r="J941" s="180">
        <v>22.99</v>
      </c>
      <c r="K941" s="93">
        <f>Tabela1[ [#This Row],[Cena hurtowa netto od 01.06.2025] ]/Tabela1[[#This Row],[Cena hurtowa netto od 13.01.2025]]-1</f>
        <v>0</v>
      </c>
      <c r="L941" s="142" t="s">
        <v>3108</v>
      </c>
      <c r="M941" s="142"/>
      <c r="N941" s="64" t="s">
        <v>2331</v>
      </c>
      <c r="O941" s="84">
        <v>0.23</v>
      </c>
      <c r="P941" s="7"/>
      <c r="Q941" s="35">
        <f t="shared" si="19"/>
        <v>0</v>
      </c>
      <c r="R941" s="104">
        <v>190</v>
      </c>
      <c r="S941" s="36" t="s">
        <v>3151</v>
      </c>
      <c r="T941" s="86" t="s">
        <v>4704</v>
      </c>
      <c r="U941" s="39">
        <f>VLOOKUP(Tabela1[[#This Row],[Marka]],Config!$D$2:$E$13,2,FALSE)+Tabela1[[#This Row],[Marka_sort_plus]]</f>
        <v>155051</v>
      </c>
      <c r="V941" s="39">
        <v>55051</v>
      </c>
      <c r="W941" s="49" t="s">
        <v>2331</v>
      </c>
      <c r="X941" s="49" t="s">
        <v>3152</v>
      </c>
      <c r="Y941" s="49" t="s">
        <v>3152</v>
      </c>
      <c r="Z941" s="49" t="s">
        <v>9179</v>
      </c>
    </row>
    <row r="942" spans="2:26" ht="27.75" customHeight="1">
      <c r="B942" s="55" t="s">
        <v>1793</v>
      </c>
      <c r="C942" s="56" t="s">
        <v>3027</v>
      </c>
      <c r="D942" s="113" t="s">
        <v>3478</v>
      </c>
      <c r="E942" s="83" t="s">
        <v>3107</v>
      </c>
      <c r="F942" s="65" t="s">
        <v>3028</v>
      </c>
      <c r="G942" s="58" t="s">
        <v>10</v>
      </c>
      <c r="H942" s="58">
        <v>10</v>
      </c>
      <c r="I942" s="129">
        <v>3.9</v>
      </c>
      <c r="J942" s="180">
        <v>3.9</v>
      </c>
      <c r="K942" s="93">
        <f>Tabela1[ [#This Row],[Cena hurtowa netto od 01.06.2025] ]/Tabela1[[#This Row],[Cena hurtowa netto od 13.01.2025]]-1</f>
        <v>0</v>
      </c>
      <c r="L942" s="142" t="s">
        <v>3107</v>
      </c>
      <c r="M942" s="142"/>
      <c r="N942" s="64" t="s">
        <v>4419</v>
      </c>
      <c r="O942" s="84">
        <v>0.23</v>
      </c>
      <c r="P942" s="7"/>
      <c r="Q942" s="35">
        <f t="shared" si="19"/>
        <v>0</v>
      </c>
      <c r="R942" s="104">
        <v>191</v>
      </c>
      <c r="S942" s="36" t="s">
        <v>3151</v>
      </c>
      <c r="T942" s="86" t="s">
        <v>4704</v>
      </c>
      <c r="U942" s="39">
        <f>VLOOKUP(Tabela1[[#This Row],[Marka]],Config!$D$2:$E$13,2,FALSE)+Tabela1[[#This Row],[Marka_sort_plus]]</f>
        <v>155071</v>
      </c>
      <c r="V942" s="39">
        <v>55071</v>
      </c>
      <c r="W942" s="49" t="s">
        <v>4419</v>
      </c>
      <c r="X942" s="49" t="s">
        <v>7419</v>
      </c>
      <c r="Y942" s="49" t="s">
        <v>7420</v>
      </c>
      <c r="Z942" s="49" t="s">
        <v>7421</v>
      </c>
    </row>
    <row r="943" spans="2:26" ht="27.75" customHeight="1">
      <c r="B943" s="55" t="s">
        <v>1793</v>
      </c>
      <c r="C943" s="56" t="s">
        <v>3029</v>
      </c>
      <c r="D943" s="113" t="s">
        <v>3208</v>
      </c>
      <c r="E943" s="83" t="s">
        <v>3107</v>
      </c>
      <c r="F943" s="65" t="s">
        <v>3030</v>
      </c>
      <c r="G943" s="58" t="s">
        <v>10</v>
      </c>
      <c r="H943" s="58">
        <v>1</v>
      </c>
      <c r="I943" s="129">
        <v>78.069999999999993</v>
      </c>
      <c r="J943" s="180">
        <v>78.069999999999993</v>
      </c>
      <c r="K943" s="93">
        <f>Tabela1[ [#This Row],[Cena hurtowa netto od 01.06.2025] ]/Tabela1[[#This Row],[Cena hurtowa netto od 13.01.2025]]-1</f>
        <v>0</v>
      </c>
      <c r="L943" s="142" t="s">
        <v>3107</v>
      </c>
      <c r="M943" s="142"/>
      <c r="N943" s="64" t="s">
        <v>4444</v>
      </c>
      <c r="O943" s="84">
        <v>0.23</v>
      </c>
      <c r="P943" s="7"/>
      <c r="Q943" s="35">
        <f t="shared" si="19"/>
        <v>0</v>
      </c>
      <c r="R943" s="104">
        <v>191</v>
      </c>
      <c r="S943" s="36" t="s">
        <v>3151</v>
      </c>
      <c r="T943" s="86" t="s">
        <v>4704</v>
      </c>
      <c r="U943" s="39">
        <f>VLOOKUP(Tabela1[[#This Row],[Marka]],Config!$D$2:$E$13,2,FALSE)+Tabela1[[#This Row],[Marka_sort_plus]]</f>
        <v>155072</v>
      </c>
      <c r="V943" s="39">
        <v>55072</v>
      </c>
      <c r="W943" s="49" t="s">
        <v>4444</v>
      </c>
      <c r="X943" s="49" t="s">
        <v>3152</v>
      </c>
      <c r="Y943" s="49" t="s">
        <v>3152</v>
      </c>
      <c r="Z943" s="49" t="s">
        <v>3152</v>
      </c>
    </row>
    <row r="944" spans="2:26" ht="27.75" customHeight="1">
      <c r="B944" s="55" t="s">
        <v>1793</v>
      </c>
      <c r="C944" s="56" t="s">
        <v>3039</v>
      </c>
      <c r="D944" s="113" t="s">
        <v>3495</v>
      </c>
      <c r="E944" s="83" t="s">
        <v>3107</v>
      </c>
      <c r="F944" s="65" t="s">
        <v>3040</v>
      </c>
      <c r="G944" s="58" t="s">
        <v>10</v>
      </c>
      <c r="H944" s="58">
        <v>12</v>
      </c>
      <c r="I944" s="129">
        <v>1.96</v>
      </c>
      <c r="J944" s="180">
        <v>1.96</v>
      </c>
      <c r="K944" s="93">
        <f>Tabela1[ [#This Row],[Cena hurtowa netto od 01.06.2025] ]/Tabela1[[#This Row],[Cena hurtowa netto od 13.01.2025]]-1</f>
        <v>0</v>
      </c>
      <c r="L944" s="142" t="s">
        <v>3107</v>
      </c>
      <c r="M944" s="142"/>
      <c r="N944" s="64" t="s">
        <v>4406</v>
      </c>
      <c r="O944" s="84">
        <v>0.23</v>
      </c>
      <c r="P944" s="7"/>
      <c r="Q944" s="35">
        <f t="shared" si="19"/>
        <v>0</v>
      </c>
      <c r="R944" s="104">
        <v>192</v>
      </c>
      <c r="S944" s="36" t="s">
        <v>3151</v>
      </c>
      <c r="T944" s="86" t="s">
        <v>4565</v>
      </c>
      <c r="U944" s="39">
        <f>VLOOKUP(Tabela1[[#This Row],[Marka]],Config!$D$2:$E$13,2,FALSE)+Tabela1[[#This Row],[Marka_sort_plus]]</f>
        <v>157011</v>
      </c>
      <c r="V944" s="39">
        <v>57011</v>
      </c>
      <c r="W944" s="49" t="s">
        <v>4406</v>
      </c>
      <c r="X944" s="49" t="s">
        <v>7338</v>
      </c>
      <c r="Y944" s="49" t="s">
        <v>7339</v>
      </c>
      <c r="Z944" s="49" t="s">
        <v>7340</v>
      </c>
    </row>
    <row r="945" spans="2:26" ht="27.75" customHeight="1">
      <c r="B945" s="55" t="s">
        <v>1793</v>
      </c>
      <c r="C945" s="56" t="s">
        <v>3037</v>
      </c>
      <c r="D945" s="113" t="s">
        <v>3496</v>
      </c>
      <c r="E945" s="83" t="s">
        <v>3107</v>
      </c>
      <c r="F945" s="65" t="s">
        <v>3038</v>
      </c>
      <c r="G945" s="58" t="s">
        <v>10</v>
      </c>
      <c r="H945" s="58">
        <v>12</v>
      </c>
      <c r="I945" s="129">
        <v>2</v>
      </c>
      <c r="J945" s="180">
        <v>2</v>
      </c>
      <c r="K945" s="93">
        <f>Tabela1[ [#This Row],[Cena hurtowa netto od 01.06.2025] ]/Tabela1[[#This Row],[Cena hurtowa netto od 13.01.2025]]-1</f>
        <v>0</v>
      </c>
      <c r="L945" s="142" t="s">
        <v>3107</v>
      </c>
      <c r="M945" s="142"/>
      <c r="N945" s="64" t="s">
        <v>4405</v>
      </c>
      <c r="O945" s="84">
        <v>0.23</v>
      </c>
      <c r="P945" s="7"/>
      <c r="Q945" s="35">
        <f t="shared" si="19"/>
        <v>0</v>
      </c>
      <c r="R945" s="104">
        <v>192</v>
      </c>
      <c r="S945" s="36" t="s">
        <v>3151</v>
      </c>
      <c r="T945" s="86" t="s">
        <v>4565</v>
      </c>
      <c r="U945" s="39">
        <f>VLOOKUP(Tabela1[[#This Row],[Marka]],Config!$D$2:$E$13,2,FALSE)+Tabela1[[#This Row],[Marka_sort_plus]]</f>
        <v>157011</v>
      </c>
      <c r="V945" s="39">
        <v>57011</v>
      </c>
      <c r="W945" s="49" t="s">
        <v>4405</v>
      </c>
      <c r="X945" s="49" t="s">
        <v>7356</v>
      </c>
      <c r="Y945" s="49" t="s">
        <v>7357</v>
      </c>
      <c r="Z945" s="49" t="s">
        <v>7358</v>
      </c>
    </row>
    <row r="946" spans="2:26" ht="27.75" customHeight="1">
      <c r="B946" s="55" t="s">
        <v>1793</v>
      </c>
      <c r="C946" s="56" t="s">
        <v>3035</v>
      </c>
      <c r="D946" s="113" t="s">
        <v>3497</v>
      </c>
      <c r="E946" s="83" t="s">
        <v>3107</v>
      </c>
      <c r="F946" s="65" t="s">
        <v>3036</v>
      </c>
      <c r="G946" s="58" t="s">
        <v>10</v>
      </c>
      <c r="H946" s="58">
        <v>12</v>
      </c>
      <c r="I946" s="129">
        <v>2</v>
      </c>
      <c r="J946" s="180">
        <v>2</v>
      </c>
      <c r="K946" s="93">
        <f>Tabela1[ [#This Row],[Cena hurtowa netto od 01.06.2025] ]/Tabela1[[#This Row],[Cena hurtowa netto od 13.01.2025]]-1</f>
        <v>0</v>
      </c>
      <c r="L946" s="142" t="s">
        <v>3107</v>
      </c>
      <c r="M946" s="142"/>
      <c r="N946" s="64" t="s">
        <v>4404</v>
      </c>
      <c r="O946" s="84">
        <v>0.23</v>
      </c>
      <c r="P946" s="7"/>
      <c r="Q946" s="35">
        <f t="shared" si="19"/>
        <v>0</v>
      </c>
      <c r="R946" s="104">
        <v>192</v>
      </c>
      <c r="S946" s="36" t="s">
        <v>3151</v>
      </c>
      <c r="T946" s="86" t="s">
        <v>4565</v>
      </c>
      <c r="U946" s="39">
        <f>VLOOKUP(Tabela1[[#This Row],[Marka]],Config!$D$2:$E$13,2,FALSE)+Tabela1[[#This Row],[Marka_sort_plus]]</f>
        <v>157011</v>
      </c>
      <c r="V946" s="39">
        <v>57011</v>
      </c>
      <c r="W946" s="49" t="s">
        <v>4404</v>
      </c>
      <c r="X946" s="49" t="s">
        <v>7362</v>
      </c>
      <c r="Y946" s="49" t="s">
        <v>7363</v>
      </c>
      <c r="Z946" s="49" t="s">
        <v>7364</v>
      </c>
    </row>
    <row r="947" spans="2:26" ht="27.75" customHeight="1">
      <c r="B947" s="55" t="s">
        <v>1793</v>
      </c>
      <c r="C947" s="56" t="s">
        <v>3033</v>
      </c>
      <c r="D947" s="113" t="s">
        <v>3498</v>
      </c>
      <c r="E947" s="83" t="s">
        <v>3107</v>
      </c>
      <c r="F947" s="65" t="s">
        <v>3034</v>
      </c>
      <c r="G947" s="58" t="s">
        <v>10</v>
      </c>
      <c r="H947" s="58">
        <v>12</v>
      </c>
      <c r="I947" s="129">
        <v>2</v>
      </c>
      <c r="J947" s="180">
        <v>2</v>
      </c>
      <c r="K947" s="93">
        <f>Tabela1[ [#This Row],[Cena hurtowa netto od 01.06.2025] ]/Tabela1[[#This Row],[Cena hurtowa netto od 13.01.2025]]-1</f>
        <v>0</v>
      </c>
      <c r="L947" s="142" t="s">
        <v>3107</v>
      </c>
      <c r="M947" s="142"/>
      <c r="N947" s="64" t="s">
        <v>4403</v>
      </c>
      <c r="O947" s="84">
        <v>0.23</v>
      </c>
      <c r="P947" s="7"/>
      <c r="Q947" s="35">
        <f t="shared" si="19"/>
        <v>0</v>
      </c>
      <c r="R947" s="104">
        <v>192</v>
      </c>
      <c r="S947" s="36" t="s">
        <v>3151</v>
      </c>
      <c r="T947" s="86" t="s">
        <v>4565</v>
      </c>
      <c r="U947" s="39">
        <f>VLOOKUP(Tabela1[[#This Row],[Marka]],Config!$D$2:$E$13,2,FALSE)+Tabela1[[#This Row],[Marka_sort_plus]]</f>
        <v>157011</v>
      </c>
      <c r="V947" s="39">
        <v>57011</v>
      </c>
      <c r="W947" s="49" t="s">
        <v>4403</v>
      </c>
      <c r="X947" s="49" t="s">
        <v>7368</v>
      </c>
      <c r="Y947" s="49" t="s">
        <v>7369</v>
      </c>
      <c r="Z947" s="49" t="s">
        <v>7370</v>
      </c>
    </row>
    <row r="948" spans="2:26" ht="27.75" customHeight="1">
      <c r="B948" s="55" t="s">
        <v>1793</v>
      </c>
      <c r="C948" s="56" t="s">
        <v>3031</v>
      </c>
      <c r="D948" s="113" t="s">
        <v>3499</v>
      </c>
      <c r="E948" s="83" t="s">
        <v>3107</v>
      </c>
      <c r="F948" s="65" t="s">
        <v>3032</v>
      </c>
      <c r="G948" s="58" t="s">
        <v>10</v>
      </c>
      <c r="H948" s="58">
        <v>12</v>
      </c>
      <c r="I948" s="129">
        <v>2</v>
      </c>
      <c r="J948" s="180">
        <v>2</v>
      </c>
      <c r="K948" s="93">
        <f>Tabela1[ [#This Row],[Cena hurtowa netto od 01.06.2025] ]/Tabela1[[#This Row],[Cena hurtowa netto od 13.01.2025]]-1</f>
        <v>0</v>
      </c>
      <c r="L948" s="142" t="s">
        <v>3107</v>
      </c>
      <c r="M948" s="142"/>
      <c r="N948" s="64" t="s">
        <v>4402</v>
      </c>
      <c r="O948" s="84">
        <v>0.23</v>
      </c>
      <c r="P948" s="7"/>
      <c r="Q948" s="35">
        <f t="shared" si="19"/>
        <v>0</v>
      </c>
      <c r="R948" s="104">
        <v>192</v>
      </c>
      <c r="S948" s="36" t="s">
        <v>3151</v>
      </c>
      <c r="T948" s="86" t="s">
        <v>4565</v>
      </c>
      <c r="U948" s="39">
        <f>VLOOKUP(Tabela1[[#This Row],[Marka]],Config!$D$2:$E$13,2,FALSE)+Tabela1[[#This Row],[Marka_sort_plus]]</f>
        <v>157011</v>
      </c>
      <c r="V948" s="39">
        <v>57011</v>
      </c>
      <c r="W948" s="49" t="s">
        <v>4402</v>
      </c>
      <c r="X948" s="49" t="s">
        <v>7374</v>
      </c>
      <c r="Y948" s="49" t="s">
        <v>7375</v>
      </c>
      <c r="Z948" s="49" t="s">
        <v>7376</v>
      </c>
    </row>
    <row r="949" spans="2:26" ht="27.75" customHeight="1">
      <c r="B949" s="55" t="s">
        <v>1793</v>
      </c>
      <c r="C949" s="56" t="s">
        <v>3041</v>
      </c>
      <c r="D949" s="113" t="s">
        <v>3494</v>
      </c>
      <c r="E949" s="83" t="s">
        <v>3107</v>
      </c>
      <c r="F949" s="65" t="s">
        <v>3042</v>
      </c>
      <c r="G949" s="58" t="s">
        <v>10</v>
      </c>
      <c r="H949" s="58">
        <v>12</v>
      </c>
      <c r="I949" s="129">
        <v>2.4</v>
      </c>
      <c r="J949" s="180">
        <v>2.4</v>
      </c>
      <c r="K949" s="93">
        <f>Tabela1[ [#This Row],[Cena hurtowa netto od 01.06.2025] ]/Tabela1[[#This Row],[Cena hurtowa netto od 13.01.2025]]-1</f>
        <v>0</v>
      </c>
      <c r="L949" s="142" t="s">
        <v>3107</v>
      </c>
      <c r="M949" s="142"/>
      <c r="N949" s="64" t="s">
        <v>4407</v>
      </c>
      <c r="O949" s="84">
        <v>0.23</v>
      </c>
      <c r="P949" s="7"/>
      <c r="Q949" s="35">
        <f t="shared" si="19"/>
        <v>0</v>
      </c>
      <c r="R949" s="104">
        <v>192</v>
      </c>
      <c r="S949" s="36" t="s">
        <v>3151</v>
      </c>
      <c r="T949" s="86" t="s">
        <v>4565</v>
      </c>
      <c r="U949" s="39">
        <f>VLOOKUP(Tabela1[[#This Row],[Marka]],Config!$D$2:$E$13,2,FALSE)+Tabela1[[#This Row],[Marka_sort_plus]]</f>
        <v>157012</v>
      </c>
      <c r="V949" s="39">
        <v>57012</v>
      </c>
      <c r="W949" s="49" t="s">
        <v>4407</v>
      </c>
      <c r="X949" s="49" t="s">
        <v>7341</v>
      </c>
      <c r="Y949" s="49" t="s">
        <v>7342</v>
      </c>
      <c r="Z949" s="49" t="s">
        <v>7343</v>
      </c>
    </row>
    <row r="950" spans="2:26" ht="27.75" customHeight="1">
      <c r="B950" s="55" t="s">
        <v>1793</v>
      </c>
      <c r="C950" s="56" t="s">
        <v>3043</v>
      </c>
      <c r="D950" s="113" t="s">
        <v>3493</v>
      </c>
      <c r="E950" s="83" t="s">
        <v>3107</v>
      </c>
      <c r="F950" s="65" t="s">
        <v>3044</v>
      </c>
      <c r="G950" s="58" t="s">
        <v>10</v>
      </c>
      <c r="H950" s="58">
        <v>12</v>
      </c>
      <c r="I950" s="129">
        <v>2.5499999999999998</v>
      </c>
      <c r="J950" s="180">
        <v>2.5499999999999998</v>
      </c>
      <c r="K950" s="93">
        <f>Tabela1[ [#This Row],[Cena hurtowa netto od 01.06.2025] ]/Tabela1[[#This Row],[Cena hurtowa netto od 13.01.2025]]-1</f>
        <v>0</v>
      </c>
      <c r="L950" s="142" t="s">
        <v>3107</v>
      </c>
      <c r="M950" s="142"/>
      <c r="N950" s="64" t="s">
        <v>4408</v>
      </c>
      <c r="O950" s="84">
        <v>0.23</v>
      </c>
      <c r="P950" s="7"/>
      <c r="Q950" s="35">
        <f t="shared" si="19"/>
        <v>0</v>
      </c>
      <c r="R950" s="104">
        <v>192</v>
      </c>
      <c r="S950" s="36" t="s">
        <v>3151</v>
      </c>
      <c r="T950" s="86" t="s">
        <v>4565</v>
      </c>
      <c r="U950" s="39">
        <f>VLOOKUP(Tabela1[[#This Row],[Marka]],Config!$D$2:$E$13,2,FALSE)+Tabela1[[#This Row],[Marka_sort_plus]]</f>
        <v>157012</v>
      </c>
      <c r="V950" s="39">
        <v>57012</v>
      </c>
      <c r="W950" s="49" t="s">
        <v>4408</v>
      </c>
      <c r="X950" s="49" t="s">
        <v>7353</v>
      </c>
      <c r="Y950" s="49" t="s">
        <v>7354</v>
      </c>
      <c r="Z950" s="49" t="s">
        <v>7355</v>
      </c>
    </row>
    <row r="951" spans="2:26" ht="27.75" customHeight="1">
      <c r="B951" s="55" t="s">
        <v>1793</v>
      </c>
      <c r="C951" s="56" t="s">
        <v>3045</v>
      </c>
      <c r="D951" s="113" t="s">
        <v>3492</v>
      </c>
      <c r="E951" s="83" t="s">
        <v>3107</v>
      </c>
      <c r="F951" s="65" t="s">
        <v>3046</v>
      </c>
      <c r="G951" s="58" t="s">
        <v>10</v>
      </c>
      <c r="H951" s="58">
        <v>12</v>
      </c>
      <c r="I951" s="129">
        <v>2.7</v>
      </c>
      <c r="J951" s="180">
        <v>2.7</v>
      </c>
      <c r="K951" s="93">
        <f>Tabela1[ [#This Row],[Cena hurtowa netto od 01.06.2025] ]/Tabela1[[#This Row],[Cena hurtowa netto od 13.01.2025]]-1</f>
        <v>0</v>
      </c>
      <c r="L951" s="142" t="s">
        <v>3107</v>
      </c>
      <c r="M951" s="142"/>
      <c r="N951" s="64" t="s">
        <v>4409</v>
      </c>
      <c r="O951" s="84">
        <v>0.23</v>
      </c>
      <c r="P951" s="7"/>
      <c r="Q951" s="35">
        <f t="shared" si="19"/>
        <v>0</v>
      </c>
      <c r="R951" s="104">
        <v>192</v>
      </c>
      <c r="S951" s="36" t="s">
        <v>3151</v>
      </c>
      <c r="T951" s="86" t="s">
        <v>4565</v>
      </c>
      <c r="U951" s="39">
        <f>VLOOKUP(Tabela1[[#This Row],[Marka]],Config!$D$2:$E$13,2,FALSE)+Tabela1[[#This Row],[Marka_sort_plus]]</f>
        <v>157012</v>
      </c>
      <c r="V951" s="39">
        <v>57012</v>
      </c>
      <c r="W951" s="49" t="s">
        <v>4409</v>
      </c>
      <c r="X951" s="49" t="s">
        <v>7359</v>
      </c>
      <c r="Y951" s="49" t="s">
        <v>7360</v>
      </c>
      <c r="Z951" s="49" t="s">
        <v>7361</v>
      </c>
    </row>
    <row r="952" spans="2:26" ht="27.75" customHeight="1">
      <c r="B952" s="55" t="s">
        <v>1793</v>
      </c>
      <c r="C952" s="56" t="s">
        <v>3047</v>
      </c>
      <c r="D952" s="113" t="s">
        <v>3491</v>
      </c>
      <c r="E952" s="83" t="s">
        <v>3107</v>
      </c>
      <c r="F952" s="65" t="s">
        <v>3048</v>
      </c>
      <c r="G952" s="58" t="s">
        <v>10</v>
      </c>
      <c r="H952" s="58">
        <v>12</v>
      </c>
      <c r="I952" s="129">
        <v>2.86</v>
      </c>
      <c r="J952" s="180">
        <v>2.86</v>
      </c>
      <c r="K952" s="93">
        <f>Tabela1[ [#This Row],[Cena hurtowa netto od 01.06.2025] ]/Tabela1[[#This Row],[Cena hurtowa netto od 13.01.2025]]-1</f>
        <v>0</v>
      </c>
      <c r="L952" s="142" t="s">
        <v>3107</v>
      </c>
      <c r="M952" s="142"/>
      <c r="N952" s="64" t="s">
        <v>4410</v>
      </c>
      <c r="O952" s="84">
        <v>0.23</v>
      </c>
      <c r="P952" s="7"/>
      <c r="Q952" s="35">
        <f t="shared" si="19"/>
        <v>0</v>
      </c>
      <c r="R952" s="104">
        <v>192</v>
      </c>
      <c r="S952" s="36" t="s">
        <v>3151</v>
      </c>
      <c r="T952" s="86" t="s">
        <v>4565</v>
      </c>
      <c r="U952" s="39">
        <f>VLOOKUP(Tabela1[[#This Row],[Marka]],Config!$D$2:$E$13,2,FALSE)+Tabela1[[#This Row],[Marka_sort_plus]]</f>
        <v>157012</v>
      </c>
      <c r="V952" s="39">
        <v>57012</v>
      </c>
      <c r="W952" s="49" t="s">
        <v>4410</v>
      </c>
      <c r="X952" s="49" t="s">
        <v>7365</v>
      </c>
      <c r="Y952" s="49" t="s">
        <v>7366</v>
      </c>
      <c r="Z952" s="49" t="s">
        <v>7367</v>
      </c>
    </row>
    <row r="953" spans="2:26" ht="27.75" customHeight="1">
      <c r="B953" s="55" t="s">
        <v>1793</v>
      </c>
      <c r="C953" s="56" t="s">
        <v>3049</v>
      </c>
      <c r="D953" s="113" t="s">
        <v>3490</v>
      </c>
      <c r="E953" s="83" t="s">
        <v>3107</v>
      </c>
      <c r="F953" s="65" t="s">
        <v>3050</v>
      </c>
      <c r="G953" s="58" t="s">
        <v>10</v>
      </c>
      <c r="H953" s="58">
        <v>12</v>
      </c>
      <c r="I953" s="129">
        <v>3.08</v>
      </c>
      <c r="J953" s="180">
        <v>3.08</v>
      </c>
      <c r="K953" s="93">
        <f>Tabela1[ [#This Row],[Cena hurtowa netto od 01.06.2025] ]/Tabela1[[#This Row],[Cena hurtowa netto od 13.01.2025]]-1</f>
        <v>0</v>
      </c>
      <c r="L953" s="142" t="s">
        <v>3107</v>
      </c>
      <c r="M953" s="142"/>
      <c r="N953" s="64" t="s">
        <v>4411</v>
      </c>
      <c r="O953" s="84">
        <v>0.23</v>
      </c>
      <c r="P953" s="7"/>
      <c r="Q953" s="35">
        <f t="shared" si="19"/>
        <v>0</v>
      </c>
      <c r="R953" s="104">
        <v>192</v>
      </c>
      <c r="S953" s="36" t="s">
        <v>3151</v>
      </c>
      <c r="T953" s="86" t="s">
        <v>4565</v>
      </c>
      <c r="U953" s="39">
        <f>VLOOKUP(Tabela1[[#This Row],[Marka]],Config!$D$2:$E$13,2,FALSE)+Tabela1[[#This Row],[Marka_sort_plus]]</f>
        <v>157012</v>
      </c>
      <c r="V953" s="39">
        <v>57012</v>
      </c>
      <c r="W953" s="49" t="s">
        <v>4411</v>
      </c>
      <c r="X953" s="49" t="s">
        <v>7371</v>
      </c>
      <c r="Y953" s="49" t="s">
        <v>7372</v>
      </c>
      <c r="Z953" s="49" t="s">
        <v>7373</v>
      </c>
    </row>
    <row r="954" spans="2:26" ht="27.75" customHeight="1">
      <c r="B954" s="55" t="s">
        <v>1793</v>
      </c>
      <c r="C954" s="56" t="s">
        <v>3051</v>
      </c>
      <c r="D954" s="113" t="s">
        <v>3489</v>
      </c>
      <c r="E954" s="83" t="s">
        <v>3107</v>
      </c>
      <c r="F954" s="65" t="s">
        <v>3052</v>
      </c>
      <c r="G954" s="58" t="s">
        <v>10</v>
      </c>
      <c r="H954" s="58">
        <v>12</v>
      </c>
      <c r="I954" s="129">
        <v>3.24</v>
      </c>
      <c r="J954" s="180">
        <v>3.24</v>
      </c>
      <c r="K954" s="93">
        <f>Tabela1[ [#This Row],[Cena hurtowa netto od 01.06.2025] ]/Tabela1[[#This Row],[Cena hurtowa netto od 13.01.2025]]-1</f>
        <v>0</v>
      </c>
      <c r="L954" s="142" t="s">
        <v>3107</v>
      </c>
      <c r="M954" s="142"/>
      <c r="N954" s="64" t="s">
        <v>4412</v>
      </c>
      <c r="O954" s="84">
        <v>0.23</v>
      </c>
      <c r="P954" s="7"/>
      <c r="Q954" s="35">
        <f t="shared" si="19"/>
        <v>0</v>
      </c>
      <c r="R954" s="104">
        <v>192</v>
      </c>
      <c r="S954" s="36" t="s">
        <v>3151</v>
      </c>
      <c r="T954" s="86" t="s">
        <v>4565</v>
      </c>
      <c r="U954" s="39">
        <f>VLOOKUP(Tabela1[[#This Row],[Marka]],Config!$D$2:$E$13,2,FALSE)+Tabela1[[#This Row],[Marka_sort_plus]]</f>
        <v>157012</v>
      </c>
      <c r="V954" s="39">
        <v>57012</v>
      </c>
      <c r="W954" s="49" t="s">
        <v>4412</v>
      </c>
      <c r="X954" s="49" t="s">
        <v>7377</v>
      </c>
      <c r="Y954" s="49" t="s">
        <v>7378</v>
      </c>
      <c r="Z954" s="49" t="s">
        <v>7379</v>
      </c>
    </row>
    <row r="955" spans="2:26" ht="27.75" customHeight="1">
      <c r="B955" s="55" t="s">
        <v>1793</v>
      </c>
      <c r="C955" s="56" t="s">
        <v>3053</v>
      </c>
      <c r="D955" s="113" t="s">
        <v>3488</v>
      </c>
      <c r="E955" s="83" t="s">
        <v>3107</v>
      </c>
      <c r="F955" s="65" t="s">
        <v>3054</v>
      </c>
      <c r="G955" s="58" t="s">
        <v>10</v>
      </c>
      <c r="H955" s="58">
        <v>12</v>
      </c>
      <c r="I955" s="129">
        <v>3.65</v>
      </c>
      <c r="J955" s="180">
        <v>3.65</v>
      </c>
      <c r="K955" s="93">
        <f>Tabela1[ [#This Row],[Cena hurtowa netto od 01.06.2025] ]/Tabela1[[#This Row],[Cena hurtowa netto od 13.01.2025]]-1</f>
        <v>0</v>
      </c>
      <c r="L955" s="142" t="s">
        <v>3107</v>
      </c>
      <c r="M955" s="142"/>
      <c r="N955" s="64" t="s">
        <v>4413</v>
      </c>
      <c r="O955" s="84">
        <v>0.23</v>
      </c>
      <c r="P955" s="7"/>
      <c r="Q955" s="35">
        <f t="shared" si="19"/>
        <v>0</v>
      </c>
      <c r="R955" s="104">
        <v>192</v>
      </c>
      <c r="S955" s="36" t="s">
        <v>3151</v>
      </c>
      <c r="T955" s="86" t="s">
        <v>4565</v>
      </c>
      <c r="U955" s="39">
        <f>VLOOKUP(Tabela1[[#This Row],[Marka]],Config!$D$2:$E$13,2,FALSE)+Tabela1[[#This Row],[Marka_sort_plus]]</f>
        <v>157012</v>
      </c>
      <c r="V955" s="39">
        <v>57012</v>
      </c>
      <c r="W955" s="49" t="s">
        <v>4413</v>
      </c>
      <c r="X955" s="49" t="s">
        <v>7380</v>
      </c>
      <c r="Y955" s="49" t="s">
        <v>7381</v>
      </c>
      <c r="Z955" s="49" t="s">
        <v>7382</v>
      </c>
    </row>
    <row r="956" spans="2:26" ht="27.75" customHeight="1">
      <c r="B956" s="55" t="s">
        <v>1793</v>
      </c>
      <c r="C956" s="56" t="s">
        <v>3055</v>
      </c>
      <c r="D956" s="113" t="s">
        <v>3487</v>
      </c>
      <c r="E956" s="83" t="s">
        <v>3107</v>
      </c>
      <c r="F956" s="65" t="s">
        <v>3056</v>
      </c>
      <c r="G956" s="58" t="s">
        <v>10</v>
      </c>
      <c r="H956" s="58">
        <v>12</v>
      </c>
      <c r="I956" s="129">
        <v>4.01</v>
      </c>
      <c r="J956" s="180">
        <v>4.01</v>
      </c>
      <c r="K956" s="93">
        <f>Tabela1[ [#This Row],[Cena hurtowa netto od 01.06.2025] ]/Tabela1[[#This Row],[Cena hurtowa netto od 13.01.2025]]-1</f>
        <v>0</v>
      </c>
      <c r="L956" s="142" t="s">
        <v>3107</v>
      </c>
      <c r="M956" s="142"/>
      <c r="N956" s="64" t="s">
        <v>4414</v>
      </c>
      <c r="O956" s="84">
        <v>0.23</v>
      </c>
      <c r="P956" s="7"/>
      <c r="Q956" s="35">
        <f t="shared" si="19"/>
        <v>0</v>
      </c>
      <c r="R956" s="104">
        <v>192</v>
      </c>
      <c r="S956" s="36" t="s">
        <v>3151</v>
      </c>
      <c r="T956" s="86" t="s">
        <v>4565</v>
      </c>
      <c r="U956" s="39">
        <f>VLOOKUP(Tabela1[[#This Row],[Marka]],Config!$D$2:$E$13,2,FALSE)+Tabela1[[#This Row],[Marka_sort_plus]]</f>
        <v>157012</v>
      </c>
      <c r="V956" s="39">
        <v>57012</v>
      </c>
      <c r="W956" s="49" t="s">
        <v>4414</v>
      </c>
      <c r="X956" s="49" t="s">
        <v>7383</v>
      </c>
      <c r="Y956" s="49" t="s">
        <v>7384</v>
      </c>
      <c r="Z956" s="49" t="s">
        <v>7385</v>
      </c>
    </row>
    <row r="957" spans="2:26" ht="27.75" customHeight="1">
      <c r="B957" s="55" t="s">
        <v>1793</v>
      </c>
      <c r="C957" s="56" t="s">
        <v>3057</v>
      </c>
      <c r="D957" s="113" t="s">
        <v>3486</v>
      </c>
      <c r="E957" s="83" t="s">
        <v>3107</v>
      </c>
      <c r="F957" s="65" t="s">
        <v>3058</v>
      </c>
      <c r="G957" s="58" t="s">
        <v>10</v>
      </c>
      <c r="H957" s="58">
        <v>12</v>
      </c>
      <c r="I957" s="129">
        <v>4.79</v>
      </c>
      <c r="J957" s="180">
        <v>4.79</v>
      </c>
      <c r="K957" s="93">
        <f>Tabela1[ [#This Row],[Cena hurtowa netto od 01.06.2025] ]/Tabela1[[#This Row],[Cena hurtowa netto od 13.01.2025]]-1</f>
        <v>0</v>
      </c>
      <c r="L957" s="142" t="s">
        <v>3107</v>
      </c>
      <c r="M957" s="142"/>
      <c r="N957" s="64" t="s">
        <v>4415</v>
      </c>
      <c r="O957" s="84">
        <v>0.23</v>
      </c>
      <c r="P957" s="7"/>
      <c r="Q957" s="35">
        <f t="shared" si="19"/>
        <v>0</v>
      </c>
      <c r="R957" s="104">
        <v>192</v>
      </c>
      <c r="S957" s="36" t="s">
        <v>3151</v>
      </c>
      <c r="T957" s="86" t="s">
        <v>4565</v>
      </c>
      <c r="U957" s="39">
        <f>VLOOKUP(Tabela1[[#This Row],[Marka]],Config!$D$2:$E$13,2,FALSE)+Tabela1[[#This Row],[Marka_sort_plus]]</f>
        <v>157012</v>
      </c>
      <c r="V957" s="39">
        <v>57012</v>
      </c>
      <c r="W957" s="49" t="s">
        <v>4415</v>
      </c>
      <c r="X957" s="49" t="s">
        <v>7386</v>
      </c>
      <c r="Y957" s="49" t="s">
        <v>7387</v>
      </c>
      <c r="Z957" s="49" t="s">
        <v>7388</v>
      </c>
    </row>
    <row r="958" spans="2:26" ht="27.75" customHeight="1">
      <c r="B958" s="55" t="s">
        <v>1793</v>
      </c>
      <c r="C958" s="56" t="s">
        <v>3059</v>
      </c>
      <c r="D958" s="113" t="s">
        <v>3485</v>
      </c>
      <c r="E958" s="83" t="s">
        <v>3107</v>
      </c>
      <c r="F958" s="65" t="s">
        <v>3060</v>
      </c>
      <c r="G958" s="58" t="s">
        <v>10</v>
      </c>
      <c r="H958" s="58">
        <v>12</v>
      </c>
      <c r="I958" s="129">
        <v>5.55</v>
      </c>
      <c r="J958" s="180">
        <v>5.55</v>
      </c>
      <c r="K958" s="93">
        <f>Tabela1[ [#This Row],[Cena hurtowa netto od 01.06.2025] ]/Tabela1[[#This Row],[Cena hurtowa netto od 13.01.2025]]-1</f>
        <v>0</v>
      </c>
      <c r="L958" s="142" t="s">
        <v>3107</v>
      </c>
      <c r="M958" s="142"/>
      <c r="N958" s="64" t="s">
        <v>4416</v>
      </c>
      <c r="O958" s="84">
        <v>0.23</v>
      </c>
      <c r="P958" s="7"/>
      <c r="Q958" s="35">
        <f t="shared" si="19"/>
        <v>0</v>
      </c>
      <c r="R958" s="104">
        <v>192</v>
      </c>
      <c r="S958" s="36" t="s">
        <v>3151</v>
      </c>
      <c r="T958" s="86" t="s">
        <v>4565</v>
      </c>
      <c r="U958" s="39">
        <f>VLOOKUP(Tabela1[[#This Row],[Marka]],Config!$D$2:$E$13,2,FALSE)+Tabela1[[#This Row],[Marka_sort_plus]]</f>
        <v>157013</v>
      </c>
      <c r="V958" s="39">
        <v>57013</v>
      </c>
      <c r="W958" s="49" t="s">
        <v>4416</v>
      </c>
      <c r="X958" s="49" t="s">
        <v>7344</v>
      </c>
      <c r="Y958" s="49" t="s">
        <v>7345</v>
      </c>
      <c r="Z958" s="49" t="s">
        <v>7346</v>
      </c>
    </row>
    <row r="959" spans="2:26" ht="27.75" customHeight="1">
      <c r="B959" s="55" t="s">
        <v>1793</v>
      </c>
      <c r="C959" s="56" t="s">
        <v>3061</v>
      </c>
      <c r="D959" s="113" t="s">
        <v>3484</v>
      </c>
      <c r="E959" s="83" t="s">
        <v>3107</v>
      </c>
      <c r="F959" s="65" t="s">
        <v>3062</v>
      </c>
      <c r="G959" s="58" t="s">
        <v>10</v>
      </c>
      <c r="H959" s="58">
        <v>12</v>
      </c>
      <c r="I959" s="129">
        <v>6.8</v>
      </c>
      <c r="J959" s="180">
        <v>6.8</v>
      </c>
      <c r="K959" s="93">
        <f>Tabela1[ [#This Row],[Cena hurtowa netto od 01.06.2025] ]/Tabela1[[#This Row],[Cena hurtowa netto od 13.01.2025]]-1</f>
        <v>0</v>
      </c>
      <c r="L959" s="142" t="s">
        <v>3107</v>
      </c>
      <c r="M959" s="142"/>
      <c r="N959" s="64" t="s">
        <v>4417</v>
      </c>
      <c r="O959" s="84">
        <v>0.23</v>
      </c>
      <c r="P959" s="7"/>
      <c r="Q959" s="35">
        <f t="shared" si="19"/>
        <v>0</v>
      </c>
      <c r="R959" s="104">
        <v>192</v>
      </c>
      <c r="S959" s="36" t="s">
        <v>3151</v>
      </c>
      <c r="T959" s="86" t="s">
        <v>4565</v>
      </c>
      <c r="U959" s="39">
        <f>VLOOKUP(Tabela1[[#This Row],[Marka]],Config!$D$2:$E$13,2,FALSE)+Tabela1[[#This Row],[Marka_sort_plus]]</f>
        <v>157013</v>
      </c>
      <c r="V959" s="39">
        <v>57013</v>
      </c>
      <c r="W959" s="49" t="s">
        <v>4417</v>
      </c>
      <c r="X959" s="49" t="s">
        <v>7347</v>
      </c>
      <c r="Y959" s="49" t="s">
        <v>7348</v>
      </c>
      <c r="Z959" s="49" t="s">
        <v>7349</v>
      </c>
    </row>
    <row r="960" spans="2:26" ht="27.75" customHeight="1">
      <c r="B960" s="55" t="s">
        <v>1793</v>
      </c>
      <c r="C960" s="56" t="s">
        <v>3063</v>
      </c>
      <c r="D960" s="113" t="s">
        <v>3483</v>
      </c>
      <c r="E960" s="83" t="s">
        <v>3107</v>
      </c>
      <c r="F960" s="65" t="s">
        <v>3064</v>
      </c>
      <c r="G960" s="58" t="s">
        <v>10</v>
      </c>
      <c r="H960" s="58">
        <v>12</v>
      </c>
      <c r="I960" s="129">
        <v>8.1199999999999992</v>
      </c>
      <c r="J960" s="180">
        <v>8.1199999999999992</v>
      </c>
      <c r="K960" s="93">
        <f>Tabela1[ [#This Row],[Cena hurtowa netto od 01.06.2025] ]/Tabela1[[#This Row],[Cena hurtowa netto od 13.01.2025]]-1</f>
        <v>0</v>
      </c>
      <c r="L960" s="142" t="s">
        <v>3107</v>
      </c>
      <c r="M960" s="142"/>
      <c r="N960" s="64" t="s">
        <v>4418</v>
      </c>
      <c r="O960" s="84">
        <v>0.23</v>
      </c>
      <c r="P960" s="7"/>
      <c r="Q960" s="35">
        <f t="shared" si="19"/>
        <v>0</v>
      </c>
      <c r="R960" s="104">
        <v>192</v>
      </c>
      <c r="S960" s="36" t="s">
        <v>3151</v>
      </c>
      <c r="T960" s="86" t="s">
        <v>4565</v>
      </c>
      <c r="U960" s="39">
        <f>VLOOKUP(Tabela1[[#This Row],[Marka]],Config!$D$2:$E$13,2,FALSE)+Tabela1[[#This Row],[Marka_sort_plus]]</f>
        <v>157013</v>
      </c>
      <c r="V960" s="39">
        <v>57013</v>
      </c>
      <c r="W960" s="49" t="s">
        <v>4418</v>
      </c>
      <c r="X960" s="49" t="s">
        <v>7350</v>
      </c>
      <c r="Y960" s="49" t="s">
        <v>7351</v>
      </c>
      <c r="Z960" s="49" t="s">
        <v>7352</v>
      </c>
    </row>
    <row r="961" spans="2:26" ht="27.75" customHeight="1">
      <c r="B961" s="55" t="s">
        <v>1793</v>
      </c>
      <c r="C961" s="56" t="s">
        <v>9739</v>
      </c>
      <c r="D961" s="113" t="s">
        <v>9742</v>
      </c>
      <c r="E961" s="83" t="s">
        <v>3107</v>
      </c>
      <c r="F961" s="65" t="s">
        <v>9744</v>
      </c>
      <c r="G961" s="58" t="s">
        <v>10</v>
      </c>
      <c r="H961" s="58" t="s">
        <v>8167</v>
      </c>
      <c r="I961" s="129">
        <v>11.83</v>
      </c>
      <c r="J961" s="180">
        <v>11.83</v>
      </c>
      <c r="K961" s="93">
        <f>Tabela1[ [#This Row],[Cena hurtowa netto od 01.06.2025] ]/Tabela1[[#This Row],[Cena hurtowa netto od 13.01.2025]]-1</f>
        <v>0</v>
      </c>
      <c r="L961" s="142" t="s">
        <v>3107</v>
      </c>
      <c r="M961" s="142"/>
      <c r="N961" s="64">
        <v>5902979012464</v>
      </c>
      <c r="O961" s="84">
        <v>0.23</v>
      </c>
      <c r="P961" s="7"/>
      <c r="Q961" s="35">
        <f t="shared" si="19"/>
        <v>0</v>
      </c>
      <c r="R961" s="104">
        <v>190</v>
      </c>
      <c r="S961" s="36" t="s">
        <v>3151</v>
      </c>
      <c r="T961" s="86" t="s">
        <v>4565</v>
      </c>
      <c r="U961" s="39">
        <f>VLOOKUP(Tabela1[[#This Row],[Marka]],Config!$D$2:$E$13,2,FALSE)+Tabela1[[#This Row],[Marka_sort_plus]]</f>
        <v>157015</v>
      </c>
      <c r="V961" s="39">
        <v>57015</v>
      </c>
      <c r="W961" s="49" t="s">
        <v>10362</v>
      </c>
      <c r="X961" s="49" t="s">
        <v>3152</v>
      </c>
      <c r="Y961" s="49" t="s">
        <v>3152</v>
      </c>
      <c r="Z961" s="49" t="s">
        <v>10363</v>
      </c>
    </row>
    <row r="962" spans="2:26" ht="27.75" customHeight="1">
      <c r="B962" s="55" t="s">
        <v>1793</v>
      </c>
      <c r="C962" s="56" t="s">
        <v>9740</v>
      </c>
      <c r="D962" s="113" t="s">
        <v>9743</v>
      </c>
      <c r="E962" s="83" t="s">
        <v>3107</v>
      </c>
      <c r="F962" s="65" t="s">
        <v>9741</v>
      </c>
      <c r="G962" s="58" t="s">
        <v>10</v>
      </c>
      <c r="H962" s="58" t="s">
        <v>8167</v>
      </c>
      <c r="I962" s="129">
        <v>11.83</v>
      </c>
      <c r="J962" s="180">
        <v>11.83</v>
      </c>
      <c r="K962" s="93">
        <f>Tabela1[ [#This Row],[Cena hurtowa netto od 01.06.2025] ]/Tabela1[[#This Row],[Cena hurtowa netto od 13.01.2025]]-1</f>
        <v>0</v>
      </c>
      <c r="L962" s="142" t="s">
        <v>3107</v>
      </c>
      <c r="M962" s="142"/>
      <c r="N962" s="64">
        <v>5902979012488</v>
      </c>
      <c r="O962" s="84">
        <v>0.23</v>
      </c>
      <c r="P962" s="7"/>
      <c r="Q962" s="35">
        <f t="shared" si="19"/>
        <v>0</v>
      </c>
      <c r="R962" s="104">
        <v>190</v>
      </c>
      <c r="S962" s="36" t="s">
        <v>3151</v>
      </c>
      <c r="T962" s="86" t="s">
        <v>4565</v>
      </c>
      <c r="U962" s="39">
        <f>VLOOKUP(Tabela1[[#This Row],[Marka]],Config!$D$2:$E$13,2,FALSE)+Tabela1[[#This Row],[Marka_sort_plus]]</f>
        <v>157015</v>
      </c>
      <c r="V962" s="39">
        <v>57015</v>
      </c>
      <c r="W962" s="49" t="s">
        <v>10364</v>
      </c>
      <c r="X962" s="49" t="s">
        <v>3152</v>
      </c>
      <c r="Y962" s="49" t="s">
        <v>3152</v>
      </c>
      <c r="Z962" s="49" t="s">
        <v>10365</v>
      </c>
    </row>
    <row r="963" spans="2:26" ht="27.75" customHeight="1">
      <c r="B963" s="55" t="s">
        <v>1793</v>
      </c>
      <c r="C963" s="56" t="s">
        <v>3065</v>
      </c>
      <c r="D963" s="113" t="s">
        <v>3509</v>
      </c>
      <c r="E963" s="83" t="s">
        <v>3107</v>
      </c>
      <c r="F963" s="65" t="s">
        <v>3066</v>
      </c>
      <c r="G963" s="58" t="s">
        <v>10</v>
      </c>
      <c r="H963" s="58">
        <v>12</v>
      </c>
      <c r="I963" s="129">
        <v>1.84</v>
      </c>
      <c r="J963" s="180">
        <v>1.84</v>
      </c>
      <c r="K963" s="93">
        <f>Tabela1[ [#This Row],[Cena hurtowa netto od 01.06.2025] ]/Tabela1[[#This Row],[Cena hurtowa netto od 13.01.2025]]-1</f>
        <v>0</v>
      </c>
      <c r="L963" s="142" t="s">
        <v>3107</v>
      </c>
      <c r="M963" s="142"/>
      <c r="N963" s="64" t="s">
        <v>4392</v>
      </c>
      <c r="O963" s="84">
        <v>0.23</v>
      </c>
      <c r="P963" s="7"/>
      <c r="Q963" s="35">
        <f t="shared" si="19"/>
        <v>0</v>
      </c>
      <c r="R963" s="104">
        <v>192</v>
      </c>
      <c r="S963" s="36" t="s">
        <v>3151</v>
      </c>
      <c r="T963" s="86" t="s">
        <v>4565</v>
      </c>
      <c r="U963" s="39">
        <f>VLOOKUP(Tabela1[[#This Row],[Marka]],Config!$D$2:$E$13,2,FALSE)+Tabela1[[#This Row],[Marka_sort_plus]]</f>
        <v>157031</v>
      </c>
      <c r="V963" s="39">
        <v>57031</v>
      </c>
      <c r="W963" s="49" t="s">
        <v>4392</v>
      </c>
      <c r="X963" s="49" t="s">
        <v>7404</v>
      </c>
      <c r="Y963" s="49" t="s">
        <v>7405</v>
      </c>
      <c r="Z963" s="49" t="s">
        <v>7406</v>
      </c>
    </row>
    <row r="964" spans="2:26" ht="27.75" customHeight="1">
      <c r="B964" s="55" t="s">
        <v>1793</v>
      </c>
      <c r="C964" s="56" t="s">
        <v>3067</v>
      </c>
      <c r="D964" s="113" t="s">
        <v>3508</v>
      </c>
      <c r="E964" s="83" t="s">
        <v>3107</v>
      </c>
      <c r="F964" s="65" t="s">
        <v>3068</v>
      </c>
      <c r="G964" s="58" t="s">
        <v>10</v>
      </c>
      <c r="H964" s="58">
        <v>12</v>
      </c>
      <c r="I964" s="129">
        <v>2</v>
      </c>
      <c r="J964" s="180">
        <v>2</v>
      </c>
      <c r="K964" s="93">
        <f>Tabela1[ [#This Row],[Cena hurtowa netto od 01.06.2025] ]/Tabela1[[#This Row],[Cena hurtowa netto od 13.01.2025]]-1</f>
        <v>0</v>
      </c>
      <c r="L964" s="142" t="s">
        <v>3107</v>
      </c>
      <c r="M964" s="142"/>
      <c r="N964" s="64" t="s">
        <v>4393</v>
      </c>
      <c r="O964" s="84">
        <v>0.23</v>
      </c>
      <c r="P964" s="7"/>
      <c r="Q964" s="35">
        <f t="shared" si="19"/>
        <v>0</v>
      </c>
      <c r="R964" s="104">
        <v>192</v>
      </c>
      <c r="S964" s="36" t="s">
        <v>3151</v>
      </c>
      <c r="T964" s="86" t="s">
        <v>4565</v>
      </c>
      <c r="U964" s="39">
        <f>VLOOKUP(Tabela1[[#This Row],[Marka]],Config!$D$2:$E$13,2,FALSE)+Tabela1[[#This Row],[Marka_sort_plus]]</f>
        <v>157031</v>
      </c>
      <c r="V964" s="39">
        <v>57031</v>
      </c>
      <c r="W964" s="49" t="s">
        <v>4393</v>
      </c>
      <c r="X964" s="49" t="s">
        <v>7410</v>
      </c>
      <c r="Y964" s="49" t="s">
        <v>7411</v>
      </c>
      <c r="Z964" s="49" t="s">
        <v>7412</v>
      </c>
    </row>
    <row r="965" spans="2:26" ht="27.75" customHeight="1">
      <c r="B965" s="55" t="s">
        <v>1793</v>
      </c>
      <c r="C965" s="56" t="s">
        <v>3069</v>
      </c>
      <c r="D965" s="113" t="s">
        <v>3507</v>
      </c>
      <c r="E965" s="83" t="s">
        <v>3107</v>
      </c>
      <c r="F965" s="65" t="s">
        <v>3070</v>
      </c>
      <c r="G965" s="58" t="s">
        <v>10</v>
      </c>
      <c r="H965" s="58">
        <v>12</v>
      </c>
      <c r="I965" s="129">
        <v>2.2999999999999998</v>
      </c>
      <c r="J965" s="180">
        <v>2.2999999999999998</v>
      </c>
      <c r="K965" s="93">
        <f>Tabela1[ [#This Row],[Cena hurtowa netto od 01.06.2025] ]/Tabela1[[#This Row],[Cena hurtowa netto od 13.01.2025]]-1</f>
        <v>0</v>
      </c>
      <c r="L965" s="142" t="s">
        <v>3107</v>
      </c>
      <c r="M965" s="142"/>
      <c r="N965" s="64" t="s">
        <v>4394</v>
      </c>
      <c r="O965" s="84">
        <v>0.23</v>
      </c>
      <c r="P965" s="7"/>
      <c r="Q965" s="35">
        <f t="shared" si="19"/>
        <v>0</v>
      </c>
      <c r="R965" s="104">
        <v>192</v>
      </c>
      <c r="S965" s="36" t="s">
        <v>3151</v>
      </c>
      <c r="T965" s="86" t="s">
        <v>4565</v>
      </c>
      <c r="U965" s="39">
        <f>VLOOKUP(Tabela1[[#This Row],[Marka]],Config!$D$2:$E$13,2,FALSE)+Tabela1[[#This Row],[Marka_sort_plus]]</f>
        <v>157031</v>
      </c>
      <c r="V965" s="39">
        <v>57031</v>
      </c>
      <c r="W965" s="49" t="s">
        <v>4394</v>
      </c>
      <c r="X965" s="49" t="s">
        <v>7413</v>
      </c>
      <c r="Y965" s="49" t="s">
        <v>7414</v>
      </c>
      <c r="Z965" s="49" t="s">
        <v>7415</v>
      </c>
    </row>
    <row r="966" spans="2:26" ht="27.75" customHeight="1">
      <c r="B966" s="55" t="s">
        <v>1793</v>
      </c>
      <c r="C966" s="56" t="s">
        <v>3071</v>
      </c>
      <c r="D966" s="113" t="s">
        <v>3506</v>
      </c>
      <c r="E966" s="83" t="s">
        <v>3107</v>
      </c>
      <c r="F966" s="65" t="s">
        <v>3072</v>
      </c>
      <c r="G966" s="58" t="s">
        <v>10</v>
      </c>
      <c r="H966" s="58">
        <v>12</v>
      </c>
      <c r="I966" s="129">
        <v>2.63</v>
      </c>
      <c r="J966" s="180">
        <v>2.63</v>
      </c>
      <c r="K966" s="93">
        <f>Tabela1[ [#This Row],[Cena hurtowa netto od 01.06.2025] ]/Tabela1[[#This Row],[Cena hurtowa netto od 13.01.2025]]-1</f>
        <v>0</v>
      </c>
      <c r="L966" s="142" t="s">
        <v>3107</v>
      </c>
      <c r="M966" s="142"/>
      <c r="N966" s="64" t="s">
        <v>4395</v>
      </c>
      <c r="O966" s="84">
        <v>0.23</v>
      </c>
      <c r="P966" s="7"/>
      <c r="Q966" s="35">
        <f t="shared" si="19"/>
        <v>0</v>
      </c>
      <c r="R966" s="104">
        <v>192</v>
      </c>
      <c r="S966" s="36" t="s">
        <v>3151</v>
      </c>
      <c r="T966" s="86" t="s">
        <v>4565</v>
      </c>
      <c r="U966" s="39">
        <f>VLOOKUP(Tabela1[[#This Row],[Marka]],Config!$D$2:$E$13,2,FALSE)+Tabela1[[#This Row],[Marka_sort_plus]]</f>
        <v>157031</v>
      </c>
      <c r="V966" s="39">
        <v>57031</v>
      </c>
      <c r="W966" s="49" t="s">
        <v>4395</v>
      </c>
      <c r="X966" s="49" t="s">
        <v>7416</v>
      </c>
      <c r="Y966" s="49" t="s">
        <v>7417</v>
      </c>
      <c r="Z966" s="49" t="s">
        <v>7418</v>
      </c>
    </row>
    <row r="967" spans="2:26" ht="27.75" customHeight="1">
      <c r="B967" s="55" t="s">
        <v>1793</v>
      </c>
      <c r="C967" s="56" t="s">
        <v>13343</v>
      </c>
      <c r="D967" s="113" t="s">
        <v>13683</v>
      </c>
      <c r="E967" s="83" t="s">
        <v>3108</v>
      </c>
      <c r="F967" s="65" t="s">
        <v>13684</v>
      </c>
      <c r="G967" s="58" t="s">
        <v>10</v>
      </c>
      <c r="H967" s="58" t="s">
        <v>8167</v>
      </c>
      <c r="I967" s="129">
        <v>25.99</v>
      </c>
      <c r="J967" s="180">
        <v>25.99</v>
      </c>
      <c r="K967" s="93">
        <f>Tabela1[ [#This Row],[Cena hurtowa netto od 01.06.2025] ]/Tabela1[[#This Row],[Cena hurtowa netto od 13.01.2025]]-1</f>
        <v>0</v>
      </c>
      <c r="L967" s="142" t="s">
        <v>3108</v>
      </c>
      <c r="M967" s="142"/>
      <c r="N967" s="64" t="s">
        <v>13685</v>
      </c>
      <c r="O967" s="84">
        <v>0.23</v>
      </c>
      <c r="P967" s="7"/>
      <c r="Q967" s="35">
        <f t="shared" si="19"/>
        <v>0</v>
      </c>
      <c r="R967" s="104">
        <v>192</v>
      </c>
      <c r="S967" s="36" t="s">
        <v>3151</v>
      </c>
      <c r="T967" s="86" t="s">
        <v>4565</v>
      </c>
      <c r="U967" s="39">
        <f>VLOOKUP(Tabela1[[#This Row],[Marka]],Config!$D$2:$E$13,2,FALSE)+Tabela1[[#This Row],[Marka_sort_plus]]</f>
        <v>157032</v>
      </c>
      <c r="V967" s="39">
        <v>57032</v>
      </c>
      <c r="W967" s="49" t="s">
        <v>4401</v>
      </c>
      <c r="X967" s="49"/>
      <c r="Y967" s="49"/>
      <c r="Z967" s="49"/>
    </row>
    <row r="968" spans="2:26" ht="27.75" customHeight="1">
      <c r="B968" s="55" t="s">
        <v>1793</v>
      </c>
      <c r="C968" s="56" t="s">
        <v>3073</v>
      </c>
      <c r="D968" s="113" t="s">
        <v>3505</v>
      </c>
      <c r="E968" s="83" t="s">
        <v>3107</v>
      </c>
      <c r="F968" s="65" t="s">
        <v>3074</v>
      </c>
      <c r="G968" s="58" t="s">
        <v>10</v>
      </c>
      <c r="H968" s="58">
        <v>12</v>
      </c>
      <c r="I968" s="129">
        <v>3.24</v>
      </c>
      <c r="J968" s="180">
        <v>3.24</v>
      </c>
      <c r="K968" s="93">
        <f>Tabela1[ [#This Row],[Cena hurtowa netto od 01.06.2025] ]/Tabela1[[#This Row],[Cena hurtowa netto od 13.01.2025]]-1</f>
        <v>0</v>
      </c>
      <c r="L968" s="142" t="s">
        <v>3107</v>
      </c>
      <c r="M968" s="142"/>
      <c r="N968" s="64" t="s">
        <v>4396</v>
      </c>
      <c r="O968" s="84">
        <v>0.23</v>
      </c>
      <c r="P968" s="7"/>
      <c r="Q968" s="35">
        <f t="shared" si="19"/>
        <v>0</v>
      </c>
      <c r="R968" s="104">
        <v>192</v>
      </c>
      <c r="S968" s="36" t="s">
        <v>3151</v>
      </c>
      <c r="T968" s="86" t="s">
        <v>4565</v>
      </c>
      <c r="U968" s="39">
        <f>VLOOKUP(Tabela1[[#This Row],[Marka]],Config!$D$2:$E$13,2,FALSE)+Tabela1[[#This Row],[Marka_sort_plus]]</f>
        <v>157032</v>
      </c>
      <c r="V968" s="39">
        <v>57032</v>
      </c>
      <c r="W968" s="49" t="s">
        <v>4396</v>
      </c>
      <c r="X968" s="49" t="s">
        <v>7389</v>
      </c>
      <c r="Y968" s="49" t="s">
        <v>7390</v>
      </c>
      <c r="Z968" s="49" t="s">
        <v>7391</v>
      </c>
    </row>
    <row r="969" spans="2:26" ht="27.75" customHeight="1">
      <c r="B969" s="55" t="s">
        <v>1793</v>
      </c>
      <c r="C969" s="56" t="s">
        <v>3075</v>
      </c>
      <c r="D969" s="113" t="s">
        <v>3504</v>
      </c>
      <c r="E969" s="83" t="s">
        <v>3107</v>
      </c>
      <c r="F969" s="65" t="s">
        <v>3076</v>
      </c>
      <c r="G969" s="58" t="s">
        <v>10</v>
      </c>
      <c r="H969" s="58">
        <v>12</v>
      </c>
      <c r="I969" s="129">
        <v>3.84</v>
      </c>
      <c r="J969" s="180">
        <v>3.84</v>
      </c>
      <c r="K969" s="93">
        <f>Tabela1[ [#This Row],[Cena hurtowa netto od 01.06.2025] ]/Tabela1[[#This Row],[Cena hurtowa netto od 13.01.2025]]-1</f>
        <v>0</v>
      </c>
      <c r="L969" s="142" t="s">
        <v>3107</v>
      </c>
      <c r="M969" s="142"/>
      <c r="N969" s="64" t="s">
        <v>4397</v>
      </c>
      <c r="O969" s="84">
        <v>0.23</v>
      </c>
      <c r="P969" s="7"/>
      <c r="Q969" s="35">
        <f t="shared" si="19"/>
        <v>0</v>
      </c>
      <c r="R969" s="104">
        <v>192</v>
      </c>
      <c r="S969" s="36" t="s">
        <v>3151</v>
      </c>
      <c r="T969" s="86" t="s">
        <v>4565</v>
      </c>
      <c r="U969" s="39">
        <f>VLOOKUP(Tabela1[[#This Row],[Marka]],Config!$D$2:$E$13,2,FALSE)+Tabela1[[#This Row],[Marka_sort_plus]]</f>
        <v>157032</v>
      </c>
      <c r="V969" s="39">
        <v>57032</v>
      </c>
      <c r="W969" s="49" t="s">
        <v>4397</v>
      </c>
      <c r="X969" s="49" t="s">
        <v>7392</v>
      </c>
      <c r="Y969" s="49" t="s">
        <v>7393</v>
      </c>
      <c r="Z969" s="49" t="s">
        <v>7394</v>
      </c>
    </row>
    <row r="970" spans="2:26" ht="27.75" customHeight="1">
      <c r="B970" s="55" t="s">
        <v>1793</v>
      </c>
      <c r="C970" s="56" t="s">
        <v>3077</v>
      </c>
      <c r="D970" s="113" t="s">
        <v>3503</v>
      </c>
      <c r="E970" s="83" t="s">
        <v>3107</v>
      </c>
      <c r="F970" s="65" t="s">
        <v>3078</v>
      </c>
      <c r="G970" s="58" t="s">
        <v>10</v>
      </c>
      <c r="H970" s="58">
        <v>12</v>
      </c>
      <c r="I970" s="129">
        <v>5.09</v>
      </c>
      <c r="J970" s="180">
        <v>5.09</v>
      </c>
      <c r="K970" s="93">
        <f>Tabela1[ [#This Row],[Cena hurtowa netto od 01.06.2025] ]/Tabela1[[#This Row],[Cena hurtowa netto od 13.01.2025]]-1</f>
        <v>0</v>
      </c>
      <c r="L970" s="142" t="s">
        <v>3107</v>
      </c>
      <c r="M970" s="142"/>
      <c r="N970" s="64" t="s">
        <v>4398</v>
      </c>
      <c r="O970" s="84">
        <v>0.23</v>
      </c>
      <c r="P970" s="7"/>
      <c r="Q970" s="35">
        <f t="shared" si="19"/>
        <v>0</v>
      </c>
      <c r="R970" s="104">
        <v>192</v>
      </c>
      <c r="S970" s="36" t="s">
        <v>3151</v>
      </c>
      <c r="T970" s="86" t="s">
        <v>4565</v>
      </c>
      <c r="U970" s="39">
        <f>VLOOKUP(Tabela1[[#This Row],[Marka]],Config!$D$2:$E$13,2,FALSE)+Tabela1[[#This Row],[Marka_sort_plus]]</f>
        <v>157032</v>
      </c>
      <c r="V970" s="39">
        <v>57032</v>
      </c>
      <c r="W970" s="49" t="s">
        <v>4398</v>
      </c>
      <c r="X970" s="49" t="s">
        <v>7395</v>
      </c>
      <c r="Y970" s="49" t="s">
        <v>7396</v>
      </c>
      <c r="Z970" s="49" t="s">
        <v>7397</v>
      </c>
    </row>
    <row r="971" spans="2:26" ht="27.75" customHeight="1">
      <c r="B971" s="55" t="s">
        <v>1793</v>
      </c>
      <c r="C971" s="56" t="s">
        <v>3079</v>
      </c>
      <c r="D971" s="113" t="s">
        <v>3502</v>
      </c>
      <c r="E971" s="83" t="s">
        <v>3107</v>
      </c>
      <c r="F971" s="65" t="s">
        <v>3080</v>
      </c>
      <c r="G971" s="58" t="s">
        <v>10</v>
      </c>
      <c r="H971" s="58">
        <v>12</v>
      </c>
      <c r="I971" s="129">
        <v>5.87</v>
      </c>
      <c r="J971" s="180">
        <v>5.87</v>
      </c>
      <c r="K971" s="93">
        <f>Tabela1[ [#This Row],[Cena hurtowa netto od 01.06.2025] ]/Tabela1[[#This Row],[Cena hurtowa netto od 13.01.2025]]-1</f>
        <v>0</v>
      </c>
      <c r="L971" s="142" t="s">
        <v>3107</v>
      </c>
      <c r="M971" s="142"/>
      <c r="N971" s="64" t="s">
        <v>4399</v>
      </c>
      <c r="O971" s="84">
        <v>0.23</v>
      </c>
      <c r="P971" s="7"/>
      <c r="Q971" s="35">
        <f t="shared" si="19"/>
        <v>0</v>
      </c>
      <c r="R971" s="104">
        <v>192</v>
      </c>
      <c r="S971" s="36" t="s">
        <v>3151</v>
      </c>
      <c r="T971" s="86" t="s">
        <v>4565</v>
      </c>
      <c r="U971" s="39">
        <f>VLOOKUP(Tabela1[[#This Row],[Marka]],Config!$D$2:$E$13,2,FALSE)+Tabela1[[#This Row],[Marka_sort_plus]]</f>
        <v>157032</v>
      </c>
      <c r="V971" s="39">
        <v>57032</v>
      </c>
      <c r="W971" s="49" t="s">
        <v>4399</v>
      </c>
      <c r="X971" s="49" t="s">
        <v>7398</v>
      </c>
      <c r="Y971" s="49" t="s">
        <v>7399</v>
      </c>
      <c r="Z971" s="49" t="s">
        <v>7400</v>
      </c>
    </row>
    <row r="972" spans="2:26" ht="27.75" customHeight="1">
      <c r="B972" s="55" t="s">
        <v>1793</v>
      </c>
      <c r="C972" s="56" t="s">
        <v>3081</v>
      </c>
      <c r="D972" s="113" t="s">
        <v>3501</v>
      </c>
      <c r="E972" s="83" t="s">
        <v>3107</v>
      </c>
      <c r="F972" s="65" t="s">
        <v>3082</v>
      </c>
      <c r="G972" s="58" t="s">
        <v>10</v>
      </c>
      <c r="H972" s="58">
        <v>12</v>
      </c>
      <c r="I972" s="129">
        <v>7.73</v>
      </c>
      <c r="J972" s="180">
        <v>7.73</v>
      </c>
      <c r="K972" s="93">
        <f>Tabela1[ [#This Row],[Cena hurtowa netto od 01.06.2025] ]/Tabela1[[#This Row],[Cena hurtowa netto od 13.01.2025]]-1</f>
        <v>0</v>
      </c>
      <c r="L972" s="142" t="s">
        <v>3107</v>
      </c>
      <c r="M972" s="142"/>
      <c r="N972" s="64" t="s">
        <v>4400</v>
      </c>
      <c r="O972" s="84">
        <v>0.23</v>
      </c>
      <c r="P972" s="7"/>
      <c r="Q972" s="35">
        <f t="shared" si="19"/>
        <v>0</v>
      </c>
      <c r="R972" s="104">
        <v>192</v>
      </c>
      <c r="S972" s="36" t="s">
        <v>3151</v>
      </c>
      <c r="T972" s="86" t="s">
        <v>4565</v>
      </c>
      <c r="U972" s="39">
        <f>VLOOKUP(Tabela1[[#This Row],[Marka]],Config!$D$2:$E$13,2,FALSE)+Tabela1[[#This Row],[Marka_sort_plus]]</f>
        <v>157032</v>
      </c>
      <c r="V972" s="39">
        <v>57032</v>
      </c>
      <c r="W972" s="49" t="s">
        <v>4400</v>
      </c>
      <c r="X972" s="49" t="s">
        <v>7401</v>
      </c>
      <c r="Y972" s="49" t="s">
        <v>7402</v>
      </c>
      <c r="Z972" s="49" t="s">
        <v>7403</v>
      </c>
    </row>
    <row r="973" spans="2:26" ht="27.75" customHeight="1">
      <c r="B973" s="55" t="s">
        <v>1793</v>
      </c>
      <c r="C973" s="56" t="s">
        <v>3083</v>
      </c>
      <c r="D973" s="113" t="s">
        <v>3500</v>
      </c>
      <c r="E973" s="83" t="s">
        <v>3107</v>
      </c>
      <c r="F973" s="65" t="s">
        <v>3084</v>
      </c>
      <c r="G973" s="58" t="s">
        <v>10</v>
      </c>
      <c r="H973" s="58">
        <v>12</v>
      </c>
      <c r="I973" s="129">
        <v>9.74</v>
      </c>
      <c r="J973" s="180">
        <v>9.74</v>
      </c>
      <c r="K973" s="93">
        <f>Tabela1[ [#This Row],[Cena hurtowa netto od 01.06.2025] ]/Tabela1[[#This Row],[Cena hurtowa netto od 13.01.2025]]-1</f>
        <v>0</v>
      </c>
      <c r="L973" s="142" t="s">
        <v>3107</v>
      </c>
      <c r="M973" s="142"/>
      <c r="N973" s="64" t="s">
        <v>4401</v>
      </c>
      <c r="O973" s="84">
        <v>0.23</v>
      </c>
      <c r="P973" s="7"/>
      <c r="Q973" s="35">
        <f t="shared" si="19"/>
        <v>0</v>
      </c>
      <c r="R973" s="104">
        <v>192</v>
      </c>
      <c r="S973" s="36" t="s">
        <v>3151</v>
      </c>
      <c r="T973" s="86" t="s">
        <v>4565</v>
      </c>
      <c r="U973" s="39">
        <f>VLOOKUP(Tabela1[[#This Row],[Marka]],Config!$D$2:$E$13,2,FALSE)+Tabela1[[#This Row],[Marka_sort_plus]]</f>
        <v>157032</v>
      </c>
      <c r="V973" s="39">
        <v>57032</v>
      </c>
      <c r="W973" s="49" t="s">
        <v>4401</v>
      </c>
      <c r="X973" s="49" t="s">
        <v>7407</v>
      </c>
      <c r="Y973" s="49" t="s">
        <v>7408</v>
      </c>
      <c r="Z973" s="49" t="s">
        <v>7409</v>
      </c>
    </row>
    <row r="974" spans="2:26" ht="27.75" customHeight="1">
      <c r="B974" s="55" t="s">
        <v>1793</v>
      </c>
      <c r="C974" s="56" t="s">
        <v>3095</v>
      </c>
      <c r="D974" s="113" t="s">
        <v>3322</v>
      </c>
      <c r="E974" s="83" t="s">
        <v>3107</v>
      </c>
      <c r="F974" s="65" t="s">
        <v>3096</v>
      </c>
      <c r="G974" s="58" t="s">
        <v>10</v>
      </c>
      <c r="H974" s="58">
        <v>1</v>
      </c>
      <c r="I974" s="129">
        <v>26.77</v>
      </c>
      <c r="J974" s="180">
        <v>26.77</v>
      </c>
      <c r="K974" s="93">
        <f>Tabela1[ [#This Row],[Cena hurtowa netto od 01.06.2025] ]/Tabela1[[#This Row],[Cena hurtowa netto od 13.01.2025]]-1</f>
        <v>0</v>
      </c>
      <c r="L974" s="142" t="s">
        <v>3107</v>
      </c>
      <c r="M974" s="142"/>
      <c r="N974" s="64" t="s">
        <v>2334</v>
      </c>
      <c r="O974" s="84">
        <v>0.23</v>
      </c>
      <c r="P974" s="7"/>
      <c r="Q974" s="35">
        <f t="shared" si="19"/>
        <v>0</v>
      </c>
      <c r="R974" s="104">
        <v>190</v>
      </c>
      <c r="S974" s="36" t="s">
        <v>3151</v>
      </c>
      <c r="T974" s="86" t="s">
        <v>4565</v>
      </c>
      <c r="U974" s="39">
        <f>VLOOKUP(Tabela1[[#This Row],[Marka]],Config!$D$2:$E$13,2,FALSE)+Tabela1[[#This Row],[Marka_sort_plus]]</f>
        <v>157033</v>
      </c>
      <c r="V974" s="39">
        <v>57033</v>
      </c>
      <c r="W974" s="49" t="s">
        <v>2334</v>
      </c>
      <c r="X974" s="49" t="s">
        <v>3152</v>
      </c>
      <c r="Y974" s="49" t="s">
        <v>3152</v>
      </c>
      <c r="Z974" s="49" t="s">
        <v>9182</v>
      </c>
    </row>
    <row r="975" spans="2:26" ht="27.75" customHeight="1">
      <c r="B975" s="55" t="s">
        <v>1793</v>
      </c>
      <c r="C975" s="56" t="s">
        <v>3093</v>
      </c>
      <c r="D975" s="113" t="s">
        <v>3321</v>
      </c>
      <c r="E975" s="83" t="s">
        <v>3107</v>
      </c>
      <c r="F975" s="65" t="s">
        <v>3094</v>
      </c>
      <c r="G975" s="58" t="s">
        <v>10</v>
      </c>
      <c r="H975" s="58">
        <v>1</v>
      </c>
      <c r="I975" s="129">
        <v>6.99</v>
      </c>
      <c r="J975" s="180">
        <v>6.99</v>
      </c>
      <c r="K975" s="93">
        <f>Tabela1[ [#This Row],[Cena hurtowa netto od 01.06.2025] ]/Tabela1[[#This Row],[Cena hurtowa netto od 13.01.2025]]-1</f>
        <v>0</v>
      </c>
      <c r="L975" s="142" t="s">
        <v>3107</v>
      </c>
      <c r="M975" s="142"/>
      <c r="N975" s="64" t="s">
        <v>2333</v>
      </c>
      <c r="O975" s="84">
        <v>0.23</v>
      </c>
      <c r="P975" s="7"/>
      <c r="Q975" s="35">
        <f t="shared" si="19"/>
        <v>0</v>
      </c>
      <c r="R975" s="104">
        <v>190</v>
      </c>
      <c r="S975" s="36" t="s">
        <v>3151</v>
      </c>
      <c r="T975" s="86" t="s">
        <v>4565</v>
      </c>
      <c r="U975" s="39">
        <f>VLOOKUP(Tabela1[[#This Row],[Marka]],Config!$D$2:$E$13,2,FALSE)+Tabela1[[#This Row],[Marka_sort_plus]]</f>
        <v>158051</v>
      </c>
      <c r="V975" s="39">
        <v>58051</v>
      </c>
      <c r="W975" s="49" t="s">
        <v>2333</v>
      </c>
      <c r="X975" s="49" t="s">
        <v>3152</v>
      </c>
      <c r="Y975" s="49" t="s">
        <v>3152</v>
      </c>
      <c r="Z975" s="49" t="s">
        <v>9183</v>
      </c>
    </row>
    <row r="976" spans="2:26" ht="27.75" customHeight="1">
      <c r="B976" s="55" t="s">
        <v>1793</v>
      </c>
      <c r="C976" s="56" t="s">
        <v>3091</v>
      </c>
      <c r="D976" s="113" t="s">
        <v>3320</v>
      </c>
      <c r="E976" s="83" t="s">
        <v>3107</v>
      </c>
      <c r="F976" s="65" t="s">
        <v>3092</v>
      </c>
      <c r="G976" s="58" t="s">
        <v>10</v>
      </c>
      <c r="H976" s="58">
        <v>1</v>
      </c>
      <c r="I976" s="129">
        <v>6.99</v>
      </c>
      <c r="J976" s="180">
        <v>6.99</v>
      </c>
      <c r="K976" s="93">
        <f>Tabela1[ [#This Row],[Cena hurtowa netto od 01.06.2025] ]/Tabela1[[#This Row],[Cena hurtowa netto od 13.01.2025]]-1</f>
        <v>0</v>
      </c>
      <c r="L976" s="142" t="s">
        <v>3107</v>
      </c>
      <c r="M976" s="142"/>
      <c r="N976" s="64" t="s">
        <v>2332</v>
      </c>
      <c r="O976" s="84">
        <v>0.23</v>
      </c>
      <c r="P976" s="7"/>
      <c r="Q976" s="35">
        <f t="shared" si="19"/>
        <v>0</v>
      </c>
      <c r="R976" s="104">
        <v>190</v>
      </c>
      <c r="S976" s="36" t="s">
        <v>3151</v>
      </c>
      <c r="T976" s="86" t="s">
        <v>4565</v>
      </c>
      <c r="U976" s="39">
        <f>VLOOKUP(Tabela1[[#This Row],[Marka]],Config!$D$2:$E$13,2,FALSE)+Tabela1[[#This Row],[Marka_sort_plus]]</f>
        <v>158052</v>
      </c>
      <c r="V976" s="39">
        <v>58052</v>
      </c>
      <c r="W976" s="49" t="s">
        <v>2332</v>
      </c>
      <c r="X976" s="49" t="s">
        <v>3152</v>
      </c>
      <c r="Y976" s="49" t="s">
        <v>3152</v>
      </c>
      <c r="Z976" s="49" t="s">
        <v>9184</v>
      </c>
    </row>
    <row r="977" spans="2:26" ht="27.75" customHeight="1">
      <c r="B977" s="55" t="s">
        <v>1793</v>
      </c>
      <c r="C977" s="56" t="s">
        <v>12626</v>
      </c>
      <c r="D977" s="113" t="s">
        <v>12627</v>
      </c>
      <c r="E977" s="83" t="s">
        <v>3107</v>
      </c>
      <c r="F977" s="65" t="s">
        <v>12636</v>
      </c>
      <c r="G977" s="58" t="s">
        <v>10</v>
      </c>
      <c r="H977" s="58" t="s">
        <v>8070</v>
      </c>
      <c r="I977" s="129">
        <v>16.489999999999998</v>
      </c>
      <c r="J977" s="180">
        <v>16.489999999999998</v>
      </c>
      <c r="K977" s="93">
        <f>Tabela1[ [#This Row],[Cena hurtowa netto od 01.06.2025] ]/Tabela1[[#This Row],[Cena hurtowa netto od 13.01.2025]]-1</f>
        <v>0</v>
      </c>
      <c r="L977" s="142" t="s">
        <v>3107</v>
      </c>
      <c r="M977" s="142"/>
      <c r="N977" s="64">
        <v>5902979027208</v>
      </c>
      <c r="O977" s="84">
        <v>0.23</v>
      </c>
      <c r="P977" s="7"/>
      <c r="Q977" s="35">
        <f t="shared" si="19"/>
        <v>0</v>
      </c>
      <c r="R977" s="104">
        <v>190</v>
      </c>
      <c r="S977" s="36" t="s">
        <v>3151</v>
      </c>
      <c r="T977" s="86">
        <v>96033010</v>
      </c>
      <c r="U977" s="39">
        <f>VLOOKUP(Tabela1[[#This Row],[Marka]],Config!$D$2:$E$13,2,FALSE)+Tabela1[[#This Row],[Marka_sort_plus]]</f>
        <v>159010</v>
      </c>
      <c r="V977" s="39">
        <v>59010</v>
      </c>
      <c r="W977" s="49">
        <v>5902979027208</v>
      </c>
      <c r="X977" s="49">
        <v>5902979027468</v>
      </c>
      <c r="Y977" s="49">
        <v>5902979027765</v>
      </c>
      <c r="Z977" s="49"/>
    </row>
    <row r="978" spans="2:26" ht="27.75" customHeight="1">
      <c r="B978" s="55" t="s">
        <v>1793</v>
      </c>
      <c r="C978" s="56" t="s">
        <v>12610</v>
      </c>
      <c r="D978" s="113" t="s">
        <v>12611</v>
      </c>
      <c r="E978" s="83" t="s">
        <v>3107</v>
      </c>
      <c r="F978" s="65" t="s">
        <v>12628</v>
      </c>
      <c r="G978" s="58" t="s">
        <v>10</v>
      </c>
      <c r="H978" s="58" t="s">
        <v>8070</v>
      </c>
      <c r="I978" s="129">
        <v>5.1100000000000003</v>
      </c>
      <c r="J978" s="180">
        <v>5.1100000000000003</v>
      </c>
      <c r="K978" s="93">
        <f>Tabela1[ [#This Row],[Cena hurtowa netto od 01.06.2025] ]/Tabela1[[#This Row],[Cena hurtowa netto od 13.01.2025]]-1</f>
        <v>0</v>
      </c>
      <c r="L978" s="142" t="s">
        <v>3107</v>
      </c>
      <c r="M978" s="142"/>
      <c r="N978" s="64">
        <v>5902979027123</v>
      </c>
      <c r="O978" s="84">
        <v>0.23</v>
      </c>
      <c r="P978" s="7"/>
      <c r="Q978" s="35">
        <f t="shared" si="19"/>
        <v>0</v>
      </c>
      <c r="R978" s="104">
        <v>190</v>
      </c>
      <c r="S978" s="36" t="s">
        <v>3151</v>
      </c>
      <c r="T978" s="86">
        <v>96033010</v>
      </c>
      <c r="U978" s="39">
        <f>VLOOKUP(Tabela1[[#This Row],[Marka]],Config!$D$2:$E$13,2,FALSE)+Tabela1[[#This Row],[Marka_sort_plus]]</f>
        <v>159010</v>
      </c>
      <c r="V978" s="39">
        <v>59010</v>
      </c>
      <c r="W978" s="49">
        <v>5902979027123</v>
      </c>
      <c r="X978" s="49">
        <v>5902979027383</v>
      </c>
      <c r="Y978" s="49">
        <v>5902979027680</v>
      </c>
      <c r="Z978" s="49"/>
    </row>
    <row r="979" spans="2:26" ht="27.75" customHeight="1">
      <c r="B979" s="55" t="s">
        <v>1793</v>
      </c>
      <c r="C979" s="56" t="s">
        <v>12612</v>
      </c>
      <c r="D979" s="113" t="s">
        <v>12613</v>
      </c>
      <c r="E979" s="83" t="s">
        <v>3107</v>
      </c>
      <c r="F979" s="65" t="s">
        <v>12629</v>
      </c>
      <c r="G979" s="58" t="s">
        <v>10</v>
      </c>
      <c r="H979" s="58" t="s">
        <v>8070</v>
      </c>
      <c r="I979" s="129">
        <v>6.26</v>
      </c>
      <c r="J979" s="180">
        <v>6.26</v>
      </c>
      <c r="K979" s="93">
        <f>Tabela1[ [#This Row],[Cena hurtowa netto od 01.06.2025] ]/Tabela1[[#This Row],[Cena hurtowa netto od 13.01.2025]]-1</f>
        <v>0</v>
      </c>
      <c r="L979" s="142" t="s">
        <v>3107</v>
      </c>
      <c r="M979" s="142"/>
      <c r="N979" s="64">
        <v>5902979027130</v>
      </c>
      <c r="O979" s="84">
        <v>0.23</v>
      </c>
      <c r="P979" s="7"/>
      <c r="Q979" s="35">
        <f t="shared" si="19"/>
        <v>0</v>
      </c>
      <c r="R979" s="104">
        <v>190</v>
      </c>
      <c r="S979" s="36" t="s">
        <v>3151</v>
      </c>
      <c r="T979" s="86">
        <v>96033010</v>
      </c>
      <c r="U979" s="39">
        <f>VLOOKUP(Tabela1[[#This Row],[Marka]],Config!$D$2:$E$13,2,FALSE)+Tabela1[[#This Row],[Marka_sort_plus]]</f>
        <v>159010</v>
      </c>
      <c r="V979" s="39">
        <v>59010</v>
      </c>
      <c r="W979" s="49">
        <v>5902979027130</v>
      </c>
      <c r="X979" s="49">
        <v>5902979027390</v>
      </c>
      <c r="Y979" s="49">
        <v>5902979027697</v>
      </c>
      <c r="Z979" s="49"/>
    </row>
    <row r="980" spans="2:26" ht="27.75" customHeight="1">
      <c r="B980" s="55" t="s">
        <v>1793</v>
      </c>
      <c r="C980" s="56" t="s">
        <v>12614</v>
      </c>
      <c r="D980" s="113" t="s">
        <v>12615</v>
      </c>
      <c r="E980" s="83" t="s">
        <v>3107</v>
      </c>
      <c r="F980" s="65" t="s">
        <v>12630</v>
      </c>
      <c r="G980" s="58" t="s">
        <v>10</v>
      </c>
      <c r="H980" s="58" t="s">
        <v>8070</v>
      </c>
      <c r="I980" s="129">
        <v>7.54</v>
      </c>
      <c r="J980" s="180">
        <v>7.54</v>
      </c>
      <c r="K980" s="93">
        <f>Tabela1[ [#This Row],[Cena hurtowa netto od 01.06.2025] ]/Tabela1[[#This Row],[Cena hurtowa netto od 13.01.2025]]-1</f>
        <v>0</v>
      </c>
      <c r="L980" s="142" t="s">
        <v>3107</v>
      </c>
      <c r="M980" s="142"/>
      <c r="N980" s="64">
        <v>5902979027147</v>
      </c>
      <c r="O980" s="84">
        <v>0.23</v>
      </c>
      <c r="P980" s="7"/>
      <c r="Q980" s="35">
        <f t="shared" si="19"/>
        <v>0</v>
      </c>
      <c r="R980" s="104">
        <v>190</v>
      </c>
      <c r="S980" s="36" t="s">
        <v>3151</v>
      </c>
      <c r="T980" s="86">
        <v>96033010</v>
      </c>
      <c r="U980" s="39">
        <f>VLOOKUP(Tabela1[[#This Row],[Marka]],Config!$D$2:$E$13,2,FALSE)+Tabela1[[#This Row],[Marka_sort_plus]]</f>
        <v>159010</v>
      </c>
      <c r="V980" s="39">
        <v>59010</v>
      </c>
      <c r="W980" s="49">
        <v>5902979027147</v>
      </c>
      <c r="X980" s="49">
        <v>5902979027406</v>
      </c>
      <c r="Y980" s="49">
        <v>5902979027703</v>
      </c>
      <c r="Z980" s="49"/>
    </row>
    <row r="981" spans="2:26" ht="27.75" customHeight="1">
      <c r="B981" s="55" t="s">
        <v>1793</v>
      </c>
      <c r="C981" s="56" t="s">
        <v>12616</v>
      </c>
      <c r="D981" s="113" t="s">
        <v>12617</v>
      </c>
      <c r="E981" s="83" t="s">
        <v>3107</v>
      </c>
      <c r="F981" s="65" t="s">
        <v>12631</v>
      </c>
      <c r="G981" s="58" t="s">
        <v>10</v>
      </c>
      <c r="H981" s="58" t="s">
        <v>8070</v>
      </c>
      <c r="I981" s="129">
        <v>8.9499999999999993</v>
      </c>
      <c r="J981" s="180">
        <v>8.9499999999999993</v>
      </c>
      <c r="K981" s="93">
        <f>Tabela1[ [#This Row],[Cena hurtowa netto od 01.06.2025] ]/Tabela1[[#This Row],[Cena hurtowa netto od 13.01.2025]]-1</f>
        <v>0</v>
      </c>
      <c r="L981" s="142" t="s">
        <v>3107</v>
      </c>
      <c r="M981" s="142"/>
      <c r="N981" s="64">
        <v>5902979027154</v>
      </c>
      <c r="O981" s="84">
        <v>0.23</v>
      </c>
      <c r="P981" s="7"/>
      <c r="Q981" s="35">
        <f t="shared" si="19"/>
        <v>0</v>
      </c>
      <c r="R981" s="104">
        <v>190</v>
      </c>
      <c r="S981" s="36" t="s">
        <v>3151</v>
      </c>
      <c r="T981" s="86">
        <v>96033010</v>
      </c>
      <c r="U981" s="39">
        <f>VLOOKUP(Tabela1[[#This Row],[Marka]],Config!$D$2:$E$13,2,FALSE)+Tabela1[[#This Row],[Marka_sort_plus]]</f>
        <v>159010</v>
      </c>
      <c r="V981" s="39">
        <v>59010</v>
      </c>
      <c r="W981" s="49">
        <v>5902979027154</v>
      </c>
      <c r="X981" s="49">
        <v>5902979027413</v>
      </c>
      <c r="Y981" s="49">
        <v>5902979027710</v>
      </c>
      <c r="Z981" s="49"/>
    </row>
    <row r="982" spans="2:26" ht="27.75" customHeight="1">
      <c r="B982" s="55" t="s">
        <v>1793</v>
      </c>
      <c r="C982" s="56" t="s">
        <v>12618</v>
      </c>
      <c r="D982" s="113" t="s">
        <v>12619</v>
      </c>
      <c r="E982" s="83" t="s">
        <v>3107</v>
      </c>
      <c r="F982" s="65" t="s">
        <v>12632</v>
      </c>
      <c r="G982" s="58" t="s">
        <v>10</v>
      </c>
      <c r="H982" s="58" t="s">
        <v>8070</v>
      </c>
      <c r="I982" s="129">
        <v>10.24</v>
      </c>
      <c r="J982" s="180">
        <v>10.24</v>
      </c>
      <c r="K982" s="93">
        <f>Tabela1[ [#This Row],[Cena hurtowa netto od 01.06.2025] ]/Tabela1[[#This Row],[Cena hurtowa netto od 13.01.2025]]-1</f>
        <v>0</v>
      </c>
      <c r="L982" s="142" t="s">
        <v>3107</v>
      </c>
      <c r="M982" s="142"/>
      <c r="N982" s="64">
        <v>5902979027161</v>
      </c>
      <c r="O982" s="84">
        <v>0.23</v>
      </c>
      <c r="P982" s="7"/>
      <c r="Q982" s="35">
        <f t="shared" si="19"/>
        <v>0</v>
      </c>
      <c r="R982" s="104">
        <v>190</v>
      </c>
      <c r="S982" s="36" t="s">
        <v>3151</v>
      </c>
      <c r="T982" s="86">
        <v>96033010</v>
      </c>
      <c r="U982" s="39">
        <f>VLOOKUP(Tabela1[[#This Row],[Marka]],Config!$D$2:$E$13,2,FALSE)+Tabela1[[#This Row],[Marka_sort_plus]]</f>
        <v>159010</v>
      </c>
      <c r="V982" s="39">
        <v>59010</v>
      </c>
      <c r="W982" s="49">
        <v>5902979027161</v>
      </c>
      <c r="X982" s="49">
        <v>5902979027420</v>
      </c>
      <c r="Y982" s="49">
        <v>5902979027727</v>
      </c>
      <c r="Z982" s="49"/>
    </row>
    <row r="983" spans="2:26" ht="27.75" customHeight="1">
      <c r="B983" s="55" t="s">
        <v>1793</v>
      </c>
      <c r="C983" s="56" t="s">
        <v>12620</v>
      </c>
      <c r="D983" s="113" t="s">
        <v>12621</v>
      </c>
      <c r="E983" s="83" t="s">
        <v>3107</v>
      </c>
      <c r="F983" s="65" t="s">
        <v>12633</v>
      </c>
      <c r="G983" s="58" t="s">
        <v>10</v>
      </c>
      <c r="H983" s="58" t="s">
        <v>8070</v>
      </c>
      <c r="I983" s="129">
        <v>11.52</v>
      </c>
      <c r="J983" s="180">
        <v>11.52</v>
      </c>
      <c r="K983" s="93">
        <f>Tabela1[ [#This Row],[Cena hurtowa netto od 01.06.2025] ]/Tabela1[[#This Row],[Cena hurtowa netto od 13.01.2025]]-1</f>
        <v>0</v>
      </c>
      <c r="L983" s="142" t="s">
        <v>3107</v>
      </c>
      <c r="M983" s="142"/>
      <c r="N983" s="64">
        <v>5902979027178</v>
      </c>
      <c r="O983" s="84">
        <v>0.23</v>
      </c>
      <c r="P983" s="7"/>
      <c r="Q983" s="35">
        <f t="shared" si="19"/>
        <v>0</v>
      </c>
      <c r="R983" s="104">
        <v>190</v>
      </c>
      <c r="S983" s="36" t="s">
        <v>3151</v>
      </c>
      <c r="T983" s="86">
        <v>96033010</v>
      </c>
      <c r="U983" s="39">
        <f>VLOOKUP(Tabela1[[#This Row],[Marka]],Config!$D$2:$E$13,2,FALSE)+Tabela1[[#This Row],[Marka_sort_plus]]</f>
        <v>159010</v>
      </c>
      <c r="V983" s="39">
        <v>59010</v>
      </c>
      <c r="W983" s="49">
        <v>5902979027178</v>
      </c>
      <c r="X983" s="49">
        <v>5902979027437</v>
      </c>
      <c r="Y983" s="49">
        <v>5902979027734</v>
      </c>
      <c r="Z983" s="49"/>
    </row>
    <row r="984" spans="2:26" ht="27.75" customHeight="1">
      <c r="B984" s="55" t="s">
        <v>1793</v>
      </c>
      <c r="C984" s="56" t="s">
        <v>12622</v>
      </c>
      <c r="D984" s="113" t="s">
        <v>12623</v>
      </c>
      <c r="E984" s="83" t="s">
        <v>3107</v>
      </c>
      <c r="F984" s="65" t="s">
        <v>12634</v>
      </c>
      <c r="G984" s="58" t="s">
        <v>10</v>
      </c>
      <c r="H984" s="58" t="s">
        <v>8070</v>
      </c>
      <c r="I984" s="129">
        <v>13.43</v>
      </c>
      <c r="J984" s="180">
        <v>13.43</v>
      </c>
      <c r="K984" s="93">
        <f>Tabela1[ [#This Row],[Cena hurtowa netto od 01.06.2025] ]/Tabela1[[#This Row],[Cena hurtowa netto od 13.01.2025]]-1</f>
        <v>0</v>
      </c>
      <c r="L984" s="142" t="s">
        <v>3107</v>
      </c>
      <c r="M984" s="142"/>
      <c r="N984" s="64">
        <v>5902979027185</v>
      </c>
      <c r="O984" s="84">
        <v>0.23</v>
      </c>
      <c r="P984" s="7"/>
      <c r="Q984" s="35">
        <f t="shared" ref="Q984:Q1047" si="20">J984*P984*(1-RABAT)</f>
        <v>0</v>
      </c>
      <c r="R984" s="104">
        <v>190</v>
      </c>
      <c r="S984" s="36" t="s">
        <v>3151</v>
      </c>
      <c r="T984" s="86">
        <v>96033010</v>
      </c>
      <c r="U984" s="39">
        <f>VLOOKUP(Tabela1[[#This Row],[Marka]],Config!$D$2:$E$13,2,FALSE)+Tabela1[[#This Row],[Marka_sort_plus]]</f>
        <v>159010</v>
      </c>
      <c r="V984" s="39">
        <v>59010</v>
      </c>
      <c r="W984" s="49">
        <v>5902979027185</v>
      </c>
      <c r="X984" s="49">
        <v>5902979027444</v>
      </c>
      <c r="Y984" s="49">
        <v>5902979027741</v>
      </c>
      <c r="Z984" s="49"/>
    </row>
    <row r="985" spans="2:26" ht="27.75" customHeight="1">
      <c r="B985" s="55" t="s">
        <v>1793</v>
      </c>
      <c r="C985" s="56" t="s">
        <v>12624</v>
      </c>
      <c r="D985" s="113" t="s">
        <v>12625</v>
      </c>
      <c r="E985" s="83" t="s">
        <v>3107</v>
      </c>
      <c r="F985" s="65" t="s">
        <v>12635</v>
      </c>
      <c r="G985" s="58" t="s">
        <v>10</v>
      </c>
      <c r="H985" s="58" t="s">
        <v>8070</v>
      </c>
      <c r="I985" s="129">
        <v>15.36</v>
      </c>
      <c r="J985" s="180">
        <v>15.36</v>
      </c>
      <c r="K985" s="93">
        <f>Tabela1[ [#This Row],[Cena hurtowa netto od 01.06.2025] ]/Tabela1[[#This Row],[Cena hurtowa netto od 13.01.2025]]-1</f>
        <v>0</v>
      </c>
      <c r="L985" s="142" t="s">
        <v>3107</v>
      </c>
      <c r="M985" s="142"/>
      <c r="N985" s="64">
        <v>5902979027192</v>
      </c>
      <c r="O985" s="84">
        <v>0.23</v>
      </c>
      <c r="P985" s="7"/>
      <c r="Q985" s="35">
        <f t="shared" si="20"/>
        <v>0</v>
      </c>
      <c r="R985" s="104">
        <v>190</v>
      </c>
      <c r="S985" s="36" t="s">
        <v>3151</v>
      </c>
      <c r="T985" s="86">
        <v>96033010</v>
      </c>
      <c r="U985" s="39">
        <f>VLOOKUP(Tabela1[[#This Row],[Marka]],Config!$D$2:$E$13,2,FALSE)+Tabela1[[#This Row],[Marka_sort_plus]]</f>
        <v>159010</v>
      </c>
      <c r="V985" s="39">
        <v>59010</v>
      </c>
      <c r="W985" s="49">
        <v>5902979027192</v>
      </c>
      <c r="X985" s="49">
        <v>5902979027451</v>
      </c>
      <c r="Y985" s="49">
        <v>5902979027758</v>
      </c>
      <c r="Z985" s="49"/>
    </row>
    <row r="986" spans="2:26" ht="27.75" customHeight="1">
      <c r="B986" s="55" t="s">
        <v>1793</v>
      </c>
      <c r="C986" s="56" t="s">
        <v>8173</v>
      </c>
      <c r="D986" s="113" t="s">
        <v>8174</v>
      </c>
      <c r="E986" s="83" t="s">
        <v>3107</v>
      </c>
      <c r="F986" s="65" t="s">
        <v>8191</v>
      </c>
      <c r="G986" s="58" t="s">
        <v>10</v>
      </c>
      <c r="H986" s="58" t="s">
        <v>8508</v>
      </c>
      <c r="I986" s="129">
        <v>5.38</v>
      </c>
      <c r="J986" s="180">
        <v>5.38</v>
      </c>
      <c r="K986" s="93">
        <f>Tabela1[ [#This Row],[Cena hurtowa netto od 01.06.2025] ]/Tabela1[[#This Row],[Cena hurtowa netto od 13.01.2025]]-1</f>
        <v>0</v>
      </c>
      <c r="L986" s="142" t="s">
        <v>3107</v>
      </c>
      <c r="M986" s="142"/>
      <c r="N986" s="64">
        <v>5902979001918</v>
      </c>
      <c r="O986" s="84">
        <v>0.23</v>
      </c>
      <c r="P986" s="7"/>
      <c r="Q986" s="35">
        <f t="shared" si="20"/>
        <v>0</v>
      </c>
      <c r="R986" s="104">
        <v>194</v>
      </c>
      <c r="S986" s="36" t="s">
        <v>3151</v>
      </c>
      <c r="T986" s="86" t="s">
        <v>4565</v>
      </c>
      <c r="U986" s="39">
        <f>VLOOKUP(Tabela1[[#This Row],[Marka]],Config!$D$2:$E$13,2,FALSE)+Tabela1[[#This Row],[Marka_sort_plus]]</f>
        <v>159011</v>
      </c>
      <c r="V986" s="39">
        <v>59011</v>
      </c>
      <c r="W986" s="49" t="s">
        <v>9919</v>
      </c>
      <c r="X986" s="49" t="s">
        <v>9256</v>
      </c>
      <c r="Y986" s="49" t="s">
        <v>9257</v>
      </c>
      <c r="Z986" s="49" t="s">
        <v>9258</v>
      </c>
    </row>
    <row r="987" spans="2:26" ht="27.75" customHeight="1">
      <c r="B987" s="55" t="s">
        <v>1793</v>
      </c>
      <c r="C987" s="56" t="s">
        <v>8183</v>
      </c>
      <c r="D987" s="113" t="s">
        <v>8184</v>
      </c>
      <c r="E987" s="83" t="s">
        <v>3107</v>
      </c>
      <c r="F987" s="65" t="s">
        <v>8196</v>
      </c>
      <c r="G987" s="58" t="s">
        <v>10</v>
      </c>
      <c r="H987" s="58" t="s">
        <v>8508</v>
      </c>
      <c r="I987" s="129">
        <v>6.21</v>
      </c>
      <c r="J987" s="180">
        <v>6.21</v>
      </c>
      <c r="K987" s="93">
        <f>Tabela1[ [#This Row],[Cena hurtowa netto od 01.06.2025] ]/Tabela1[[#This Row],[Cena hurtowa netto od 13.01.2025]]-1</f>
        <v>0</v>
      </c>
      <c r="L987" s="142" t="s">
        <v>3107</v>
      </c>
      <c r="M987" s="142"/>
      <c r="N987" s="64">
        <v>5902979001925</v>
      </c>
      <c r="O987" s="84">
        <v>0.23</v>
      </c>
      <c r="P987" s="7"/>
      <c r="Q987" s="35">
        <f t="shared" si="20"/>
        <v>0</v>
      </c>
      <c r="R987" s="104">
        <v>194</v>
      </c>
      <c r="S987" s="36" t="s">
        <v>3151</v>
      </c>
      <c r="T987" s="86" t="s">
        <v>4565</v>
      </c>
      <c r="U987" s="39">
        <f>VLOOKUP(Tabela1[[#This Row],[Marka]],Config!$D$2:$E$13,2,FALSE)+Tabela1[[#This Row],[Marka_sort_plus]]</f>
        <v>159011</v>
      </c>
      <c r="V987" s="39">
        <v>59011</v>
      </c>
      <c r="W987" s="49" t="s">
        <v>9920</v>
      </c>
      <c r="X987" s="49" t="s">
        <v>9259</v>
      </c>
      <c r="Y987" s="49" t="s">
        <v>9260</v>
      </c>
      <c r="Z987" s="49" t="s">
        <v>9261</v>
      </c>
    </row>
    <row r="988" spans="2:26" ht="27.75" customHeight="1">
      <c r="B988" s="55" t="s">
        <v>1793</v>
      </c>
      <c r="C988" s="56" t="s">
        <v>8185</v>
      </c>
      <c r="D988" s="113" t="s">
        <v>8186</v>
      </c>
      <c r="E988" s="83" t="s">
        <v>3107</v>
      </c>
      <c r="F988" s="65" t="s">
        <v>8197</v>
      </c>
      <c r="G988" s="58" t="s">
        <v>10</v>
      </c>
      <c r="H988" s="58" t="s">
        <v>8508</v>
      </c>
      <c r="I988" s="129">
        <v>6.82</v>
      </c>
      <c r="J988" s="180">
        <v>6.82</v>
      </c>
      <c r="K988" s="93">
        <f>Tabela1[ [#This Row],[Cena hurtowa netto od 01.06.2025] ]/Tabela1[[#This Row],[Cena hurtowa netto od 13.01.2025]]-1</f>
        <v>0</v>
      </c>
      <c r="L988" s="142" t="s">
        <v>3107</v>
      </c>
      <c r="M988" s="142"/>
      <c r="N988" s="64">
        <v>5902979001932</v>
      </c>
      <c r="O988" s="84">
        <v>0.23</v>
      </c>
      <c r="P988" s="7"/>
      <c r="Q988" s="35">
        <f t="shared" si="20"/>
        <v>0</v>
      </c>
      <c r="R988" s="104">
        <v>194</v>
      </c>
      <c r="S988" s="36" t="s">
        <v>3151</v>
      </c>
      <c r="T988" s="86" t="s">
        <v>4565</v>
      </c>
      <c r="U988" s="39">
        <f>VLOOKUP(Tabela1[[#This Row],[Marka]],Config!$D$2:$E$13,2,FALSE)+Tabela1[[#This Row],[Marka_sort_plus]]</f>
        <v>159011</v>
      </c>
      <c r="V988" s="39">
        <v>59011</v>
      </c>
      <c r="W988" s="49" t="s">
        <v>9921</v>
      </c>
      <c r="X988" s="49" t="s">
        <v>9262</v>
      </c>
      <c r="Y988" s="49" t="s">
        <v>9263</v>
      </c>
      <c r="Z988" s="49" t="s">
        <v>9264</v>
      </c>
    </row>
    <row r="989" spans="2:26" ht="27.75" customHeight="1">
      <c r="B989" s="55" t="s">
        <v>1793</v>
      </c>
      <c r="C989" s="56" t="s">
        <v>8187</v>
      </c>
      <c r="D989" s="113" t="s">
        <v>8188</v>
      </c>
      <c r="E989" s="83" t="s">
        <v>3107</v>
      </c>
      <c r="F989" s="65" t="s">
        <v>8198</v>
      </c>
      <c r="G989" s="58" t="s">
        <v>10</v>
      </c>
      <c r="H989" s="58" t="s">
        <v>8508</v>
      </c>
      <c r="I989" s="129">
        <v>7.65</v>
      </c>
      <c r="J989" s="180">
        <v>7.65</v>
      </c>
      <c r="K989" s="93">
        <f>Tabela1[ [#This Row],[Cena hurtowa netto od 01.06.2025] ]/Tabela1[[#This Row],[Cena hurtowa netto od 13.01.2025]]-1</f>
        <v>0</v>
      </c>
      <c r="L989" s="142" t="s">
        <v>3107</v>
      </c>
      <c r="M989" s="142"/>
      <c r="N989" s="64">
        <v>5902979001949</v>
      </c>
      <c r="O989" s="84">
        <v>0.23</v>
      </c>
      <c r="P989" s="7"/>
      <c r="Q989" s="35">
        <f t="shared" si="20"/>
        <v>0</v>
      </c>
      <c r="R989" s="104">
        <v>194</v>
      </c>
      <c r="S989" s="36" t="s">
        <v>3151</v>
      </c>
      <c r="T989" s="86" t="s">
        <v>4565</v>
      </c>
      <c r="U989" s="39">
        <f>VLOOKUP(Tabela1[[#This Row],[Marka]],Config!$D$2:$E$13,2,FALSE)+Tabela1[[#This Row],[Marka_sort_plus]]</f>
        <v>159011</v>
      </c>
      <c r="V989" s="39">
        <v>59011</v>
      </c>
      <c r="W989" s="49" t="s">
        <v>9922</v>
      </c>
      <c r="X989" s="49" t="s">
        <v>9265</v>
      </c>
      <c r="Y989" s="49" t="s">
        <v>9266</v>
      </c>
      <c r="Z989" s="49" t="s">
        <v>9267</v>
      </c>
    </row>
    <row r="990" spans="2:26" ht="27.75" customHeight="1">
      <c r="B990" s="55" t="s">
        <v>1793</v>
      </c>
      <c r="C990" s="56" t="s">
        <v>8189</v>
      </c>
      <c r="D990" s="113" t="s">
        <v>8190</v>
      </c>
      <c r="E990" s="83" t="s">
        <v>3107</v>
      </c>
      <c r="F990" s="65" t="s">
        <v>8199</v>
      </c>
      <c r="G990" s="58" t="s">
        <v>10</v>
      </c>
      <c r="H990" s="58" t="s">
        <v>8508</v>
      </c>
      <c r="I990" s="129">
        <v>8.42</v>
      </c>
      <c r="J990" s="180">
        <v>8.42</v>
      </c>
      <c r="K990" s="93">
        <f>Tabela1[ [#This Row],[Cena hurtowa netto od 01.06.2025] ]/Tabela1[[#This Row],[Cena hurtowa netto od 13.01.2025]]-1</f>
        <v>0</v>
      </c>
      <c r="L990" s="142" t="s">
        <v>3107</v>
      </c>
      <c r="M990" s="142"/>
      <c r="N990" s="64">
        <v>5902979001956</v>
      </c>
      <c r="O990" s="84">
        <v>0.23</v>
      </c>
      <c r="P990" s="7"/>
      <c r="Q990" s="35">
        <f t="shared" si="20"/>
        <v>0</v>
      </c>
      <c r="R990" s="104">
        <v>194</v>
      </c>
      <c r="S990" s="36" t="s">
        <v>3151</v>
      </c>
      <c r="T990" s="86" t="s">
        <v>4565</v>
      </c>
      <c r="U990" s="39">
        <f>VLOOKUP(Tabela1[[#This Row],[Marka]],Config!$D$2:$E$13,2,FALSE)+Tabela1[[#This Row],[Marka_sort_plus]]</f>
        <v>159011</v>
      </c>
      <c r="V990" s="39">
        <v>59011</v>
      </c>
      <c r="W990" s="49" t="s">
        <v>9923</v>
      </c>
      <c r="X990" s="49" t="s">
        <v>9268</v>
      </c>
      <c r="Y990" s="49" t="s">
        <v>9269</v>
      </c>
      <c r="Z990" s="49" t="s">
        <v>9270</v>
      </c>
    </row>
    <row r="991" spans="2:26" ht="27.75" customHeight="1">
      <c r="B991" s="55" t="s">
        <v>1793</v>
      </c>
      <c r="C991" s="56" t="s">
        <v>8175</v>
      </c>
      <c r="D991" s="113" t="s">
        <v>8176</v>
      </c>
      <c r="E991" s="83" t="s">
        <v>3107</v>
      </c>
      <c r="F991" s="65" t="s">
        <v>8192</v>
      </c>
      <c r="G991" s="58" t="s">
        <v>10</v>
      </c>
      <c r="H991" s="58" t="s">
        <v>8508</v>
      </c>
      <c r="I991" s="129">
        <v>9.5299999999999994</v>
      </c>
      <c r="J991" s="180">
        <v>9.5299999999999994</v>
      </c>
      <c r="K991" s="93">
        <f>Tabela1[ [#This Row],[Cena hurtowa netto od 01.06.2025] ]/Tabela1[[#This Row],[Cena hurtowa netto od 13.01.2025]]-1</f>
        <v>0</v>
      </c>
      <c r="L991" s="142" t="s">
        <v>3107</v>
      </c>
      <c r="M991" s="142"/>
      <c r="N991" s="64">
        <v>5902979001963</v>
      </c>
      <c r="O991" s="84">
        <v>0.23</v>
      </c>
      <c r="P991" s="7"/>
      <c r="Q991" s="35">
        <f t="shared" si="20"/>
        <v>0</v>
      </c>
      <c r="R991" s="104">
        <v>194</v>
      </c>
      <c r="S991" s="36" t="s">
        <v>3151</v>
      </c>
      <c r="T991" s="86" t="s">
        <v>4565</v>
      </c>
      <c r="U991" s="39">
        <f>VLOOKUP(Tabela1[[#This Row],[Marka]],Config!$D$2:$E$13,2,FALSE)+Tabela1[[#This Row],[Marka_sort_plus]]</f>
        <v>159012</v>
      </c>
      <c r="V991" s="39">
        <v>59012</v>
      </c>
      <c r="W991" s="49" t="s">
        <v>9924</v>
      </c>
      <c r="X991" s="49" t="s">
        <v>9271</v>
      </c>
      <c r="Y991" s="49" t="s">
        <v>9272</v>
      </c>
      <c r="Z991" s="49" t="s">
        <v>9273</v>
      </c>
    </row>
    <row r="992" spans="2:26" ht="27.75" customHeight="1">
      <c r="B992" s="55" t="s">
        <v>1793</v>
      </c>
      <c r="C992" s="56" t="s">
        <v>8177</v>
      </c>
      <c r="D992" s="113" t="s">
        <v>8178</v>
      </c>
      <c r="E992" s="83" t="s">
        <v>3107</v>
      </c>
      <c r="F992" s="65" t="s">
        <v>8193</v>
      </c>
      <c r="G992" s="58" t="s">
        <v>10</v>
      </c>
      <c r="H992" s="58" t="s">
        <v>8508</v>
      </c>
      <c r="I992" s="129">
        <v>10.35</v>
      </c>
      <c r="J992" s="180">
        <v>10.35</v>
      </c>
      <c r="K992" s="93">
        <f>Tabela1[ [#This Row],[Cena hurtowa netto od 01.06.2025] ]/Tabela1[[#This Row],[Cena hurtowa netto od 13.01.2025]]-1</f>
        <v>0</v>
      </c>
      <c r="L992" s="142" t="s">
        <v>3107</v>
      </c>
      <c r="M992" s="142"/>
      <c r="N992" s="64">
        <v>5902979001970</v>
      </c>
      <c r="O992" s="84">
        <v>0.23</v>
      </c>
      <c r="P992" s="7"/>
      <c r="Q992" s="35">
        <f t="shared" si="20"/>
        <v>0</v>
      </c>
      <c r="R992" s="104">
        <v>194</v>
      </c>
      <c r="S992" s="36" t="s">
        <v>3151</v>
      </c>
      <c r="T992" s="86" t="s">
        <v>4565</v>
      </c>
      <c r="U992" s="39">
        <f>VLOOKUP(Tabela1[[#This Row],[Marka]],Config!$D$2:$E$13,2,FALSE)+Tabela1[[#This Row],[Marka_sort_plus]]</f>
        <v>159012</v>
      </c>
      <c r="V992" s="39">
        <v>59012</v>
      </c>
      <c r="W992" s="49" t="s">
        <v>9925</v>
      </c>
      <c r="X992" s="49" t="s">
        <v>9274</v>
      </c>
      <c r="Y992" s="49" t="s">
        <v>9275</v>
      </c>
      <c r="Z992" s="49" t="s">
        <v>9276</v>
      </c>
    </row>
    <row r="993" spans="2:26" ht="27.75" customHeight="1">
      <c r="B993" s="55" t="s">
        <v>1793</v>
      </c>
      <c r="C993" s="56" t="s">
        <v>8179</v>
      </c>
      <c r="D993" s="113" t="s">
        <v>8180</v>
      </c>
      <c r="E993" s="83" t="s">
        <v>3107</v>
      </c>
      <c r="F993" s="65" t="s">
        <v>8194</v>
      </c>
      <c r="G993" s="58" t="s">
        <v>10</v>
      </c>
      <c r="H993" s="58" t="s">
        <v>8508</v>
      </c>
      <c r="I993" s="129">
        <v>10.92</v>
      </c>
      <c r="J993" s="180">
        <v>10.92</v>
      </c>
      <c r="K993" s="93">
        <f>Tabela1[ [#This Row],[Cena hurtowa netto od 01.06.2025] ]/Tabela1[[#This Row],[Cena hurtowa netto od 13.01.2025]]-1</f>
        <v>0</v>
      </c>
      <c r="L993" s="142" t="s">
        <v>3107</v>
      </c>
      <c r="M993" s="142"/>
      <c r="N993" s="64">
        <v>5902979001987</v>
      </c>
      <c r="O993" s="84">
        <v>0.23</v>
      </c>
      <c r="P993" s="7"/>
      <c r="Q993" s="35">
        <f t="shared" si="20"/>
        <v>0</v>
      </c>
      <c r="R993" s="104">
        <v>194</v>
      </c>
      <c r="S993" s="36" t="s">
        <v>3151</v>
      </c>
      <c r="T993" s="86" t="s">
        <v>4565</v>
      </c>
      <c r="U993" s="39">
        <f>VLOOKUP(Tabela1[[#This Row],[Marka]],Config!$D$2:$E$13,2,FALSE)+Tabela1[[#This Row],[Marka_sort_plus]]</f>
        <v>159012</v>
      </c>
      <c r="V993" s="39">
        <v>59012</v>
      </c>
      <c r="W993" s="49" t="s">
        <v>9926</v>
      </c>
      <c r="X993" s="49" t="s">
        <v>9277</v>
      </c>
      <c r="Y993" s="49" t="s">
        <v>9278</v>
      </c>
      <c r="Z993" s="49" t="s">
        <v>9279</v>
      </c>
    </row>
    <row r="994" spans="2:26" ht="27.75" customHeight="1">
      <c r="B994" s="55" t="s">
        <v>1793</v>
      </c>
      <c r="C994" s="56" t="s">
        <v>8181</v>
      </c>
      <c r="D994" s="113" t="s">
        <v>8182</v>
      </c>
      <c r="E994" s="83" t="s">
        <v>3107</v>
      </c>
      <c r="F994" s="65" t="s">
        <v>8195</v>
      </c>
      <c r="G994" s="58" t="s">
        <v>10</v>
      </c>
      <c r="H994" s="58" t="s">
        <v>8508</v>
      </c>
      <c r="I994" s="129">
        <v>10.92</v>
      </c>
      <c r="J994" s="180">
        <v>10.92</v>
      </c>
      <c r="K994" s="93">
        <f>Tabela1[ [#This Row],[Cena hurtowa netto od 01.06.2025] ]/Tabela1[[#This Row],[Cena hurtowa netto od 13.01.2025]]-1</f>
        <v>0</v>
      </c>
      <c r="L994" s="142" t="s">
        <v>13877</v>
      </c>
      <c r="M994" s="142"/>
      <c r="N994" s="64">
        <v>5902979001994</v>
      </c>
      <c r="O994" s="84">
        <v>0.23</v>
      </c>
      <c r="P994" s="7"/>
      <c r="Q994" s="35">
        <f t="shared" si="20"/>
        <v>0</v>
      </c>
      <c r="R994" s="104">
        <v>194</v>
      </c>
      <c r="S994" s="36" t="s">
        <v>3151</v>
      </c>
      <c r="T994" s="86" t="s">
        <v>4565</v>
      </c>
      <c r="U994" s="39">
        <f>VLOOKUP(Tabela1[[#This Row],[Marka]],Config!$D$2:$E$13,2,FALSE)+Tabela1[[#This Row],[Marka_sort_plus]]</f>
        <v>159012</v>
      </c>
      <c r="V994" s="39">
        <v>59012</v>
      </c>
      <c r="W994" s="49" t="s">
        <v>9927</v>
      </c>
      <c r="X994" s="49" t="s">
        <v>9280</v>
      </c>
      <c r="Y994" s="49" t="s">
        <v>9281</v>
      </c>
      <c r="Z994" s="49" t="s">
        <v>9282</v>
      </c>
    </row>
    <row r="995" spans="2:26" ht="27.75" customHeight="1">
      <c r="B995" s="55" t="s">
        <v>1793</v>
      </c>
      <c r="C995" s="56" t="s">
        <v>8200</v>
      </c>
      <c r="D995" s="113" t="s">
        <v>8201</v>
      </c>
      <c r="E995" s="83" t="s">
        <v>3107</v>
      </c>
      <c r="F995" s="65" t="s">
        <v>8216</v>
      </c>
      <c r="G995" s="58" t="s">
        <v>10</v>
      </c>
      <c r="H995" s="58" t="s">
        <v>8508</v>
      </c>
      <c r="I995" s="129">
        <v>5.38</v>
      </c>
      <c r="J995" s="180">
        <v>5.38</v>
      </c>
      <c r="K995" s="93">
        <f>Tabela1[ [#This Row],[Cena hurtowa netto od 01.06.2025] ]/Tabela1[[#This Row],[Cena hurtowa netto od 13.01.2025]]-1</f>
        <v>0</v>
      </c>
      <c r="L995" s="142" t="s">
        <v>3107</v>
      </c>
      <c r="M995" s="142"/>
      <c r="N995" s="64">
        <v>5902979001642</v>
      </c>
      <c r="O995" s="84">
        <v>0.23</v>
      </c>
      <c r="P995" s="7"/>
      <c r="Q995" s="35">
        <f t="shared" si="20"/>
        <v>0</v>
      </c>
      <c r="R995" s="104">
        <v>194</v>
      </c>
      <c r="S995" s="36" t="s">
        <v>3151</v>
      </c>
      <c r="T995" s="86" t="s">
        <v>4565</v>
      </c>
      <c r="U995" s="39">
        <f>VLOOKUP(Tabela1[[#This Row],[Marka]],Config!$D$2:$E$13,2,FALSE)+Tabela1[[#This Row],[Marka_sort_plus]]</f>
        <v>159031</v>
      </c>
      <c r="V995" s="39">
        <v>59031</v>
      </c>
      <c r="W995" s="49" t="s">
        <v>9911</v>
      </c>
      <c r="X995" s="49" t="s">
        <v>9232</v>
      </c>
      <c r="Y995" s="49" t="s">
        <v>9233</v>
      </c>
      <c r="Z995" s="49" t="s">
        <v>9234</v>
      </c>
    </row>
    <row r="996" spans="2:26" ht="27.75" customHeight="1">
      <c r="B996" s="55" t="s">
        <v>1793</v>
      </c>
      <c r="C996" s="56" t="s">
        <v>8210</v>
      </c>
      <c r="D996" s="113" t="s">
        <v>8211</v>
      </c>
      <c r="E996" s="83" t="s">
        <v>3107</v>
      </c>
      <c r="F996" s="65" t="s">
        <v>8221</v>
      </c>
      <c r="G996" s="58" t="s">
        <v>10</v>
      </c>
      <c r="H996" s="58" t="s">
        <v>8508</v>
      </c>
      <c r="I996" s="129">
        <v>6.21</v>
      </c>
      <c r="J996" s="180">
        <v>6.21</v>
      </c>
      <c r="K996" s="93">
        <f>Tabela1[ [#This Row],[Cena hurtowa netto od 01.06.2025] ]/Tabela1[[#This Row],[Cena hurtowa netto od 13.01.2025]]-1</f>
        <v>0</v>
      </c>
      <c r="L996" s="142" t="s">
        <v>3107</v>
      </c>
      <c r="M996" s="142"/>
      <c r="N996" s="64">
        <v>5902979001659</v>
      </c>
      <c r="O996" s="84">
        <v>0.23</v>
      </c>
      <c r="P996" s="7"/>
      <c r="Q996" s="35">
        <f t="shared" si="20"/>
        <v>0</v>
      </c>
      <c r="R996" s="104">
        <v>194</v>
      </c>
      <c r="S996" s="36" t="s">
        <v>3151</v>
      </c>
      <c r="T996" s="86" t="s">
        <v>4565</v>
      </c>
      <c r="U996" s="39">
        <f>VLOOKUP(Tabela1[[#This Row],[Marka]],Config!$D$2:$E$13,2,FALSE)+Tabela1[[#This Row],[Marka_sort_plus]]</f>
        <v>159031</v>
      </c>
      <c r="V996" s="39">
        <v>59031</v>
      </c>
      <c r="W996" s="49" t="s">
        <v>9912</v>
      </c>
      <c r="X996" s="49" t="s">
        <v>9235</v>
      </c>
      <c r="Y996" s="49" t="s">
        <v>9236</v>
      </c>
      <c r="Z996" s="49" t="s">
        <v>9237</v>
      </c>
    </row>
    <row r="997" spans="2:26" ht="27.75" customHeight="1">
      <c r="B997" s="55" t="s">
        <v>1793</v>
      </c>
      <c r="C997" s="56" t="s">
        <v>8212</v>
      </c>
      <c r="D997" s="113" t="s">
        <v>8213</v>
      </c>
      <c r="E997" s="83" t="s">
        <v>3107</v>
      </c>
      <c r="F997" s="65" t="s">
        <v>8222</v>
      </c>
      <c r="G997" s="58" t="s">
        <v>10</v>
      </c>
      <c r="H997" s="58" t="s">
        <v>8508</v>
      </c>
      <c r="I997" s="129">
        <v>6.82</v>
      </c>
      <c r="J997" s="180">
        <v>6.82</v>
      </c>
      <c r="K997" s="93">
        <f>Tabela1[ [#This Row],[Cena hurtowa netto od 01.06.2025] ]/Tabela1[[#This Row],[Cena hurtowa netto od 13.01.2025]]-1</f>
        <v>0</v>
      </c>
      <c r="L997" s="142" t="s">
        <v>3107</v>
      </c>
      <c r="M997" s="142"/>
      <c r="N997" s="64">
        <v>5902979001666</v>
      </c>
      <c r="O997" s="84">
        <v>0.23</v>
      </c>
      <c r="P997" s="7"/>
      <c r="Q997" s="35">
        <f t="shared" si="20"/>
        <v>0</v>
      </c>
      <c r="R997" s="104">
        <v>194</v>
      </c>
      <c r="S997" s="36" t="s">
        <v>3151</v>
      </c>
      <c r="T997" s="86" t="s">
        <v>4565</v>
      </c>
      <c r="U997" s="39">
        <f>VLOOKUP(Tabela1[[#This Row],[Marka]],Config!$D$2:$E$13,2,FALSE)+Tabela1[[#This Row],[Marka_sort_plus]]</f>
        <v>159031</v>
      </c>
      <c r="V997" s="39">
        <v>59031</v>
      </c>
      <c r="W997" s="49" t="s">
        <v>9913</v>
      </c>
      <c r="X997" s="49" t="s">
        <v>9238</v>
      </c>
      <c r="Y997" s="49" t="s">
        <v>9239</v>
      </c>
      <c r="Z997" s="49" t="s">
        <v>9240</v>
      </c>
    </row>
    <row r="998" spans="2:26" ht="27.75" customHeight="1">
      <c r="B998" s="55" t="s">
        <v>1793</v>
      </c>
      <c r="C998" s="56" t="s">
        <v>13344</v>
      </c>
      <c r="D998" s="113" t="s">
        <v>13727</v>
      </c>
      <c r="E998" s="83" t="s">
        <v>3107</v>
      </c>
      <c r="F998" s="65" t="s">
        <v>13728</v>
      </c>
      <c r="G998" s="58" t="s">
        <v>10</v>
      </c>
      <c r="H998" s="58" t="s">
        <v>8508</v>
      </c>
      <c r="I998" s="129">
        <v>7.43</v>
      </c>
      <c r="J998" s="180">
        <v>7.43</v>
      </c>
      <c r="K998" s="93">
        <f>Tabela1[ [#This Row],[Cena hurtowa netto od 01.06.2025] ]/Tabela1[[#This Row],[Cena hurtowa netto od 13.01.2025]]-1</f>
        <v>0</v>
      </c>
      <c r="L998" s="142" t="s">
        <v>3107</v>
      </c>
      <c r="M998" s="142"/>
      <c r="N998" s="64" t="s">
        <v>13729</v>
      </c>
      <c r="O998" s="84">
        <v>0.23</v>
      </c>
      <c r="P998" s="7"/>
      <c r="Q998" s="35">
        <f t="shared" si="20"/>
        <v>0</v>
      </c>
      <c r="R998" s="104">
        <v>194</v>
      </c>
      <c r="S998" s="36" t="s">
        <v>3151</v>
      </c>
      <c r="T998" s="86" t="s">
        <v>4565</v>
      </c>
      <c r="U998" s="39">
        <f>VLOOKUP(Tabela1[[#This Row],[Marka]],Config!$D$2:$E$13,2,FALSE)+Tabela1[[#This Row],[Marka_sort_plus]]</f>
        <v>159031</v>
      </c>
      <c r="V998" s="39">
        <v>59031</v>
      </c>
      <c r="W998" s="49" t="s">
        <v>13729</v>
      </c>
      <c r="X998" s="49"/>
      <c r="Y998" s="49"/>
      <c r="Z998" s="49"/>
    </row>
    <row r="999" spans="2:26" ht="27.75" customHeight="1">
      <c r="B999" s="55" t="s">
        <v>1793</v>
      </c>
      <c r="C999" s="56" t="s">
        <v>8214</v>
      </c>
      <c r="D999" s="113" t="s">
        <v>8215</v>
      </c>
      <c r="E999" s="83" t="s">
        <v>3107</v>
      </c>
      <c r="F999" s="65" t="s">
        <v>8223</v>
      </c>
      <c r="G999" s="58" t="s">
        <v>10</v>
      </c>
      <c r="H999" s="58" t="s">
        <v>8508</v>
      </c>
      <c r="I999" s="129">
        <v>8.42</v>
      </c>
      <c r="J999" s="180">
        <v>8.42</v>
      </c>
      <c r="K999" s="93">
        <f>Tabela1[ [#This Row],[Cena hurtowa netto od 01.06.2025] ]/Tabela1[[#This Row],[Cena hurtowa netto od 13.01.2025]]-1</f>
        <v>0</v>
      </c>
      <c r="L999" s="142" t="s">
        <v>3107</v>
      </c>
      <c r="M999" s="142"/>
      <c r="N999" s="64">
        <v>5902979001680</v>
      </c>
      <c r="O999" s="84">
        <v>0.23</v>
      </c>
      <c r="P999" s="7"/>
      <c r="Q999" s="35">
        <f t="shared" si="20"/>
        <v>0</v>
      </c>
      <c r="R999" s="104">
        <v>194</v>
      </c>
      <c r="S999" s="36" t="s">
        <v>3151</v>
      </c>
      <c r="T999" s="86" t="s">
        <v>4565</v>
      </c>
      <c r="U999" s="39">
        <f>VLOOKUP(Tabela1[[#This Row],[Marka]],Config!$D$2:$E$13,2,FALSE)+Tabela1[[#This Row],[Marka_sort_plus]]</f>
        <v>159031</v>
      </c>
      <c r="V999" s="39">
        <v>59031</v>
      </c>
      <c r="W999" s="49" t="s">
        <v>9914</v>
      </c>
      <c r="X999" s="49" t="s">
        <v>9241</v>
      </c>
      <c r="Y999" s="49" t="s">
        <v>9242</v>
      </c>
      <c r="Z999" s="49" t="s">
        <v>9243</v>
      </c>
    </row>
    <row r="1000" spans="2:26" ht="27.75" customHeight="1">
      <c r="B1000" s="55" t="s">
        <v>1793</v>
      </c>
      <c r="C1000" s="56" t="s">
        <v>8202</v>
      </c>
      <c r="D1000" s="113" t="s">
        <v>8203</v>
      </c>
      <c r="E1000" s="83" t="s">
        <v>3107</v>
      </c>
      <c r="F1000" s="65" t="s">
        <v>8217</v>
      </c>
      <c r="G1000" s="58" t="s">
        <v>10</v>
      </c>
      <c r="H1000" s="58" t="s">
        <v>8508</v>
      </c>
      <c r="I1000" s="129">
        <v>9.5299999999999994</v>
      </c>
      <c r="J1000" s="180">
        <v>9.5299999999999994</v>
      </c>
      <c r="K1000" s="93">
        <f>Tabela1[ [#This Row],[Cena hurtowa netto od 01.06.2025] ]/Tabela1[[#This Row],[Cena hurtowa netto od 13.01.2025]]-1</f>
        <v>0</v>
      </c>
      <c r="L1000" s="142" t="s">
        <v>3107</v>
      </c>
      <c r="M1000" s="142"/>
      <c r="N1000" s="64">
        <v>5902979001697</v>
      </c>
      <c r="O1000" s="84">
        <v>0.23</v>
      </c>
      <c r="P1000" s="7"/>
      <c r="Q1000" s="35">
        <f t="shared" si="20"/>
        <v>0</v>
      </c>
      <c r="R1000" s="104">
        <v>194</v>
      </c>
      <c r="S1000" s="36" t="s">
        <v>3151</v>
      </c>
      <c r="T1000" s="86" t="s">
        <v>4565</v>
      </c>
      <c r="U1000" s="39">
        <f>VLOOKUP(Tabela1[[#This Row],[Marka]],Config!$D$2:$E$13,2,FALSE)+Tabela1[[#This Row],[Marka_sort_plus]]</f>
        <v>159032</v>
      </c>
      <c r="V1000" s="39">
        <v>59032</v>
      </c>
      <c r="W1000" s="49" t="s">
        <v>9915</v>
      </c>
      <c r="X1000" s="49" t="s">
        <v>9244</v>
      </c>
      <c r="Y1000" s="49" t="s">
        <v>9245</v>
      </c>
      <c r="Z1000" s="49" t="s">
        <v>9246</v>
      </c>
    </row>
    <row r="1001" spans="2:26" ht="27.75" customHeight="1">
      <c r="B1001" s="55" t="s">
        <v>1793</v>
      </c>
      <c r="C1001" s="56" t="s">
        <v>8204</v>
      </c>
      <c r="D1001" s="113" t="s">
        <v>8205</v>
      </c>
      <c r="E1001" s="83" t="s">
        <v>3107</v>
      </c>
      <c r="F1001" s="65" t="s">
        <v>8218</v>
      </c>
      <c r="G1001" s="58" t="s">
        <v>10</v>
      </c>
      <c r="H1001" s="58" t="s">
        <v>8508</v>
      </c>
      <c r="I1001" s="129">
        <v>10.35</v>
      </c>
      <c r="J1001" s="180">
        <v>10.35</v>
      </c>
      <c r="K1001" s="93">
        <f>Tabela1[ [#This Row],[Cena hurtowa netto od 01.06.2025] ]/Tabela1[[#This Row],[Cena hurtowa netto od 13.01.2025]]-1</f>
        <v>0</v>
      </c>
      <c r="L1001" s="142" t="s">
        <v>3107</v>
      </c>
      <c r="M1001" s="142"/>
      <c r="N1001" s="64">
        <v>5902979001703</v>
      </c>
      <c r="O1001" s="84">
        <v>0.23</v>
      </c>
      <c r="P1001" s="7"/>
      <c r="Q1001" s="35">
        <f t="shared" si="20"/>
        <v>0</v>
      </c>
      <c r="R1001" s="104">
        <v>194</v>
      </c>
      <c r="S1001" s="36" t="s">
        <v>3151</v>
      </c>
      <c r="T1001" s="86" t="s">
        <v>4565</v>
      </c>
      <c r="U1001" s="39">
        <f>VLOOKUP(Tabela1[[#This Row],[Marka]],Config!$D$2:$E$13,2,FALSE)+Tabela1[[#This Row],[Marka_sort_plus]]</f>
        <v>159032</v>
      </c>
      <c r="V1001" s="39">
        <v>59032</v>
      </c>
      <c r="W1001" s="49" t="s">
        <v>9916</v>
      </c>
      <c r="X1001" s="49" t="s">
        <v>9247</v>
      </c>
      <c r="Y1001" s="49" t="s">
        <v>9248</v>
      </c>
      <c r="Z1001" s="49" t="s">
        <v>9249</v>
      </c>
    </row>
    <row r="1002" spans="2:26" ht="27.75" customHeight="1">
      <c r="B1002" s="55" t="s">
        <v>1793</v>
      </c>
      <c r="C1002" s="56" t="s">
        <v>8206</v>
      </c>
      <c r="D1002" s="113" t="s">
        <v>8207</v>
      </c>
      <c r="E1002" s="83" t="s">
        <v>3107</v>
      </c>
      <c r="F1002" s="65" t="s">
        <v>8219</v>
      </c>
      <c r="G1002" s="58" t="s">
        <v>10</v>
      </c>
      <c r="H1002" s="58" t="s">
        <v>8508</v>
      </c>
      <c r="I1002" s="129">
        <v>10.92</v>
      </c>
      <c r="J1002" s="180">
        <v>10.92</v>
      </c>
      <c r="K1002" s="93">
        <f>Tabela1[ [#This Row],[Cena hurtowa netto od 01.06.2025] ]/Tabela1[[#This Row],[Cena hurtowa netto od 13.01.2025]]-1</f>
        <v>0</v>
      </c>
      <c r="L1002" s="142" t="s">
        <v>13877</v>
      </c>
      <c r="M1002" s="142"/>
      <c r="N1002" s="64">
        <v>5902979001710</v>
      </c>
      <c r="O1002" s="84">
        <v>0.23</v>
      </c>
      <c r="P1002" s="7"/>
      <c r="Q1002" s="35">
        <f t="shared" si="20"/>
        <v>0</v>
      </c>
      <c r="R1002" s="104">
        <v>194</v>
      </c>
      <c r="S1002" s="36" t="s">
        <v>3151</v>
      </c>
      <c r="T1002" s="86" t="s">
        <v>4565</v>
      </c>
      <c r="U1002" s="39">
        <f>VLOOKUP(Tabela1[[#This Row],[Marka]],Config!$D$2:$E$13,2,FALSE)+Tabela1[[#This Row],[Marka_sort_plus]]</f>
        <v>159032</v>
      </c>
      <c r="V1002" s="39">
        <v>59032</v>
      </c>
      <c r="W1002" s="49" t="s">
        <v>9917</v>
      </c>
      <c r="X1002" s="49" t="s">
        <v>9250</v>
      </c>
      <c r="Y1002" s="49" t="s">
        <v>9251</v>
      </c>
      <c r="Z1002" s="49" t="s">
        <v>9252</v>
      </c>
    </row>
    <row r="1003" spans="2:26" ht="27.75" customHeight="1">
      <c r="B1003" s="55" t="s">
        <v>1793</v>
      </c>
      <c r="C1003" s="56" t="s">
        <v>8208</v>
      </c>
      <c r="D1003" s="113" t="s">
        <v>8209</v>
      </c>
      <c r="E1003" s="83" t="s">
        <v>3107</v>
      </c>
      <c r="F1003" s="65" t="s">
        <v>8220</v>
      </c>
      <c r="G1003" s="58" t="s">
        <v>10</v>
      </c>
      <c r="H1003" s="58" t="s">
        <v>8508</v>
      </c>
      <c r="I1003" s="129">
        <v>10.92</v>
      </c>
      <c r="J1003" s="180">
        <v>10.92</v>
      </c>
      <c r="K1003" s="93">
        <f>Tabela1[ [#This Row],[Cena hurtowa netto od 01.06.2025] ]/Tabela1[[#This Row],[Cena hurtowa netto od 13.01.2025]]-1</f>
        <v>0</v>
      </c>
      <c r="L1003" s="142" t="s">
        <v>13877</v>
      </c>
      <c r="M1003" s="142"/>
      <c r="N1003" s="64">
        <v>5902979001727</v>
      </c>
      <c r="O1003" s="84">
        <v>0.23</v>
      </c>
      <c r="P1003" s="7"/>
      <c r="Q1003" s="35">
        <f t="shared" si="20"/>
        <v>0</v>
      </c>
      <c r="R1003" s="104">
        <v>194</v>
      </c>
      <c r="S1003" s="36" t="s">
        <v>3151</v>
      </c>
      <c r="T1003" s="86" t="s">
        <v>4565</v>
      </c>
      <c r="U1003" s="39">
        <f>VLOOKUP(Tabela1[[#This Row],[Marka]],Config!$D$2:$E$13,2,FALSE)+Tabela1[[#This Row],[Marka_sort_plus]]</f>
        <v>159032</v>
      </c>
      <c r="V1003" s="39">
        <v>59032</v>
      </c>
      <c r="W1003" s="49" t="s">
        <v>9918</v>
      </c>
      <c r="X1003" s="49" t="s">
        <v>9253</v>
      </c>
      <c r="Y1003" s="49" t="s">
        <v>9254</v>
      </c>
      <c r="Z1003" s="49" t="s">
        <v>9255</v>
      </c>
    </row>
    <row r="1004" spans="2:26" ht="27.75" customHeight="1">
      <c r="B1004" s="55" t="s">
        <v>1793</v>
      </c>
      <c r="C1004" s="56" t="s">
        <v>8967</v>
      </c>
      <c r="D1004" s="113" t="s">
        <v>9042</v>
      </c>
      <c r="E1004" s="83" t="s">
        <v>3107</v>
      </c>
      <c r="F1004" s="65" t="s">
        <v>8968</v>
      </c>
      <c r="G1004" s="58" t="s">
        <v>10</v>
      </c>
      <c r="H1004" s="58" t="s">
        <v>8070</v>
      </c>
      <c r="I1004" s="129">
        <v>2.25</v>
      </c>
      <c r="J1004" s="180">
        <v>2.25</v>
      </c>
      <c r="K1004" s="93">
        <f>Tabela1[ [#This Row],[Cena hurtowa netto od 01.06.2025] ]/Tabela1[[#This Row],[Cena hurtowa netto od 13.01.2025]]-1</f>
        <v>0</v>
      </c>
      <c r="L1004" s="142" t="s">
        <v>3107</v>
      </c>
      <c r="M1004" s="142"/>
      <c r="N1004" s="64">
        <v>5902979009181</v>
      </c>
      <c r="O1004" s="84">
        <v>0.23</v>
      </c>
      <c r="P1004" s="7"/>
      <c r="Q1004" s="35">
        <f t="shared" si="20"/>
        <v>0</v>
      </c>
      <c r="R1004" s="104">
        <v>193</v>
      </c>
      <c r="S1004" s="36" t="s">
        <v>3151</v>
      </c>
      <c r="T1004" s="86">
        <v>96033010</v>
      </c>
      <c r="U1004" s="39">
        <f>VLOOKUP(Tabela1[[#This Row],[Marka]],Config!$D$2:$E$13,2,FALSE)+Tabela1[[#This Row],[Marka_sort_plus]]</f>
        <v>159054</v>
      </c>
      <c r="V1004" s="39">
        <v>59054</v>
      </c>
      <c r="W1004" s="49" t="s">
        <v>10141</v>
      </c>
      <c r="X1004" s="49" t="s">
        <v>9591</v>
      </c>
      <c r="Y1004" s="49" t="s">
        <v>9592</v>
      </c>
      <c r="Z1004" s="49" t="s">
        <v>9593</v>
      </c>
    </row>
    <row r="1005" spans="2:26" ht="27.75" customHeight="1">
      <c r="B1005" s="55" t="s">
        <v>1793</v>
      </c>
      <c r="C1005" s="56" t="s">
        <v>8971</v>
      </c>
      <c r="D1005" s="113" t="s">
        <v>9044</v>
      </c>
      <c r="E1005" s="83" t="s">
        <v>3107</v>
      </c>
      <c r="F1005" s="65" t="s">
        <v>8972</v>
      </c>
      <c r="G1005" s="58" t="s">
        <v>10</v>
      </c>
      <c r="H1005" s="58" t="s">
        <v>8070</v>
      </c>
      <c r="I1005" s="129">
        <v>2.5</v>
      </c>
      <c r="J1005" s="180">
        <v>2.5</v>
      </c>
      <c r="K1005" s="93">
        <f>Tabela1[ [#This Row],[Cena hurtowa netto od 01.06.2025] ]/Tabela1[[#This Row],[Cena hurtowa netto od 13.01.2025]]-1</f>
        <v>0</v>
      </c>
      <c r="L1005" s="142" t="s">
        <v>3107</v>
      </c>
      <c r="M1005" s="142"/>
      <c r="N1005" s="64">
        <v>5902979009198</v>
      </c>
      <c r="O1005" s="84">
        <v>0.23</v>
      </c>
      <c r="P1005" s="7"/>
      <c r="Q1005" s="35">
        <f t="shared" si="20"/>
        <v>0</v>
      </c>
      <c r="R1005" s="104">
        <v>193</v>
      </c>
      <c r="S1005" s="36" t="s">
        <v>3151</v>
      </c>
      <c r="T1005" s="86">
        <v>96033010</v>
      </c>
      <c r="U1005" s="39">
        <f>VLOOKUP(Tabela1[[#This Row],[Marka]],Config!$D$2:$E$13,2,FALSE)+Tabela1[[#This Row],[Marka_sort_plus]]</f>
        <v>159054</v>
      </c>
      <c r="V1005" s="39">
        <v>59054</v>
      </c>
      <c r="W1005" s="49" t="s">
        <v>10142</v>
      </c>
      <c r="X1005" s="49" t="s">
        <v>9594</v>
      </c>
      <c r="Y1005" s="49" t="s">
        <v>9595</v>
      </c>
      <c r="Z1005" s="49" t="s">
        <v>9596</v>
      </c>
    </row>
    <row r="1006" spans="2:26" ht="27.75" customHeight="1">
      <c r="B1006" s="55" t="s">
        <v>1793</v>
      </c>
      <c r="C1006" s="56" t="s">
        <v>8973</v>
      </c>
      <c r="D1006" s="113" t="s">
        <v>9045</v>
      </c>
      <c r="E1006" s="83" t="s">
        <v>3107</v>
      </c>
      <c r="F1006" s="65" t="s">
        <v>8974</v>
      </c>
      <c r="G1006" s="58" t="s">
        <v>10</v>
      </c>
      <c r="H1006" s="58" t="s">
        <v>8070</v>
      </c>
      <c r="I1006" s="129">
        <v>2.75</v>
      </c>
      <c r="J1006" s="180">
        <v>2.75</v>
      </c>
      <c r="K1006" s="93">
        <f>Tabela1[ [#This Row],[Cena hurtowa netto od 01.06.2025] ]/Tabela1[[#This Row],[Cena hurtowa netto od 13.01.2025]]-1</f>
        <v>0</v>
      </c>
      <c r="L1006" s="142" t="s">
        <v>3107</v>
      </c>
      <c r="M1006" s="142"/>
      <c r="N1006" s="64">
        <v>5902979009204</v>
      </c>
      <c r="O1006" s="84">
        <v>0.23</v>
      </c>
      <c r="P1006" s="7"/>
      <c r="Q1006" s="35">
        <f t="shared" si="20"/>
        <v>0</v>
      </c>
      <c r="R1006" s="104">
        <v>193</v>
      </c>
      <c r="S1006" s="36" t="s">
        <v>3151</v>
      </c>
      <c r="T1006" s="86">
        <v>96033010</v>
      </c>
      <c r="U1006" s="39">
        <f>VLOOKUP(Tabela1[[#This Row],[Marka]],Config!$D$2:$E$13,2,FALSE)+Tabela1[[#This Row],[Marka_sort_plus]]</f>
        <v>159054</v>
      </c>
      <c r="V1006" s="39">
        <v>59054</v>
      </c>
      <c r="W1006" s="49" t="s">
        <v>10143</v>
      </c>
      <c r="X1006" s="49" t="s">
        <v>9597</v>
      </c>
      <c r="Y1006" s="49" t="s">
        <v>9598</v>
      </c>
      <c r="Z1006" s="49" t="s">
        <v>9599</v>
      </c>
    </row>
    <row r="1007" spans="2:26" ht="27.75" customHeight="1">
      <c r="B1007" s="55" t="s">
        <v>1793</v>
      </c>
      <c r="C1007" s="56" t="s">
        <v>8975</v>
      </c>
      <c r="D1007" s="113" t="s">
        <v>9046</v>
      </c>
      <c r="E1007" s="83" t="s">
        <v>3107</v>
      </c>
      <c r="F1007" s="65" t="s">
        <v>8976</v>
      </c>
      <c r="G1007" s="58" t="s">
        <v>10</v>
      </c>
      <c r="H1007" s="58" t="s">
        <v>8070</v>
      </c>
      <c r="I1007" s="129">
        <v>3.13</v>
      </c>
      <c r="J1007" s="180">
        <v>3.13</v>
      </c>
      <c r="K1007" s="93">
        <f>Tabela1[ [#This Row],[Cena hurtowa netto od 01.06.2025] ]/Tabela1[[#This Row],[Cena hurtowa netto od 13.01.2025]]-1</f>
        <v>0</v>
      </c>
      <c r="L1007" s="142" t="s">
        <v>3107</v>
      </c>
      <c r="M1007" s="142"/>
      <c r="N1007" s="64">
        <v>5902979009211</v>
      </c>
      <c r="O1007" s="84">
        <v>0.23</v>
      </c>
      <c r="P1007" s="7"/>
      <c r="Q1007" s="35">
        <f t="shared" si="20"/>
        <v>0</v>
      </c>
      <c r="R1007" s="104">
        <v>193</v>
      </c>
      <c r="S1007" s="36" t="s">
        <v>3151</v>
      </c>
      <c r="T1007" s="86">
        <v>96033010</v>
      </c>
      <c r="U1007" s="39">
        <f>VLOOKUP(Tabela1[[#This Row],[Marka]],Config!$D$2:$E$13,2,FALSE)+Tabela1[[#This Row],[Marka_sort_plus]]</f>
        <v>159054</v>
      </c>
      <c r="V1007" s="39">
        <v>59054</v>
      </c>
      <c r="W1007" s="49" t="s">
        <v>10144</v>
      </c>
      <c r="X1007" s="49" t="s">
        <v>9600</v>
      </c>
      <c r="Y1007" s="49" t="s">
        <v>9601</v>
      </c>
      <c r="Z1007" s="49" t="s">
        <v>9602</v>
      </c>
    </row>
    <row r="1008" spans="2:26" ht="27.75" customHeight="1">
      <c r="B1008" s="55" t="s">
        <v>1793</v>
      </c>
      <c r="C1008" s="56" t="s">
        <v>8957</v>
      </c>
      <c r="D1008" s="113" t="s">
        <v>9037</v>
      </c>
      <c r="E1008" s="83" t="s">
        <v>3107</v>
      </c>
      <c r="F1008" s="65" t="s">
        <v>8958</v>
      </c>
      <c r="G1008" s="58" t="s">
        <v>10</v>
      </c>
      <c r="H1008" s="58" t="s">
        <v>8070</v>
      </c>
      <c r="I1008" s="129">
        <v>3.76</v>
      </c>
      <c r="J1008" s="180">
        <v>3.76</v>
      </c>
      <c r="K1008" s="93">
        <f>Tabela1[ [#This Row],[Cena hurtowa netto od 01.06.2025] ]/Tabela1[[#This Row],[Cena hurtowa netto od 13.01.2025]]-1</f>
        <v>0</v>
      </c>
      <c r="L1008" s="142" t="s">
        <v>3107</v>
      </c>
      <c r="M1008" s="142"/>
      <c r="N1008" s="64">
        <v>5902979009228</v>
      </c>
      <c r="O1008" s="84">
        <v>0.23</v>
      </c>
      <c r="P1008" s="7"/>
      <c r="Q1008" s="35">
        <f t="shared" si="20"/>
        <v>0</v>
      </c>
      <c r="R1008" s="104">
        <v>193</v>
      </c>
      <c r="S1008" s="36" t="s">
        <v>3151</v>
      </c>
      <c r="T1008" s="86">
        <v>96033010</v>
      </c>
      <c r="U1008" s="39">
        <f>VLOOKUP(Tabela1[[#This Row],[Marka]],Config!$D$2:$E$13,2,FALSE)+Tabela1[[#This Row],[Marka_sort_plus]]</f>
        <v>159055</v>
      </c>
      <c r="V1008" s="39">
        <v>59055</v>
      </c>
      <c r="W1008" s="49" t="s">
        <v>10145</v>
      </c>
      <c r="X1008" s="49" t="s">
        <v>9603</v>
      </c>
      <c r="Y1008" s="49" t="s">
        <v>9604</v>
      </c>
      <c r="Z1008" s="49" t="s">
        <v>9605</v>
      </c>
    </row>
    <row r="1009" spans="2:26" ht="27.75" customHeight="1">
      <c r="B1009" s="55" t="s">
        <v>1793</v>
      </c>
      <c r="C1009" s="56" t="s">
        <v>8959</v>
      </c>
      <c r="D1009" s="113" t="s">
        <v>9038</v>
      </c>
      <c r="E1009" s="83" t="s">
        <v>3107</v>
      </c>
      <c r="F1009" s="65" t="s">
        <v>8960</v>
      </c>
      <c r="G1009" s="58" t="s">
        <v>10</v>
      </c>
      <c r="H1009" s="58" t="s">
        <v>8070</v>
      </c>
      <c r="I1009" s="129">
        <v>5.0199999999999996</v>
      </c>
      <c r="J1009" s="180">
        <v>5.0199999999999996</v>
      </c>
      <c r="K1009" s="93">
        <f>Tabela1[ [#This Row],[Cena hurtowa netto od 01.06.2025] ]/Tabela1[[#This Row],[Cena hurtowa netto od 13.01.2025]]-1</f>
        <v>0</v>
      </c>
      <c r="L1009" s="142" t="s">
        <v>3107</v>
      </c>
      <c r="M1009" s="142"/>
      <c r="N1009" s="64">
        <v>5902979009235</v>
      </c>
      <c r="O1009" s="84">
        <v>0.23</v>
      </c>
      <c r="P1009" s="7"/>
      <c r="Q1009" s="35">
        <f t="shared" si="20"/>
        <v>0</v>
      </c>
      <c r="R1009" s="104">
        <v>193</v>
      </c>
      <c r="S1009" s="36" t="s">
        <v>3151</v>
      </c>
      <c r="T1009" s="86">
        <v>96033010</v>
      </c>
      <c r="U1009" s="39">
        <f>VLOOKUP(Tabela1[[#This Row],[Marka]],Config!$D$2:$E$13,2,FALSE)+Tabela1[[#This Row],[Marka_sort_plus]]</f>
        <v>159055</v>
      </c>
      <c r="V1009" s="39">
        <v>59055</v>
      </c>
      <c r="W1009" s="49" t="s">
        <v>10146</v>
      </c>
      <c r="X1009" s="49" t="s">
        <v>9606</v>
      </c>
      <c r="Y1009" s="49" t="s">
        <v>9607</v>
      </c>
      <c r="Z1009" s="49" t="s">
        <v>9608</v>
      </c>
    </row>
    <row r="1010" spans="2:26" ht="27.75" customHeight="1">
      <c r="B1010" s="55" t="s">
        <v>1793</v>
      </c>
      <c r="C1010" s="56" t="s">
        <v>8961</v>
      </c>
      <c r="D1010" s="113" t="s">
        <v>9039</v>
      </c>
      <c r="E1010" s="83" t="s">
        <v>3107</v>
      </c>
      <c r="F1010" s="65" t="s">
        <v>8962</v>
      </c>
      <c r="G1010" s="58" t="s">
        <v>10</v>
      </c>
      <c r="H1010" s="58" t="s">
        <v>8070</v>
      </c>
      <c r="I1010" s="129">
        <v>6.27</v>
      </c>
      <c r="J1010" s="180">
        <v>6.27</v>
      </c>
      <c r="K1010" s="93">
        <f>Tabela1[ [#This Row],[Cena hurtowa netto od 01.06.2025] ]/Tabela1[[#This Row],[Cena hurtowa netto od 13.01.2025]]-1</f>
        <v>0</v>
      </c>
      <c r="L1010" s="142" t="s">
        <v>3107</v>
      </c>
      <c r="M1010" s="142"/>
      <c r="N1010" s="64">
        <v>5902979009242</v>
      </c>
      <c r="O1010" s="84">
        <v>0.23</v>
      </c>
      <c r="P1010" s="7"/>
      <c r="Q1010" s="35">
        <f t="shared" si="20"/>
        <v>0</v>
      </c>
      <c r="R1010" s="104">
        <v>193</v>
      </c>
      <c r="S1010" s="36" t="s">
        <v>3151</v>
      </c>
      <c r="T1010" s="86">
        <v>96033010</v>
      </c>
      <c r="U1010" s="39">
        <f>VLOOKUP(Tabela1[[#This Row],[Marka]],Config!$D$2:$E$13,2,FALSE)+Tabela1[[#This Row],[Marka_sort_plus]]</f>
        <v>159055</v>
      </c>
      <c r="V1010" s="39">
        <v>59055</v>
      </c>
      <c r="W1010" s="49" t="s">
        <v>10147</v>
      </c>
      <c r="X1010" s="49" t="s">
        <v>9609</v>
      </c>
      <c r="Y1010" s="49" t="s">
        <v>9610</v>
      </c>
      <c r="Z1010" s="49" t="s">
        <v>9611</v>
      </c>
    </row>
    <row r="1011" spans="2:26" ht="27.75" customHeight="1">
      <c r="B1011" s="55" t="s">
        <v>1793</v>
      </c>
      <c r="C1011" s="56" t="s">
        <v>9745</v>
      </c>
      <c r="D1011" s="113" t="s">
        <v>9746</v>
      </c>
      <c r="E1011" s="83" t="s">
        <v>3107</v>
      </c>
      <c r="F1011" s="65" t="s">
        <v>9749</v>
      </c>
      <c r="G1011" s="58" t="s">
        <v>10</v>
      </c>
      <c r="H1011" s="58" t="s">
        <v>8167</v>
      </c>
      <c r="I1011" s="129">
        <v>11.83</v>
      </c>
      <c r="J1011" s="180">
        <v>11.83</v>
      </c>
      <c r="K1011" s="93">
        <f>Tabela1[ [#This Row],[Cena hurtowa netto od 01.06.2025] ]/Tabela1[[#This Row],[Cena hurtowa netto od 13.01.2025]]-1</f>
        <v>0</v>
      </c>
      <c r="L1011" s="142" t="s">
        <v>3107</v>
      </c>
      <c r="M1011" s="142"/>
      <c r="N1011" s="64">
        <v>5902979012501</v>
      </c>
      <c r="O1011" s="84">
        <v>0.23</v>
      </c>
      <c r="P1011" s="7"/>
      <c r="Q1011" s="35">
        <f t="shared" si="20"/>
        <v>0</v>
      </c>
      <c r="R1011" s="104">
        <v>190</v>
      </c>
      <c r="S1011" s="36" t="s">
        <v>3151</v>
      </c>
      <c r="T1011" s="86">
        <v>96033010</v>
      </c>
      <c r="U1011" s="39">
        <f>VLOOKUP(Tabela1[[#This Row],[Marka]],Config!$D$2:$E$13,2,FALSE)+Tabela1[[#This Row],[Marka_sort_plus]]</f>
        <v>159055</v>
      </c>
      <c r="V1011" s="39">
        <v>59055</v>
      </c>
      <c r="W1011" s="49" t="s">
        <v>10366</v>
      </c>
      <c r="X1011" s="49" t="s">
        <v>3152</v>
      </c>
      <c r="Y1011" s="49" t="s">
        <v>3152</v>
      </c>
      <c r="Z1011" s="49" t="s">
        <v>10367</v>
      </c>
    </row>
    <row r="1012" spans="2:26" ht="27.75" customHeight="1">
      <c r="B1012" s="55" t="s">
        <v>1793</v>
      </c>
      <c r="C1012" s="56" t="s">
        <v>9747</v>
      </c>
      <c r="D1012" s="113" t="s">
        <v>9748</v>
      </c>
      <c r="E1012" s="83" t="s">
        <v>3107</v>
      </c>
      <c r="F1012" s="65" t="s">
        <v>9750</v>
      </c>
      <c r="G1012" s="58" t="s">
        <v>10</v>
      </c>
      <c r="H1012" s="58" t="s">
        <v>8167</v>
      </c>
      <c r="I1012" s="129">
        <v>11.83</v>
      </c>
      <c r="J1012" s="180">
        <v>11.83</v>
      </c>
      <c r="K1012" s="93">
        <f>Tabela1[ [#This Row],[Cena hurtowa netto od 01.06.2025] ]/Tabela1[[#This Row],[Cena hurtowa netto od 13.01.2025]]-1</f>
        <v>0</v>
      </c>
      <c r="L1012" s="142" t="s">
        <v>3107</v>
      </c>
      <c r="M1012" s="142"/>
      <c r="N1012" s="64">
        <v>5902979012525</v>
      </c>
      <c r="O1012" s="84">
        <v>0.23</v>
      </c>
      <c r="P1012" s="7"/>
      <c r="Q1012" s="35">
        <f t="shared" si="20"/>
        <v>0</v>
      </c>
      <c r="R1012" s="104">
        <v>190</v>
      </c>
      <c r="S1012" s="36" t="s">
        <v>3151</v>
      </c>
      <c r="T1012" s="86">
        <v>96033010</v>
      </c>
      <c r="U1012" s="39">
        <f>VLOOKUP(Tabela1[[#This Row],[Marka]],Config!$D$2:$E$13,2,FALSE)+Tabela1[[#This Row],[Marka_sort_plus]]</f>
        <v>159055</v>
      </c>
      <c r="V1012" s="39">
        <v>59055</v>
      </c>
      <c r="W1012" s="49" t="s">
        <v>10368</v>
      </c>
      <c r="X1012" s="49" t="s">
        <v>3152</v>
      </c>
      <c r="Y1012" s="49" t="s">
        <v>3152</v>
      </c>
      <c r="Z1012" s="49" t="s">
        <v>10369</v>
      </c>
    </row>
    <row r="1013" spans="2:26" ht="27.75" customHeight="1">
      <c r="B1013" s="55" t="s">
        <v>1793</v>
      </c>
      <c r="C1013" s="56" t="s">
        <v>8987</v>
      </c>
      <c r="D1013" s="113" t="s">
        <v>9052</v>
      </c>
      <c r="E1013" s="83" t="s">
        <v>3107</v>
      </c>
      <c r="F1013" s="65" t="s">
        <v>8988</v>
      </c>
      <c r="G1013" s="58" t="s">
        <v>10</v>
      </c>
      <c r="H1013" s="58" t="s">
        <v>8070</v>
      </c>
      <c r="I1013" s="129">
        <v>2.25</v>
      </c>
      <c r="J1013" s="180">
        <v>2.25</v>
      </c>
      <c r="K1013" s="93">
        <f>Tabela1[ [#This Row],[Cena hurtowa netto od 01.06.2025] ]/Tabela1[[#This Row],[Cena hurtowa netto od 13.01.2025]]-1</f>
        <v>0</v>
      </c>
      <c r="L1013" s="142" t="s">
        <v>3107</v>
      </c>
      <c r="M1013" s="142"/>
      <c r="N1013" s="64">
        <v>5902979008986</v>
      </c>
      <c r="O1013" s="84">
        <v>0.23</v>
      </c>
      <c r="P1013" s="7"/>
      <c r="Q1013" s="35">
        <f t="shared" si="20"/>
        <v>0</v>
      </c>
      <c r="R1013" s="104">
        <v>193</v>
      </c>
      <c r="S1013" s="36" t="s">
        <v>3151</v>
      </c>
      <c r="T1013" s="86">
        <v>96033010</v>
      </c>
      <c r="U1013" s="39">
        <f>VLOOKUP(Tabela1[[#This Row],[Marka]],Config!$D$2:$E$13,2,FALSE)+Tabela1[[#This Row],[Marka_sort_plus]]</f>
        <v>159056</v>
      </c>
      <c r="V1013" s="39">
        <v>59056</v>
      </c>
      <c r="W1013" s="49" t="s">
        <v>10121</v>
      </c>
      <c r="X1013" s="49" t="s">
        <v>9531</v>
      </c>
      <c r="Y1013" s="49" t="s">
        <v>9532</v>
      </c>
      <c r="Z1013" s="49" t="s">
        <v>9533</v>
      </c>
    </row>
    <row r="1014" spans="2:26" ht="27.75" customHeight="1">
      <c r="B1014" s="55" t="s">
        <v>1793</v>
      </c>
      <c r="C1014" s="56" t="s">
        <v>8991</v>
      </c>
      <c r="D1014" s="113" t="s">
        <v>9054</v>
      </c>
      <c r="E1014" s="83" t="s">
        <v>3107</v>
      </c>
      <c r="F1014" s="65" t="s">
        <v>8992</v>
      </c>
      <c r="G1014" s="58" t="s">
        <v>10</v>
      </c>
      <c r="H1014" s="58" t="s">
        <v>8070</v>
      </c>
      <c r="I1014" s="129">
        <v>2.5</v>
      </c>
      <c r="J1014" s="180">
        <v>2.5</v>
      </c>
      <c r="K1014" s="93">
        <f>Tabela1[ [#This Row],[Cena hurtowa netto od 01.06.2025] ]/Tabela1[[#This Row],[Cena hurtowa netto od 13.01.2025]]-1</f>
        <v>0</v>
      </c>
      <c r="L1014" s="142" t="s">
        <v>3107</v>
      </c>
      <c r="M1014" s="142"/>
      <c r="N1014" s="64">
        <v>5902979008993</v>
      </c>
      <c r="O1014" s="84">
        <v>0.23</v>
      </c>
      <c r="P1014" s="7"/>
      <c r="Q1014" s="35">
        <f t="shared" si="20"/>
        <v>0</v>
      </c>
      <c r="R1014" s="104">
        <v>193</v>
      </c>
      <c r="S1014" s="36" t="s">
        <v>3151</v>
      </c>
      <c r="T1014" s="86">
        <v>96033010</v>
      </c>
      <c r="U1014" s="39">
        <f>VLOOKUP(Tabela1[[#This Row],[Marka]],Config!$D$2:$E$13,2,FALSE)+Tabela1[[#This Row],[Marka_sort_plus]]</f>
        <v>159056</v>
      </c>
      <c r="V1014" s="39">
        <v>59056</v>
      </c>
      <c r="W1014" s="49" t="s">
        <v>10122</v>
      </c>
      <c r="X1014" s="49" t="s">
        <v>9534</v>
      </c>
      <c r="Y1014" s="49" t="s">
        <v>9535</v>
      </c>
      <c r="Z1014" s="49" t="s">
        <v>9536</v>
      </c>
    </row>
    <row r="1015" spans="2:26" ht="27.75" customHeight="1">
      <c r="B1015" s="55" t="s">
        <v>1793</v>
      </c>
      <c r="C1015" s="56" t="s">
        <v>8993</v>
      </c>
      <c r="D1015" s="113" t="s">
        <v>9055</v>
      </c>
      <c r="E1015" s="83" t="s">
        <v>3107</v>
      </c>
      <c r="F1015" s="65" t="s">
        <v>8994</v>
      </c>
      <c r="G1015" s="58" t="s">
        <v>10</v>
      </c>
      <c r="H1015" s="58" t="s">
        <v>8070</v>
      </c>
      <c r="I1015" s="129">
        <v>2.75</v>
      </c>
      <c r="J1015" s="180">
        <v>2.75</v>
      </c>
      <c r="K1015" s="93">
        <f>Tabela1[ [#This Row],[Cena hurtowa netto od 01.06.2025] ]/Tabela1[[#This Row],[Cena hurtowa netto od 13.01.2025]]-1</f>
        <v>0</v>
      </c>
      <c r="L1015" s="142" t="s">
        <v>3107</v>
      </c>
      <c r="M1015" s="142"/>
      <c r="N1015" s="64">
        <v>5902979009006</v>
      </c>
      <c r="O1015" s="84">
        <v>0.23</v>
      </c>
      <c r="P1015" s="7"/>
      <c r="Q1015" s="35">
        <f t="shared" si="20"/>
        <v>0</v>
      </c>
      <c r="R1015" s="104">
        <v>193</v>
      </c>
      <c r="S1015" s="36" t="s">
        <v>3151</v>
      </c>
      <c r="T1015" s="86">
        <v>96033010</v>
      </c>
      <c r="U1015" s="39">
        <f>VLOOKUP(Tabela1[[#This Row],[Marka]],Config!$D$2:$E$13,2,FALSE)+Tabela1[[#This Row],[Marka_sort_plus]]</f>
        <v>159056</v>
      </c>
      <c r="V1015" s="39">
        <v>59056</v>
      </c>
      <c r="W1015" s="49" t="s">
        <v>10123</v>
      </c>
      <c r="X1015" s="49" t="s">
        <v>9537</v>
      </c>
      <c r="Y1015" s="49" t="s">
        <v>9538</v>
      </c>
      <c r="Z1015" s="49" t="s">
        <v>9539</v>
      </c>
    </row>
    <row r="1016" spans="2:26" ht="27.75" customHeight="1">
      <c r="B1016" s="55" t="s">
        <v>1793</v>
      </c>
      <c r="C1016" s="56" t="s">
        <v>8995</v>
      </c>
      <c r="D1016" s="113" t="s">
        <v>9056</v>
      </c>
      <c r="E1016" s="83" t="s">
        <v>3107</v>
      </c>
      <c r="F1016" s="65" t="s">
        <v>8996</v>
      </c>
      <c r="G1016" s="58" t="s">
        <v>10</v>
      </c>
      <c r="H1016" s="58" t="s">
        <v>8070</v>
      </c>
      <c r="I1016" s="129">
        <v>3.13</v>
      </c>
      <c r="J1016" s="180">
        <v>3.13</v>
      </c>
      <c r="K1016" s="93">
        <f>Tabela1[ [#This Row],[Cena hurtowa netto od 01.06.2025] ]/Tabela1[[#This Row],[Cena hurtowa netto od 13.01.2025]]-1</f>
        <v>0</v>
      </c>
      <c r="L1016" s="142" t="s">
        <v>3107</v>
      </c>
      <c r="M1016" s="142"/>
      <c r="N1016" s="64">
        <v>5902979009013</v>
      </c>
      <c r="O1016" s="84">
        <v>0.23</v>
      </c>
      <c r="P1016" s="7"/>
      <c r="Q1016" s="35">
        <f t="shared" si="20"/>
        <v>0</v>
      </c>
      <c r="R1016" s="104">
        <v>193</v>
      </c>
      <c r="S1016" s="36" t="s">
        <v>3151</v>
      </c>
      <c r="T1016" s="86">
        <v>96033010</v>
      </c>
      <c r="U1016" s="39">
        <f>VLOOKUP(Tabela1[[#This Row],[Marka]],Config!$D$2:$E$13,2,FALSE)+Tabela1[[#This Row],[Marka_sort_plus]]</f>
        <v>159056</v>
      </c>
      <c r="V1016" s="39">
        <v>59056</v>
      </c>
      <c r="W1016" s="49" t="s">
        <v>10124</v>
      </c>
      <c r="X1016" s="49" t="s">
        <v>9540</v>
      </c>
      <c r="Y1016" s="49" t="s">
        <v>9541</v>
      </c>
      <c r="Z1016" s="49" t="s">
        <v>9542</v>
      </c>
    </row>
    <row r="1017" spans="2:26" ht="27.75" customHeight="1">
      <c r="B1017" s="55" t="s">
        <v>1793</v>
      </c>
      <c r="C1017" s="56" t="s">
        <v>8977</v>
      </c>
      <c r="D1017" s="113" t="s">
        <v>9047</v>
      </c>
      <c r="E1017" s="83" t="s">
        <v>3107</v>
      </c>
      <c r="F1017" s="65" t="s">
        <v>8978</v>
      </c>
      <c r="G1017" s="58" t="s">
        <v>10</v>
      </c>
      <c r="H1017" s="58" t="s">
        <v>8070</v>
      </c>
      <c r="I1017" s="129">
        <v>3.76</v>
      </c>
      <c r="J1017" s="180">
        <v>3.76</v>
      </c>
      <c r="K1017" s="93">
        <f>Tabela1[ [#This Row],[Cena hurtowa netto od 01.06.2025] ]/Tabela1[[#This Row],[Cena hurtowa netto od 13.01.2025]]-1</f>
        <v>0</v>
      </c>
      <c r="L1017" s="142" t="s">
        <v>3107</v>
      </c>
      <c r="M1017" s="142"/>
      <c r="N1017" s="64">
        <v>5902979009020</v>
      </c>
      <c r="O1017" s="84">
        <v>0.23</v>
      </c>
      <c r="P1017" s="7"/>
      <c r="Q1017" s="35">
        <f t="shared" si="20"/>
        <v>0</v>
      </c>
      <c r="R1017" s="104">
        <v>193</v>
      </c>
      <c r="S1017" s="36" t="s">
        <v>3151</v>
      </c>
      <c r="T1017" s="86">
        <v>96033010</v>
      </c>
      <c r="U1017" s="39">
        <f>VLOOKUP(Tabela1[[#This Row],[Marka]],Config!$D$2:$E$13,2,FALSE)+Tabela1[[#This Row],[Marka_sort_plus]]</f>
        <v>159057</v>
      </c>
      <c r="V1017" s="39">
        <v>59057</v>
      </c>
      <c r="W1017" s="49" t="s">
        <v>10125</v>
      </c>
      <c r="X1017" s="49" t="s">
        <v>9543</v>
      </c>
      <c r="Y1017" s="49" t="s">
        <v>9544</v>
      </c>
      <c r="Z1017" s="49" t="s">
        <v>9545</v>
      </c>
    </row>
    <row r="1018" spans="2:26" ht="27.75" customHeight="1">
      <c r="B1018" s="55" t="s">
        <v>1793</v>
      </c>
      <c r="C1018" s="56" t="s">
        <v>8979</v>
      </c>
      <c r="D1018" s="113" t="s">
        <v>9048</v>
      </c>
      <c r="E1018" s="83" t="s">
        <v>3107</v>
      </c>
      <c r="F1018" s="65" t="s">
        <v>8980</v>
      </c>
      <c r="G1018" s="58" t="s">
        <v>10</v>
      </c>
      <c r="H1018" s="58" t="s">
        <v>8070</v>
      </c>
      <c r="I1018" s="129">
        <v>5.0199999999999996</v>
      </c>
      <c r="J1018" s="180">
        <v>5.0199999999999996</v>
      </c>
      <c r="K1018" s="93">
        <f>Tabela1[ [#This Row],[Cena hurtowa netto od 01.06.2025] ]/Tabela1[[#This Row],[Cena hurtowa netto od 13.01.2025]]-1</f>
        <v>0</v>
      </c>
      <c r="L1018" s="142" t="s">
        <v>3107</v>
      </c>
      <c r="M1018" s="142"/>
      <c r="N1018" s="64">
        <v>5902979009037</v>
      </c>
      <c r="O1018" s="84">
        <v>0.23</v>
      </c>
      <c r="P1018" s="7"/>
      <c r="Q1018" s="35">
        <f t="shared" si="20"/>
        <v>0</v>
      </c>
      <c r="R1018" s="104">
        <v>193</v>
      </c>
      <c r="S1018" s="36" t="s">
        <v>3151</v>
      </c>
      <c r="T1018" s="86">
        <v>96033010</v>
      </c>
      <c r="U1018" s="39">
        <f>VLOOKUP(Tabela1[[#This Row],[Marka]],Config!$D$2:$E$13,2,FALSE)+Tabela1[[#This Row],[Marka_sort_plus]]</f>
        <v>159057</v>
      </c>
      <c r="V1018" s="39">
        <v>59057</v>
      </c>
      <c r="W1018" s="49" t="s">
        <v>10126</v>
      </c>
      <c r="X1018" s="49" t="s">
        <v>9546</v>
      </c>
      <c r="Y1018" s="49" t="s">
        <v>9547</v>
      </c>
      <c r="Z1018" s="49" t="s">
        <v>9548</v>
      </c>
    </row>
    <row r="1019" spans="2:26" ht="27.75" customHeight="1">
      <c r="B1019" s="55" t="s">
        <v>1793</v>
      </c>
      <c r="C1019" s="56" t="s">
        <v>8981</v>
      </c>
      <c r="D1019" s="113" t="s">
        <v>9049</v>
      </c>
      <c r="E1019" s="83" t="s">
        <v>3107</v>
      </c>
      <c r="F1019" s="65" t="s">
        <v>8982</v>
      </c>
      <c r="G1019" s="58" t="s">
        <v>10</v>
      </c>
      <c r="H1019" s="58" t="s">
        <v>8070</v>
      </c>
      <c r="I1019" s="129">
        <v>6.27</v>
      </c>
      <c r="J1019" s="180">
        <v>6.27</v>
      </c>
      <c r="K1019" s="93">
        <f>Tabela1[ [#This Row],[Cena hurtowa netto od 01.06.2025] ]/Tabela1[[#This Row],[Cena hurtowa netto od 13.01.2025]]-1</f>
        <v>0</v>
      </c>
      <c r="L1019" s="142" t="s">
        <v>3107</v>
      </c>
      <c r="M1019" s="142"/>
      <c r="N1019" s="64">
        <v>5902979009044</v>
      </c>
      <c r="O1019" s="84">
        <v>0.23</v>
      </c>
      <c r="P1019" s="7"/>
      <c r="Q1019" s="35">
        <f t="shared" si="20"/>
        <v>0</v>
      </c>
      <c r="R1019" s="104">
        <v>193</v>
      </c>
      <c r="S1019" s="36" t="s">
        <v>3151</v>
      </c>
      <c r="T1019" s="86">
        <v>96033010</v>
      </c>
      <c r="U1019" s="39">
        <f>VLOOKUP(Tabela1[[#This Row],[Marka]],Config!$D$2:$E$13,2,FALSE)+Tabela1[[#This Row],[Marka_sort_plus]]</f>
        <v>159057</v>
      </c>
      <c r="V1019" s="39">
        <v>59057</v>
      </c>
      <c r="W1019" s="49" t="s">
        <v>10127</v>
      </c>
      <c r="X1019" s="49" t="s">
        <v>9549</v>
      </c>
      <c r="Y1019" s="49" t="s">
        <v>9550</v>
      </c>
      <c r="Z1019" s="49" t="s">
        <v>9551</v>
      </c>
    </row>
    <row r="1020" spans="2:26" ht="27.75" customHeight="1">
      <c r="B1020" s="55" t="s">
        <v>1793</v>
      </c>
      <c r="C1020" s="56" t="s">
        <v>9007</v>
      </c>
      <c r="D1020" s="113" t="s">
        <v>9032</v>
      </c>
      <c r="E1020" s="83" t="s">
        <v>3107</v>
      </c>
      <c r="F1020" s="65" t="s">
        <v>9008</v>
      </c>
      <c r="G1020" s="58" t="s">
        <v>10</v>
      </c>
      <c r="H1020" s="58" t="s">
        <v>8070</v>
      </c>
      <c r="I1020" s="129">
        <v>3.13</v>
      </c>
      <c r="J1020" s="180">
        <v>3.13</v>
      </c>
      <c r="K1020" s="93">
        <f>Tabela1[ [#This Row],[Cena hurtowa netto od 01.06.2025] ]/Tabela1[[#This Row],[Cena hurtowa netto od 13.01.2025]]-1</f>
        <v>0</v>
      </c>
      <c r="L1020" s="142" t="s">
        <v>3107</v>
      </c>
      <c r="M1020" s="142"/>
      <c r="N1020" s="64">
        <v>5902979009082</v>
      </c>
      <c r="O1020" s="84">
        <v>0.23</v>
      </c>
      <c r="P1020" s="7"/>
      <c r="Q1020" s="35">
        <f t="shared" si="20"/>
        <v>0</v>
      </c>
      <c r="R1020" s="104">
        <v>193</v>
      </c>
      <c r="S1020" s="36" t="s">
        <v>3151</v>
      </c>
      <c r="T1020" s="86">
        <v>96033010</v>
      </c>
      <c r="U1020" s="39">
        <f>VLOOKUP(Tabela1[[#This Row],[Marka]],Config!$D$2:$E$13,2,FALSE)+Tabela1[[#This Row],[Marka_sort_plus]]</f>
        <v>159058</v>
      </c>
      <c r="V1020" s="39">
        <v>59058</v>
      </c>
      <c r="W1020" s="49" t="s">
        <v>10131</v>
      </c>
      <c r="X1020" s="49" t="s">
        <v>9561</v>
      </c>
      <c r="Y1020" s="49" t="s">
        <v>9562</v>
      </c>
      <c r="Z1020" s="49" t="s">
        <v>9563</v>
      </c>
    </row>
    <row r="1021" spans="2:26" ht="27.75" customHeight="1">
      <c r="B1021" s="55" t="s">
        <v>1793</v>
      </c>
      <c r="C1021" s="56" t="s">
        <v>9011</v>
      </c>
      <c r="D1021" s="113" t="s">
        <v>9034</v>
      </c>
      <c r="E1021" s="83" t="s">
        <v>3107</v>
      </c>
      <c r="F1021" s="65" t="s">
        <v>9012</v>
      </c>
      <c r="G1021" s="58" t="s">
        <v>10</v>
      </c>
      <c r="H1021" s="58" t="s">
        <v>8070</v>
      </c>
      <c r="I1021" s="129">
        <v>3.76</v>
      </c>
      <c r="J1021" s="180">
        <v>3.76</v>
      </c>
      <c r="K1021" s="93">
        <f>Tabela1[ [#This Row],[Cena hurtowa netto od 01.06.2025] ]/Tabela1[[#This Row],[Cena hurtowa netto od 13.01.2025]]-1</f>
        <v>0</v>
      </c>
      <c r="L1021" s="142" t="s">
        <v>3107</v>
      </c>
      <c r="M1021" s="142"/>
      <c r="N1021" s="64">
        <v>5902979009099</v>
      </c>
      <c r="O1021" s="84">
        <v>0.23</v>
      </c>
      <c r="P1021" s="7"/>
      <c r="Q1021" s="35">
        <f t="shared" si="20"/>
        <v>0</v>
      </c>
      <c r="R1021" s="104">
        <v>193</v>
      </c>
      <c r="S1021" s="36" t="s">
        <v>3151</v>
      </c>
      <c r="T1021" s="86">
        <v>96033010</v>
      </c>
      <c r="U1021" s="39">
        <f>VLOOKUP(Tabela1[[#This Row],[Marka]],Config!$D$2:$E$13,2,FALSE)+Tabela1[[#This Row],[Marka_sort_plus]]</f>
        <v>159058</v>
      </c>
      <c r="V1021" s="39">
        <v>59058</v>
      </c>
      <c r="W1021" s="49" t="s">
        <v>10132</v>
      </c>
      <c r="X1021" s="49" t="s">
        <v>9564</v>
      </c>
      <c r="Y1021" s="49" t="s">
        <v>9565</v>
      </c>
      <c r="Z1021" s="49" t="s">
        <v>9566</v>
      </c>
    </row>
    <row r="1022" spans="2:26" ht="27.75" customHeight="1">
      <c r="B1022" s="55" t="s">
        <v>1793</v>
      </c>
      <c r="C1022" s="56" t="s">
        <v>9013</v>
      </c>
      <c r="D1022" s="113" t="s">
        <v>9035</v>
      </c>
      <c r="E1022" s="83" t="s">
        <v>3107</v>
      </c>
      <c r="F1022" s="65" t="s">
        <v>9014</v>
      </c>
      <c r="G1022" s="58" t="s">
        <v>10</v>
      </c>
      <c r="H1022" s="58" t="s">
        <v>8070</v>
      </c>
      <c r="I1022" s="129">
        <v>5.0199999999999996</v>
      </c>
      <c r="J1022" s="180">
        <v>5.0199999999999996</v>
      </c>
      <c r="K1022" s="93">
        <f>Tabela1[ [#This Row],[Cena hurtowa netto od 01.06.2025] ]/Tabela1[[#This Row],[Cena hurtowa netto od 13.01.2025]]-1</f>
        <v>0</v>
      </c>
      <c r="L1022" s="142" t="s">
        <v>3107</v>
      </c>
      <c r="M1022" s="142"/>
      <c r="N1022" s="64">
        <v>5902979009105</v>
      </c>
      <c r="O1022" s="84">
        <v>0.23</v>
      </c>
      <c r="P1022" s="7"/>
      <c r="Q1022" s="35">
        <f t="shared" si="20"/>
        <v>0</v>
      </c>
      <c r="R1022" s="104">
        <v>193</v>
      </c>
      <c r="S1022" s="36" t="s">
        <v>3151</v>
      </c>
      <c r="T1022" s="86">
        <v>96033010</v>
      </c>
      <c r="U1022" s="39">
        <f>VLOOKUP(Tabela1[[#This Row],[Marka]],Config!$D$2:$E$13,2,FALSE)+Tabela1[[#This Row],[Marka_sort_plus]]</f>
        <v>159058</v>
      </c>
      <c r="V1022" s="39">
        <v>59058</v>
      </c>
      <c r="W1022" s="49" t="s">
        <v>10133</v>
      </c>
      <c r="X1022" s="49" t="s">
        <v>9567</v>
      </c>
      <c r="Y1022" s="49" t="s">
        <v>9568</v>
      </c>
      <c r="Z1022" s="49" t="s">
        <v>9569</v>
      </c>
    </row>
    <row r="1023" spans="2:26" ht="27.75" customHeight="1">
      <c r="B1023" s="55" t="s">
        <v>1793</v>
      </c>
      <c r="C1023" s="56" t="s">
        <v>9015</v>
      </c>
      <c r="D1023" s="113" t="s">
        <v>9036</v>
      </c>
      <c r="E1023" s="83" t="s">
        <v>3107</v>
      </c>
      <c r="F1023" s="65" t="s">
        <v>9016</v>
      </c>
      <c r="G1023" s="58" t="s">
        <v>10</v>
      </c>
      <c r="H1023" s="58" t="s">
        <v>8070</v>
      </c>
      <c r="I1023" s="129">
        <v>6.27</v>
      </c>
      <c r="J1023" s="180">
        <v>6.27</v>
      </c>
      <c r="K1023" s="93">
        <f>Tabela1[ [#This Row],[Cena hurtowa netto od 01.06.2025] ]/Tabela1[[#This Row],[Cena hurtowa netto od 13.01.2025]]-1</f>
        <v>0</v>
      </c>
      <c r="L1023" s="142" t="s">
        <v>3107</v>
      </c>
      <c r="M1023" s="142"/>
      <c r="N1023" s="64">
        <v>5902979009112</v>
      </c>
      <c r="O1023" s="84">
        <v>0.23</v>
      </c>
      <c r="P1023" s="7"/>
      <c r="Q1023" s="35">
        <f t="shared" si="20"/>
        <v>0</v>
      </c>
      <c r="R1023" s="104">
        <v>193</v>
      </c>
      <c r="S1023" s="36" t="s">
        <v>3151</v>
      </c>
      <c r="T1023" s="86">
        <v>96033010</v>
      </c>
      <c r="U1023" s="39">
        <f>VLOOKUP(Tabela1[[#This Row],[Marka]],Config!$D$2:$E$13,2,FALSE)+Tabela1[[#This Row],[Marka_sort_plus]]</f>
        <v>159058</v>
      </c>
      <c r="V1023" s="39">
        <v>59058</v>
      </c>
      <c r="W1023" s="49" t="s">
        <v>10134</v>
      </c>
      <c r="X1023" s="49" t="s">
        <v>9570</v>
      </c>
      <c r="Y1023" s="49" t="s">
        <v>9571</v>
      </c>
      <c r="Z1023" s="49" t="s">
        <v>9572</v>
      </c>
    </row>
    <row r="1024" spans="2:26" ht="27.75" customHeight="1">
      <c r="B1024" s="55" t="s">
        <v>1793</v>
      </c>
      <c r="C1024" s="56" t="s">
        <v>8997</v>
      </c>
      <c r="D1024" s="113" t="s">
        <v>9027</v>
      </c>
      <c r="E1024" s="83" t="s">
        <v>3107</v>
      </c>
      <c r="F1024" s="65" t="s">
        <v>8998</v>
      </c>
      <c r="G1024" s="58" t="s">
        <v>10</v>
      </c>
      <c r="H1024" s="58" t="s">
        <v>8070</v>
      </c>
      <c r="I1024" s="129">
        <v>7.53</v>
      </c>
      <c r="J1024" s="180">
        <v>7.53</v>
      </c>
      <c r="K1024" s="93">
        <f>Tabela1[ [#This Row],[Cena hurtowa netto od 01.06.2025] ]/Tabela1[[#This Row],[Cena hurtowa netto od 13.01.2025]]-1</f>
        <v>0</v>
      </c>
      <c r="L1024" s="142" t="s">
        <v>3107</v>
      </c>
      <c r="M1024" s="142"/>
      <c r="N1024" s="64">
        <v>5902979009129</v>
      </c>
      <c r="O1024" s="84">
        <v>0.23</v>
      </c>
      <c r="P1024" s="7"/>
      <c r="Q1024" s="35">
        <f t="shared" si="20"/>
        <v>0</v>
      </c>
      <c r="R1024" s="104">
        <v>193</v>
      </c>
      <c r="S1024" s="36" t="s">
        <v>3151</v>
      </c>
      <c r="T1024" s="86">
        <v>96033010</v>
      </c>
      <c r="U1024" s="39">
        <f>VLOOKUP(Tabela1[[#This Row],[Marka]],Config!$D$2:$E$13,2,FALSE)+Tabela1[[#This Row],[Marka_sort_plus]]</f>
        <v>159059</v>
      </c>
      <c r="V1024" s="39">
        <v>59059</v>
      </c>
      <c r="W1024" s="49" t="s">
        <v>10135</v>
      </c>
      <c r="X1024" s="49" t="s">
        <v>9573</v>
      </c>
      <c r="Y1024" s="49" t="s">
        <v>9574</v>
      </c>
      <c r="Z1024" s="49" t="s">
        <v>9575</v>
      </c>
    </row>
    <row r="1025" spans="2:26" ht="27.75" customHeight="1">
      <c r="B1025" s="55" t="s">
        <v>1793</v>
      </c>
      <c r="C1025" s="56" t="s">
        <v>8999</v>
      </c>
      <c r="D1025" s="113" t="s">
        <v>9028</v>
      </c>
      <c r="E1025" s="83" t="s">
        <v>3107</v>
      </c>
      <c r="F1025" s="65" t="s">
        <v>9000</v>
      </c>
      <c r="G1025" s="58" t="s">
        <v>10</v>
      </c>
      <c r="H1025" s="58" t="s">
        <v>8070</v>
      </c>
      <c r="I1025" s="129">
        <v>8.7899999999999991</v>
      </c>
      <c r="J1025" s="180">
        <v>8.7899999999999991</v>
      </c>
      <c r="K1025" s="93">
        <f>Tabela1[ [#This Row],[Cena hurtowa netto od 01.06.2025] ]/Tabela1[[#This Row],[Cena hurtowa netto od 13.01.2025]]-1</f>
        <v>0</v>
      </c>
      <c r="L1025" s="142" t="s">
        <v>3107</v>
      </c>
      <c r="M1025" s="142"/>
      <c r="N1025" s="64">
        <v>5902979009136</v>
      </c>
      <c r="O1025" s="84">
        <v>0.23</v>
      </c>
      <c r="P1025" s="7"/>
      <c r="Q1025" s="35">
        <f t="shared" si="20"/>
        <v>0</v>
      </c>
      <c r="R1025" s="104">
        <v>193</v>
      </c>
      <c r="S1025" s="36" t="s">
        <v>3151</v>
      </c>
      <c r="T1025" s="86">
        <v>96033010</v>
      </c>
      <c r="U1025" s="39">
        <f>VLOOKUP(Tabela1[[#This Row],[Marka]],Config!$D$2:$E$13,2,FALSE)+Tabela1[[#This Row],[Marka_sort_plus]]</f>
        <v>159059</v>
      </c>
      <c r="V1025" s="39">
        <v>59059</v>
      </c>
      <c r="W1025" s="49" t="s">
        <v>10136</v>
      </c>
      <c r="X1025" s="49" t="s">
        <v>9576</v>
      </c>
      <c r="Y1025" s="49" t="s">
        <v>9577</v>
      </c>
      <c r="Z1025" s="49" t="s">
        <v>9578</v>
      </c>
    </row>
    <row r="1026" spans="2:26" ht="27.75" customHeight="1">
      <c r="B1026" s="55" t="s">
        <v>1793</v>
      </c>
      <c r="C1026" s="56" t="s">
        <v>9001</v>
      </c>
      <c r="D1026" s="113" t="s">
        <v>9029</v>
      </c>
      <c r="E1026" s="83" t="s">
        <v>3107</v>
      </c>
      <c r="F1026" s="65" t="s">
        <v>9002</v>
      </c>
      <c r="G1026" s="58" t="s">
        <v>10</v>
      </c>
      <c r="H1026" s="58" t="s">
        <v>8070</v>
      </c>
      <c r="I1026" s="129">
        <v>10.039999999999999</v>
      </c>
      <c r="J1026" s="180">
        <v>10.039999999999999</v>
      </c>
      <c r="K1026" s="93">
        <f>Tabela1[ [#This Row],[Cena hurtowa netto od 01.06.2025] ]/Tabela1[[#This Row],[Cena hurtowa netto od 13.01.2025]]-1</f>
        <v>0</v>
      </c>
      <c r="L1026" s="142" t="s">
        <v>3107</v>
      </c>
      <c r="M1026" s="142"/>
      <c r="N1026" s="64">
        <v>5902979009143</v>
      </c>
      <c r="O1026" s="84">
        <v>0.23</v>
      </c>
      <c r="P1026" s="7"/>
      <c r="Q1026" s="35">
        <f t="shared" si="20"/>
        <v>0</v>
      </c>
      <c r="R1026" s="104">
        <v>193</v>
      </c>
      <c r="S1026" s="36" t="s">
        <v>3151</v>
      </c>
      <c r="T1026" s="86">
        <v>96033010</v>
      </c>
      <c r="U1026" s="39">
        <f>VLOOKUP(Tabela1[[#This Row],[Marka]],Config!$D$2:$E$13,2,FALSE)+Tabela1[[#This Row],[Marka_sort_plus]]</f>
        <v>159059</v>
      </c>
      <c r="V1026" s="39">
        <v>59059</v>
      </c>
      <c r="W1026" s="49" t="s">
        <v>10137</v>
      </c>
      <c r="X1026" s="49" t="s">
        <v>9579</v>
      </c>
      <c r="Y1026" s="49" t="s">
        <v>9580</v>
      </c>
      <c r="Z1026" s="49" t="s">
        <v>9581</v>
      </c>
    </row>
    <row r="1027" spans="2:26" ht="27.75" customHeight="1">
      <c r="B1027" s="55" t="s">
        <v>1793</v>
      </c>
      <c r="C1027" s="56" t="s">
        <v>12653</v>
      </c>
      <c r="D1027" s="113" t="s">
        <v>12654</v>
      </c>
      <c r="E1027" s="83" t="s">
        <v>3107</v>
      </c>
      <c r="F1027" s="65" t="s">
        <v>12663</v>
      </c>
      <c r="G1027" s="58" t="s">
        <v>10</v>
      </c>
      <c r="H1027" s="58" t="s">
        <v>8070</v>
      </c>
      <c r="I1027" s="129">
        <v>16.899999999999999</v>
      </c>
      <c r="J1027" s="180">
        <v>16.899999999999999</v>
      </c>
      <c r="K1027" s="93">
        <f>Tabela1[ [#This Row],[Cena hurtowa netto od 01.06.2025] ]/Tabela1[[#This Row],[Cena hurtowa netto od 13.01.2025]]-1</f>
        <v>0</v>
      </c>
      <c r="L1027" s="142" t="s">
        <v>3107</v>
      </c>
      <c r="M1027" s="142"/>
      <c r="N1027" s="64">
        <v>5902979027116</v>
      </c>
      <c r="O1027" s="84">
        <v>0.23</v>
      </c>
      <c r="P1027" s="7"/>
      <c r="Q1027" s="35">
        <f t="shared" si="20"/>
        <v>0</v>
      </c>
      <c r="R1027" s="104">
        <v>202</v>
      </c>
      <c r="S1027" s="36" t="s">
        <v>3151</v>
      </c>
      <c r="T1027" s="86">
        <v>96033010</v>
      </c>
      <c r="U1027" s="39">
        <f>VLOOKUP(Tabela1[[#This Row],[Marka]],Config!$D$2:$E$13,2,FALSE)+Tabela1[[#This Row],[Marka_sort_plus]]</f>
        <v>159060</v>
      </c>
      <c r="V1027" s="39">
        <v>59060</v>
      </c>
      <c r="W1027" s="49">
        <v>5902979027116</v>
      </c>
      <c r="X1027" s="49">
        <v>5902979027376</v>
      </c>
      <c r="Y1027" s="49">
        <v>5902979027673</v>
      </c>
      <c r="Z1027" s="49"/>
    </row>
    <row r="1028" spans="2:26" ht="27.75" customHeight="1">
      <c r="B1028" s="55" t="s">
        <v>1793</v>
      </c>
      <c r="C1028" s="56" t="s">
        <v>12637</v>
      </c>
      <c r="D1028" s="113" t="s">
        <v>12638</v>
      </c>
      <c r="E1028" s="83" t="s">
        <v>3107</v>
      </c>
      <c r="F1028" s="65" t="s">
        <v>12655</v>
      </c>
      <c r="G1028" s="58" t="s">
        <v>10</v>
      </c>
      <c r="H1028" s="58" t="s">
        <v>8070</v>
      </c>
      <c r="I1028" s="129">
        <v>5.1100000000000003</v>
      </c>
      <c r="J1028" s="180">
        <v>5.1100000000000003</v>
      </c>
      <c r="K1028" s="93">
        <f>Tabela1[ [#This Row],[Cena hurtowa netto od 01.06.2025] ]/Tabela1[[#This Row],[Cena hurtowa netto od 13.01.2025]]-1</f>
        <v>0</v>
      </c>
      <c r="L1028" s="142" t="s">
        <v>3107</v>
      </c>
      <c r="M1028" s="142"/>
      <c r="N1028" s="64">
        <v>5902979027031</v>
      </c>
      <c r="O1028" s="84">
        <v>0.23</v>
      </c>
      <c r="P1028" s="7"/>
      <c r="Q1028" s="35">
        <f t="shared" si="20"/>
        <v>0</v>
      </c>
      <c r="R1028" s="104">
        <v>194</v>
      </c>
      <c r="S1028" s="36" t="s">
        <v>3151</v>
      </c>
      <c r="T1028" s="86">
        <v>96033010</v>
      </c>
      <c r="U1028" s="39">
        <f>VLOOKUP(Tabela1[[#This Row],[Marka]],Config!$D$2:$E$13,2,FALSE)+Tabela1[[#This Row],[Marka_sort_plus]]</f>
        <v>159060</v>
      </c>
      <c r="V1028" s="39">
        <v>59060</v>
      </c>
      <c r="W1028" s="49">
        <v>5902979027031</v>
      </c>
      <c r="X1028" s="49">
        <v>5902979027291</v>
      </c>
      <c r="Y1028" s="49">
        <v>5902979027598</v>
      </c>
      <c r="Z1028" s="49"/>
    </row>
    <row r="1029" spans="2:26" ht="27.75" customHeight="1">
      <c r="B1029" s="55" t="s">
        <v>1793</v>
      </c>
      <c r="C1029" s="56" t="s">
        <v>12639</v>
      </c>
      <c r="D1029" s="113" t="s">
        <v>12640</v>
      </c>
      <c r="E1029" s="83" t="s">
        <v>3107</v>
      </c>
      <c r="F1029" s="65" t="s">
        <v>12656</v>
      </c>
      <c r="G1029" s="58" t="s">
        <v>10</v>
      </c>
      <c r="H1029" s="58" t="s">
        <v>8070</v>
      </c>
      <c r="I1029" s="129">
        <v>6.26</v>
      </c>
      <c r="J1029" s="180">
        <v>6.26</v>
      </c>
      <c r="K1029" s="93">
        <f>Tabela1[ [#This Row],[Cena hurtowa netto od 01.06.2025] ]/Tabela1[[#This Row],[Cena hurtowa netto od 13.01.2025]]-1</f>
        <v>0</v>
      </c>
      <c r="L1029" s="142" t="s">
        <v>3107</v>
      </c>
      <c r="M1029" s="142"/>
      <c r="N1029" s="64">
        <v>5902979027048</v>
      </c>
      <c r="O1029" s="84">
        <v>0.23</v>
      </c>
      <c r="P1029" s="7"/>
      <c r="Q1029" s="35">
        <f t="shared" si="20"/>
        <v>0</v>
      </c>
      <c r="R1029" s="104">
        <v>195</v>
      </c>
      <c r="S1029" s="36" t="s">
        <v>3151</v>
      </c>
      <c r="T1029" s="86">
        <v>96033010</v>
      </c>
      <c r="U1029" s="39">
        <f>VLOOKUP(Tabela1[[#This Row],[Marka]],Config!$D$2:$E$13,2,FALSE)+Tabela1[[#This Row],[Marka_sort_plus]]</f>
        <v>159060</v>
      </c>
      <c r="V1029" s="39">
        <v>59060</v>
      </c>
      <c r="W1029" s="49">
        <v>5902979027048</v>
      </c>
      <c r="X1029" s="49">
        <v>5902979027307</v>
      </c>
      <c r="Y1029" s="49">
        <v>5902979027604</v>
      </c>
      <c r="Z1029" s="49"/>
    </row>
    <row r="1030" spans="2:26" ht="27.75" customHeight="1">
      <c r="B1030" s="55" t="s">
        <v>1793</v>
      </c>
      <c r="C1030" s="56" t="s">
        <v>12641</v>
      </c>
      <c r="D1030" s="113" t="s">
        <v>12642</v>
      </c>
      <c r="E1030" s="83" t="s">
        <v>3107</v>
      </c>
      <c r="F1030" s="65" t="s">
        <v>12657</v>
      </c>
      <c r="G1030" s="58" t="s">
        <v>10</v>
      </c>
      <c r="H1030" s="58" t="s">
        <v>8070</v>
      </c>
      <c r="I1030" s="129">
        <v>7.54</v>
      </c>
      <c r="J1030" s="180">
        <v>7.54</v>
      </c>
      <c r="K1030" s="93">
        <f>Tabela1[ [#This Row],[Cena hurtowa netto od 01.06.2025] ]/Tabela1[[#This Row],[Cena hurtowa netto od 13.01.2025]]-1</f>
        <v>0</v>
      </c>
      <c r="L1030" s="142" t="s">
        <v>3107</v>
      </c>
      <c r="M1030" s="142"/>
      <c r="N1030" s="64">
        <v>5902979027055</v>
      </c>
      <c r="O1030" s="84">
        <v>0.23</v>
      </c>
      <c r="P1030" s="7"/>
      <c r="Q1030" s="35">
        <f t="shared" si="20"/>
        <v>0</v>
      </c>
      <c r="R1030" s="104">
        <v>196</v>
      </c>
      <c r="S1030" s="36" t="s">
        <v>3151</v>
      </c>
      <c r="T1030" s="86">
        <v>96033010</v>
      </c>
      <c r="U1030" s="39">
        <f>VLOOKUP(Tabela1[[#This Row],[Marka]],Config!$D$2:$E$13,2,FALSE)+Tabela1[[#This Row],[Marka_sort_plus]]</f>
        <v>159060</v>
      </c>
      <c r="V1030" s="39">
        <v>59060</v>
      </c>
      <c r="W1030" s="49">
        <v>5902979027055</v>
      </c>
      <c r="X1030" s="49" t="s">
        <v>12641</v>
      </c>
      <c r="Y1030" s="49">
        <v>5902979027611</v>
      </c>
      <c r="Z1030" s="49"/>
    </row>
    <row r="1031" spans="2:26" ht="27.75" customHeight="1">
      <c r="B1031" s="55" t="s">
        <v>1793</v>
      </c>
      <c r="C1031" s="56" t="s">
        <v>12643</v>
      </c>
      <c r="D1031" s="113" t="s">
        <v>12644</v>
      </c>
      <c r="E1031" s="83" t="s">
        <v>3107</v>
      </c>
      <c r="F1031" s="65" t="s">
        <v>12658</v>
      </c>
      <c r="G1031" s="58" t="s">
        <v>10</v>
      </c>
      <c r="H1031" s="58" t="s">
        <v>8070</v>
      </c>
      <c r="I1031" s="129">
        <v>8.9499999999999993</v>
      </c>
      <c r="J1031" s="180">
        <v>8.9499999999999993</v>
      </c>
      <c r="K1031" s="93">
        <f>Tabela1[ [#This Row],[Cena hurtowa netto od 01.06.2025] ]/Tabela1[[#This Row],[Cena hurtowa netto od 13.01.2025]]-1</f>
        <v>0</v>
      </c>
      <c r="L1031" s="142" t="s">
        <v>3107</v>
      </c>
      <c r="M1031" s="142"/>
      <c r="N1031" s="64">
        <v>5902979027062</v>
      </c>
      <c r="O1031" s="84">
        <v>0.23</v>
      </c>
      <c r="P1031" s="7"/>
      <c r="Q1031" s="35">
        <f t="shared" si="20"/>
        <v>0</v>
      </c>
      <c r="R1031" s="104">
        <v>197</v>
      </c>
      <c r="S1031" s="36" t="s">
        <v>3151</v>
      </c>
      <c r="T1031" s="86">
        <v>96033010</v>
      </c>
      <c r="U1031" s="39">
        <f>VLOOKUP(Tabela1[[#This Row],[Marka]],Config!$D$2:$E$13,2,FALSE)+Tabela1[[#This Row],[Marka_sort_plus]]</f>
        <v>159060</v>
      </c>
      <c r="V1031" s="39">
        <v>59060</v>
      </c>
      <c r="W1031" s="49">
        <v>5902979027062</v>
      </c>
      <c r="X1031" s="49">
        <v>5902979027321</v>
      </c>
      <c r="Y1031" s="49">
        <v>5902979027628</v>
      </c>
      <c r="Z1031" s="49"/>
    </row>
    <row r="1032" spans="2:26" ht="27.75" customHeight="1">
      <c r="B1032" s="55" t="s">
        <v>1793</v>
      </c>
      <c r="C1032" s="56" t="s">
        <v>12645</v>
      </c>
      <c r="D1032" s="113" t="s">
        <v>12646</v>
      </c>
      <c r="E1032" s="83" t="s">
        <v>3107</v>
      </c>
      <c r="F1032" s="65" t="s">
        <v>12659</v>
      </c>
      <c r="G1032" s="58" t="s">
        <v>10</v>
      </c>
      <c r="H1032" s="58" t="s">
        <v>8070</v>
      </c>
      <c r="I1032" s="129">
        <v>10.24</v>
      </c>
      <c r="J1032" s="180">
        <v>10.24</v>
      </c>
      <c r="K1032" s="93">
        <f>Tabela1[ [#This Row],[Cena hurtowa netto od 01.06.2025] ]/Tabela1[[#This Row],[Cena hurtowa netto od 13.01.2025]]-1</f>
        <v>0</v>
      </c>
      <c r="L1032" s="142" t="s">
        <v>3107</v>
      </c>
      <c r="M1032" s="142"/>
      <c r="N1032" s="64">
        <v>5902979027079</v>
      </c>
      <c r="O1032" s="84">
        <v>0.23</v>
      </c>
      <c r="P1032" s="7"/>
      <c r="Q1032" s="35">
        <f t="shared" si="20"/>
        <v>0</v>
      </c>
      <c r="R1032" s="104">
        <v>198</v>
      </c>
      <c r="S1032" s="36" t="s">
        <v>3151</v>
      </c>
      <c r="T1032" s="86">
        <v>96033010</v>
      </c>
      <c r="U1032" s="39">
        <f>VLOOKUP(Tabela1[[#This Row],[Marka]],Config!$D$2:$E$13,2,FALSE)+Tabela1[[#This Row],[Marka_sort_plus]]</f>
        <v>159060</v>
      </c>
      <c r="V1032" s="39">
        <v>59060</v>
      </c>
      <c r="W1032" s="49">
        <v>5902979027079</v>
      </c>
      <c r="X1032" s="49">
        <v>5902979027338</v>
      </c>
      <c r="Y1032" s="49">
        <v>5902979027635</v>
      </c>
      <c r="Z1032" s="49"/>
    </row>
    <row r="1033" spans="2:26" ht="27.75" customHeight="1">
      <c r="B1033" s="55" t="s">
        <v>1793</v>
      </c>
      <c r="C1033" s="56" t="s">
        <v>12647</v>
      </c>
      <c r="D1033" s="113" t="s">
        <v>12648</v>
      </c>
      <c r="E1033" s="83" t="s">
        <v>3107</v>
      </c>
      <c r="F1033" s="65" t="s">
        <v>12660</v>
      </c>
      <c r="G1033" s="58" t="s">
        <v>10</v>
      </c>
      <c r="H1033" s="58" t="s">
        <v>8070</v>
      </c>
      <c r="I1033" s="129">
        <v>11.52</v>
      </c>
      <c r="J1033" s="180">
        <v>11.52</v>
      </c>
      <c r="K1033" s="93">
        <f>Tabela1[ [#This Row],[Cena hurtowa netto od 01.06.2025] ]/Tabela1[[#This Row],[Cena hurtowa netto od 13.01.2025]]-1</f>
        <v>0</v>
      </c>
      <c r="L1033" s="142" t="s">
        <v>3107</v>
      </c>
      <c r="M1033" s="142"/>
      <c r="N1033" s="64">
        <v>5902979027086</v>
      </c>
      <c r="O1033" s="84">
        <v>0.23</v>
      </c>
      <c r="P1033" s="7"/>
      <c r="Q1033" s="35">
        <f t="shared" si="20"/>
        <v>0</v>
      </c>
      <c r="R1033" s="104">
        <v>199</v>
      </c>
      <c r="S1033" s="36" t="s">
        <v>3151</v>
      </c>
      <c r="T1033" s="86">
        <v>96033010</v>
      </c>
      <c r="U1033" s="39">
        <f>VLOOKUP(Tabela1[[#This Row],[Marka]],Config!$D$2:$E$13,2,FALSE)+Tabela1[[#This Row],[Marka_sort_plus]]</f>
        <v>159060</v>
      </c>
      <c r="V1033" s="39">
        <v>59060</v>
      </c>
      <c r="W1033" s="49">
        <v>5902979027086</v>
      </c>
      <c r="X1033" s="49">
        <v>5902979027345</v>
      </c>
      <c r="Y1033" s="49">
        <v>5902979027642</v>
      </c>
      <c r="Z1033" s="49"/>
    </row>
    <row r="1034" spans="2:26" ht="27.75" customHeight="1">
      <c r="B1034" s="55" t="s">
        <v>1793</v>
      </c>
      <c r="C1034" s="56" t="s">
        <v>12649</v>
      </c>
      <c r="D1034" s="113" t="s">
        <v>12650</v>
      </c>
      <c r="E1034" s="83" t="s">
        <v>3107</v>
      </c>
      <c r="F1034" s="65" t="s">
        <v>12661</v>
      </c>
      <c r="G1034" s="58" t="s">
        <v>10</v>
      </c>
      <c r="H1034" s="58" t="s">
        <v>8070</v>
      </c>
      <c r="I1034" s="129">
        <v>13.43</v>
      </c>
      <c r="J1034" s="180">
        <v>13.43</v>
      </c>
      <c r="K1034" s="93">
        <f>Tabela1[ [#This Row],[Cena hurtowa netto od 01.06.2025] ]/Tabela1[[#This Row],[Cena hurtowa netto od 13.01.2025]]-1</f>
        <v>0</v>
      </c>
      <c r="L1034" s="142" t="s">
        <v>3107</v>
      </c>
      <c r="M1034" s="142"/>
      <c r="N1034" s="64">
        <v>5902979027093</v>
      </c>
      <c r="O1034" s="84">
        <v>0.23</v>
      </c>
      <c r="P1034" s="7"/>
      <c r="Q1034" s="35">
        <f t="shared" si="20"/>
        <v>0</v>
      </c>
      <c r="R1034" s="104">
        <v>200</v>
      </c>
      <c r="S1034" s="36" t="s">
        <v>3151</v>
      </c>
      <c r="T1034" s="86">
        <v>96033010</v>
      </c>
      <c r="U1034" s="39">
        <f>VLOOKUP(Tabela1[[#This Row],[Marka]],Config!$D$2:$E$13,2,FALSE)+Tabela1[[#This Row],[Marka_sort_plus]]</f>
        <v>159060</v>
      </c>
      <c r="V1034" s="39">
        <v>59060</v>
      </c>
      <c r="W1034" s="49">
        <v>5902979027093</v>
      </c>
      <c r="X1034" s="49">
        <v>5902979027352</v>
      </c>
      <c r="Y1034" s="49">
        <v>5902979027659</v>
      </c>
      <c r="Z1034" s="49"/>
    </row>
    <row r="1035" spans="2:26" ht="27.75" customHeight="1">
      <c r="B1035" s="55" t="s">
        <v>1793</v>
      </c>
      <c r="C1035" s="56" t="s">
        <v>12651</v>
      </c>
      <c r="D1035" s="113" t="s">
        <v>12652</v>
      </c>
      <c r="E1035" s="83" t="s">
        <v>3107</v>
      </c>
      <c r="F1035" s="65" t="s">
        <v>12662</v>
      </c>
      <c r="G1035" s="58" t="s">
        <v>10</v>
      </c>
      <c r="H1035" s="58" t="s">
        <v>8070</v>
      </c>
      <c r="I1035" s="129">
        <v>15.36</v>
      </c>
      <c r="J1035" s="180">
        <v>15.36</v>
      </c>
      <c r="K1035" s="93">
        <f>Tabela1[ [#This Row],[Cena hurtowa netto od 01.06.2025] ]/Tabela1[[#This Row],[Cena hurtowa netto od 13.01.2025]]-1</f>
        <v>0</v>
      </c>
      <c r="L1035" s="142" t="s">
        <v>3107</v>
      </c>
      <c r="M1035" s="142"/>
      <c r="N1035" s="64">
        <v>5902979027109</v>
      </c>
      <c r="O1035" s="84">
        <v>0.23</v>
      </c>
      <c r="P1035" s="7"/>
      <c r="Q1035" s="35">
        <f t="shared" si="20"/>
        <v>0</v>
      </c>
      <c r="R1035" s="104">
        <v>201</v>
      </c>
      <c r="S1035" s="36" t="s">
        <v>3151</v>
      </c>
      <c r="T1035" s="86">
        <v>96033010</v>
      </c>
      <c r="U1035" s="39">
        <f>VLOOKUP(Tabela1[[#This Row],[Marka]],Config!$D$2:$E$13,2,FALSE)+Tabela1[[#This Row],[Marka_sort_plus]]</f>
        <v>159060</v>
      </c>
      <c r="V1035" s="39">
        <v>59060</v>
      </c>
      <c r="W1035" s="49">
        <v>5902979027109</v>
      </c>
      <c r="X1035" s="49">
        <v>5902979027369</v>
      </c>
      <c r="Y1035" s="49">
        <v>5902979027666</v>
      </c>
      <c r="Z1035" s="49"/>
    </row>
    <row r="1036" spans="2:26" ht="27.75" customHeight="1">
      <c r="B1036" s="55" t="s">
        <v>1793</v>
      </c>
      <c r="C1036" s="56" t="s">
        <v>12568</v>
      </c>
      <c r="D1036" s="113" t="s">
        <v>12569</v>
      </c>
      <c r="E1036" s="83" t="s">
        <v>3107</v>
      </c>
      <c r="F1036" s="65" t="s">
        <v>12570</v>
      </c>
      <c r="G1036" s="58" t="s">
        <v>10</v>
      </c>
      <c r="H1036" s="58" t="s">
        <v>8070</v>
      </c>
      <c r="I1036" s="129">
        <v>16.489999999999998</v>
      </c>
      <c r="J1036" s="180">
        <v>16.489999999999998</v>
      </c>
      <c r="K1036" s="93">
        <f>Tabela1[ [#This Row],[Cena hurtowa netto od 01.06.2025] ]/Tabela1[[#This Row],[Cena hurtowa netto od 13.01.2025]]-1</f>
        <v>0</v>
      </c>
      <c r="L1036" s="142" t="s">
        <v>3107</v>
      </c>
      <c r="M1036" s="142"/>
      <c r="N1036" s="64">
        <v>5902979027215</v>
      </c>
      <c r="O1036" s="84">
        <v>0.23</v>
      </c>
      <c r="P1036" s="7"/>
      <c r="Q1036" s="35">
        <f t="shared" si="20"/>
        <v>0</v>
      </c>
      <c r="R1036" s="104"/>
      <c r="S1036" s="36" t="s">
        <v>3151</v>
      </c>
      <c r="T1036" s="86" t="s">
        <v>4565</v>
      </c>
      <c r="U1036" s="39">
        <f>VLOOKUP(Tabela1[[#This Row],[Marka]],Config!$D$2:$E$13,2,FALSE)+Tabela1[[#This Row],[Marka_sort_plus]]</f>
        <v>161011</v>
      </c>
      <c r="V1036" s="39">
        <v>61011</v>
      </c>
      <c r="W1036" s="49">
        <v>5902979027215</v>
      </c>
      <c r="X1036" s="49">
        <v>5902979027475</v>
      </c>
      <c r="Y1036" s="49">
        <v>5902979027772</v>
      </c>
      <c r="Z1036" s="49"/>
    </row>
    <row r="1037" spans="2:26" ht="27.75" customHeight="1">
      <c r="B1037" s="55" t="s">
        <v>1793</v>
      </c>
      <c r="C1037" s="56" t="s">
        <v>5002</v>
      </c>
      <c r="D1037" s="113" t="s">
        <v>5018</v>
      </c>
      <c r="E1037" s="83" t="s">
        <v>3107</v>
      </c>
      <c r="F1037" s="65" t="s">
        <v>5003</v>
      </c>
      <c r="G1037" s="58" t="s">
        <v>10</v>
      </c>
      <c r="H1037" s="58">
        <v>12</v>
      </c>
      <c r="I1037" s="129">
        <v>5.26</v>
      </c>
      <c r="J1037" s="180">
        <v>5.26</v>
      </c>
      <c r="K1037" s="93">
        <f>Tabela1[ [#This Row],[Cena hurtowa netto od 01.06.2025] ]/Tabela1[[#This Row],[Cena hurtowa netto od 13.01.2025]]-1</f>
        <v>0</v>
      </c>
      <c r="L1037" s="142" t="s">
        <v>3107</v>
      </c>
      <c r="M1037" s="142"/>
      <c r="N1037" s="64" t="s">
        <v>5497</v>
      </c>
      <c r="O1037" s="84">
        <v>0.23</v>
      </c>
      <c r="P1037" s="7"/>
      <c r="Q1037" s="35">
        <f t="shared" si="20"/>
        <v>0</v>
      </c>
      <c r="R1037" s="104">
        <v>194</v>
      </c>
      <c r="S1037" s="36" t="s">
        <v>3151</v>
      </c>
      <c r="T1037" s="86" t="s">
        <v>4565</v>
      </c>
      <c r="U1037" s="39">
        <f>VLOOKUP(Tabela1[[#This Row],[Marka]],Config!$D$2:$E$13,2,FALSE)+Tabela1[[#This Row],[Marka_sort_plus]]</f>
        <v>161011</v>
      </c>
      <c r="V1037" s="39">
        <v>61011</v>
      </c>
      <c r="W1037" s="49" t="s">
        <v>5497</v>
      </c>
      <c r="X1037" s="49" t="s">
        <v>7322</v>
      </c>
      <c r="Y1037" s="49" t="s">
        <v>3152</v>
      </c>
      <c r="Z1037" s="49" t="s">
        <v>7323</v>
      </c>
    </row>
    <row r="1038" spans="2:26" ht="27.75" customHeight="1">
      <c r="B1038" s="55" t="s">
        <v>1793</v>
      </c>
      <c r="C1038" s="56" t="s">
        <v>5004</v>
      </c>
      <c r="D1038" s="113" t="s">
        <v>5019</v>
      </c>
      <c r="E1038" s="83" t="s">
        <v>3107</v>
      </c>
      <c r="F1038" s="65" t="s">
        <v>5005</v>
      </c>
      <c r="G1038" s="58" t="s">
        <v>10</v>
      </c>
      <c r="H1038" s="58">
        <v>12</v>
      </c>
      <c r="I1038" s="129">
        <v>6.45</v>
      </c>
      <c r="J1038" s="180">
        <v>6.45</v>
      </c>
      <c r="K1038" s="93">
        <f>Tabela1[ [#This Row],[Cena hurtowa netto od 01.06.2025] ]/Tabela1[[#This Row],[Cena hurtowa netto od 13.01.2025]]-1</f>
        <v>0</v>
      </c>
      <c r="L1038" s="142" t="s">
        <v>3107</v>
      </c>
      <c r="M1038" s="142"/>
      <c r="N1038" s="64" t="s">
        <v>5596</v>
      </c>
      <c r="O1038" s="84">
        <v>0.23</v>
      </c>
      <c r="P1038" s="7"/>
      <c r="Q1038" s="35">
        <f t="shared" si="20"/>
        <v>0</v>
      </c>
      <c r="R1038" s="104">
        <v>194</v>
      </c>
      <c r="S1038" s="36" t="s">
        <v>3151</v>
      </c>
      <c r="T1038" s="86" t="s">
        <v>4565</v>
      </c>
      <c r="U1038" s="39">
        <f>VLOOKUP(Tabela1[[#This Row],[Marka]],Config!$D$2:$E$13,2,FALSE)+Tabela1[[#This Row],[Marka_sort_plus]]</f>
        <v>161011</v>
      </c>
      <c r="V1038" s="39">
        <v>61011</v>
      </c>
      <c r="W1038" s="49" t="s">
        <v>5596</v>
      </c>
      <c r="X1038" s="49" t="s">
        <v>7324</v>
      </c>
      <c r="Y1038" s="49" t="s">
        <v>3152</v>
      </c>
      <c r="Z1038" s="49" t="s">
        <v>7325</v>
      </c>
    </row>
    <row r="1039" spans="2:26" ht="27.75" customHeight="1">
      <c r="B1039" s="55" t="s">
        <v>1793</v>
      </c>
      <c r="C1039" s="56" t="s">
        <v>5006</v>
      </c>
      <c r="D1039" s="113" t="s">
        <v>5020</v>
      </c>
      <c r="E1039" s="83" t="s">
        <v>3107</v>
      </c>
      <c r="F1039" s="65" t="s">
        <v>5007</v>
      </c>
      <c r="G1039" s="58" t="s">
        <v>10</v>
      </c>
      <c r="H1039" s="58">
        <v>12</v>
      </c>
      <c r="I1039" s="129">
        <v>7.77</v>
      </c>
      <c r="J1039" s="180">
        <v>7.77</v>
      </c>
      <c r="K1039" s="93">
        <f>Tabela1[ [#This Row],[Cena hurtowa netto od 01.06.2025] ]/Tabela1[[#This Row],[Cena hurtowa netto od 13.01.2025]]-1</f>
        <v>0</v>
      </c>
      <c r="L1039" s="142" t="s">
        <v>3107</v>
      </c>
      <c r="M1039" s="142"/>
      <c r="N1039" s="64" t="s">
        <v>5498</v>
      </c>
      <c r="O1039" s="84">
        <v>0.23</v>
      </c>
      <c r="P1039" s="7"/>
      <c r="Q1039" s="35">
        <f t="shared" si="20"/>
        <v>0</v>
      </c>
      <c r="R1039" s="104">
        <v>194</v>
      </c>
      <c r="S1039" s="36" t="s">
        <v>3151</v>
      </c>
      <c r="T1039" s="86" t="s">
        <v>4565</v>
      </c>
      <c r="U1039" s="39">
        <f>VLOOKUP(Tabela1[[#This Row],[Marka]],Config!$D$2:$E$13,2,FALSE)+Tabela1[[#This Row],[Marka_sort_plus]]</f>
        <v>161011</v>
      </c>
      <c r="V1039" s="39">
        <v>61011</v>
      </c>
      <c r="W1039" s="49" t="s">
        <v>5498</v>
      </c>
      <c r="X1039" s="49" t="s">
        <v>7326</v>
      </c>
      <c r="Y1039" s="49" t="s">
        <v>3152</v>
      </c>
      <c r="Z1039" s="49" t="s">
        <v>7327</v>
      </c>
    </row>
    <row r="1040" spans="2:26" ht="27.75" customHeight="1">
      <c r="B1040" s="55" t="s">
        <v>1793</v>
      </c>
      <c r="C1040" s="56" t="s">
        <v>5008</v>
      </c>
      <c r="D1040" s="113" t="s">
        <v>5021</v>
      </c>
      <c r="E1040" s="83" t="s">
        <v>3107</v>
      </c>
      <c r="F1040" s="65" t="s">
        <v>5009</v>
      </c>
      <c r="G1040" s="58" t="s">
        <v>10</v>
      </c>
      <c r="H1040" s="58">
        <v>12</v>
      </c>
      <c r="I1040" s="129">
        <v>9.2200000000000006</v>
      </c>
      <c r="J1040" s="180">
        <v>9.2200000000000006</v>
      </c>
      <c r="K1040" s="93">
        <f>Tabela1[ [#This Row],[Cena hurtowa netto od 01.06.2025] ]/Tabela1[[#This Row],[Cena hurtowa netto od 13.01.2025]]-1</f>
        <v>0</v>
      </c>
      <c r="L1040" s="142" t="s">
        <v>3107</v>
      </c>
      <c r="M1040" s="142"/>
      <c r="N1040" s="64" t="s">
        <v>5597</v>
      </c>
      <c r="O1040" s="84">
        <v>0.23</v>
      </c>
      <c r="P1040" s="7"/>
      <c r="Q1040" s="35">
        <f t="shared" si="20"/>
        <v>0</v>
      </c>
      <c r="R1040" s="104">
        <v>194</v>
      </c>
      <c r="S1040" s="36" t="s">
        <v>3151</v>
      </c>
      <c r="T1040" s="86" t="s">
        <v>4565</v>
      </c>
      <c r="U1040" s="39">
        <f>VLOOKUP(Tabela1[[#This Row],[Marka]],Config!$D$2:$E$13,2,FALSE)+Tabela1[[#This Row],[Marka_sort_plus]]</f>
        <v>161011</v>
      </c>
      <c r="V1040" s="39">
        <v>61011</v>
      </c>
      <c r="W1040" s="49" t="s">
        <v>5597</v>
      </c>
      <c r="X1040" s="49" t="s">
        <v>7328</v>
      </c>
      <c r="Y1040" s="49" t="s">
        <v>3152</v>
      </c>
      <c r="Z1040" s="49" t="s">
        <v>7329</v>
      </c>
    </row>
    <row r="1041" spans="2:26" ht="27.75" customHeight="1">
      <c r="B1041" s="55" t="s">
        <v>1793</v>
      </c>
      <c r="C1041" s="56" t="s">
        <v>5010</v>
      </c>
      <c r="D1041" s="113" t="s">
        <v>5022</v>
      </c>
      <c r="E1041" s="83" t="s">
        <v>3107</v>
      </c>
      <c r="F1041" s="65" t="s">
        <v>5011</v>
      </c>
      <c r="G1041" s="58" t="s">
        <v>10</v>
      </c>
      <c r="H1041" s="58">
        <v>12</v>
      </c>
      <c r="I1041" s="129">
        <v>10.55</v>
      </c>
      <c r="J1041" s="180">
        <v>10.55</v>
      </c>
      <c r="K1041" s="93">
        <f>Tabela1[ [#This Row],[Cena hurtowa netto od 01.06.2025] ]/Tabela1[[#This Row],[Cena hurtowa netto od 13.01.2025]]-1</f>
        <v>0</v>
      </c>
      <c r="L1041" s="142" t="s">
        <v>3107</v>
      </c>
      <c r="M1041" s="142"/>
      <c r="N1041" s="64" t="s">
        <v>5499</v>
      </c>
      <c r="O1041" s="84">
        <v>0.23</v>
      </c>
      <c r="P1041" s="7"/>
      <c r="Q1041" s="35">
        <f t="shared" si="20"/>
        <v>0</v>
      </c>
      <c r="R1041" s="104">
        <v>194</v>
      </c>
      <c r="S1041" s="36" t="s">
        <v>3151</v>
      </c>
      <c r="T1041" s="86" t="s">
        <v>4565</v>
      </c>
      <c r="U1041" s="39">
        <f>VLOOKUP(Tabela1[[#This Row],[Marka]],Config!$D$2:$E$13,2,FALSE)+Tabela1[[#This Row],[Marka_sort_plus]]</f>
        <v>161011</v>
      </c>
      <c r="V1041" s="39">
        <v>61011</v>
      </c>
      <c r="W1041" s="49" t="s">
        <v>5499</v>
      </c>
      <c r="X1041" s="49" t="s">
        <v>7330</v>
      </c>
      <c r="Y1041" s="49" t="s">
        <v>3152</v>
      </c>
      <c r="Z1041" s="49" t="s">
        <v>7331</v>
      </c>
    </row>
    <row r="1042" spans="2:26" ht="27.75" customHeight="1">
      <c r="B1042" s="55" t="s">
        <v>1793</v>
      </c>
      <c r="C1042" s="56" t="s">
        <v>5012</v>
      </c>
      <c r="D1042" s="113" t="s">
        <v>5023</v>
      </c>
      <c r="E1042" s="83" t="s">
        <v>3107</v>
      </c>
      <c r="F1042" s="65" t="s">
        <v>5013</v>
      </c>
      <c r="G1042" s="58" t="s">
        <v>10</v>
      </c>
      <c r="H1042" s="58">
        <v>12</v>
      </c>
      <c r="I1042" s="129">
        <v>11.87</v>
      </c>
      <c r="J1042" s="180">
        <v>11.87</v>
      </c>
      <c r="K1042" s="93">
        <f>Tabela1[ [#This Row],[Cena hurtowa netto od 01.06.2025] ]/Tabela1[[#This Row],[Cena hurtowa netto od 13.01.2025]]-1</f>
        <v>0</v>
      </c>
      <c r="L1042" s="142" t="s">
        <v>3107</v>
      </c>
      <c r="M1042" s="142"/>
      <c r="N1042" s="64" t="s">
        <v>5500</v>
      </c>
      <c r="O1042" s="84">
        <v>0.23</v>
      </c>
      <c r="P1042" s="7"/>
      <c r="Q1042" s="35">
        <f t="shared" si="20"/>
        <v>0</v>
      </c>
      <c r="R1042" s="104">
        <v>194</v>
      </c>
      <c r="S1042" s="36" t="s">
        <v>3151</v>
      </c>
      <c r="T1042" s="86" t="s">
        <v>4565</v>
      </c>
      <c r="U1042" s="39">
        <f>VLOOKUP(Tabela1[[#This Row],[Marka]],Config!$D$2:$E$13,2,FALSE)+Tabela1[[#This Row],[Marka_sort_plus]]</f>
        <v>161011</v>
      </c>
      <c r="V1042" s="39">
        <v>61011</v>
      </c>
      <c r="W1042" s="49" t="s">
        <v>5500</v>
      </c>
      <c r="X1042" s="49" t="s">
        <v>7332</v>
      </c>
      <c r="Y1042" s="49" t="s">
        <v>3152</v>
      </c>
      <c r="Z1042" s="49" t="s">
        <v>7333</v>
      </c>
    </row>
    <row r="1043" spans="2:26" ht="27.75" customHeight="1">
      <c r="B1043" s="55" t="s">
        <v>1793</v>
      </c>
      <c r="C1043" s="56" t="s">
        <v>5014</v>
      </c>
      <c r="D1043" s="113" t="s">
        <v>5024</v>
      </c>
      <c r="E1043" s="83" t="s">
        <v>3107</v>
      </c>
      <c r="F1043" s="65" t="s">
        <v>5015</v>
      </c>
      <c r="G1043" s="58" t="s">
        <v>10</v>
      </c>
      <c r="H1043" s="58">
        <v>12</v>
      </c>
      <c r="I1043" s="129">
        <v>13.84</v>
      </c>
      <c r="J1043" s="180">
        <v>13.84</v>
      </c>
      <c r="K1043" s="93">
        <f>Tabela1[ [#This Row],[Cena hurtowa netto od 01.06.2025] ]/Tabela1[[#This Row],[Cena hurtowa netto od 13.01.2025]]-1</f>
        <v>0</v>
      </c>
      <c r="L1043" s="142" t="s">
        <v>3107</v>
      </c>
      <c r="M1043" s="142"/>
      <c r="N1043" s="64" t="s">
        <v>5598</v>
      </c>
      <c r="O1043" s="84">
        <v>0.23</v>
      </c>
      <c r="P1043" s="7"/>
      <c r="Q1043" s="35">
        <f t="shared" si="20"/>
        <v>0</v>
      </c>
      <c r="R1043" s="104">
        <v>194</v>
      </c>
      <c r="S1043" s="36" t="s">
        <v>3151</v>
      </c>
      <c r="T1043" s="86" t="s">
        <v>4565</v>
      </c>
      <c r="U1043" s="39">
        <f>VLOOKUP(Tabela1[[#This Row],[Marka]],Config!$D$2:$E$13,2,FALSE)+Tabela1[[#This Row],[Marka_sort_plus]]</f>
        <v>161011</v>
      </c>
      <c r="V1043" s="39">
        <v>61011</v>
      </c>
      <c r="W1043" s="49" t="s">
        <v>5598</v>
      </c>
      <c r="X1043" s="49" t="s">
        <v>7334</v>
      </c>
      <c r="Y1043" s="49" t="s">
        <v>3152</v>
      </c>
      <c r="Z1043" s="49" t="s">
        <v>7335</v>
      </c>
    </row>
    <row r="1044" spans="2:26" ht="27.75" customHeight="1">
      <c r="B1044" s="55" t="s">
        <v>1793</v>
      </c>
      <c r="C1044" s="56" t="s">
        <v>5016</v>
      </c>
      <c r="D1044" s="113" t="s">
        <v>5025</v>
      </c>
      <c r="E1044" s="83" t="s">
        <v>3107</v>
      </c>
      <c r="F1044" s="65" t="s">
        <v>5017</v>
      </c>
      <c r="G1044" s="58" t="s">
        <v>10</v>
      </c>
      <c r="H1044" s="58">
        <v>12</v>
      </c>
      <c r="I1044" s="129">
        <v>15.83</v>
      </c>
      <c r="J1044" s="180">
        <v>15.83</v>
      </c>
      <c r="K1044" s="93">
        <f>Tabela1[ [#This Row],[Cena hurtowa netto od 01.06.2025] ]/Tabela1[[#This Row],[Cena hurtowa netto od 13.01.2025]]-1</f>
        <v>0</v>
      </c>
      <c r="L1044" s="142" t="s">
        <v>3107</v>
      </c>
      <c r="M1044" s="142"/>
      <c r="N1044" s="64" t="s">
        <v>5501</v>
      </c>
      <c r="O1044" s="84">
        <v>0.23</v>
      </c>
      <c r="P1044" s="7"/>
      <c r="Q1044" s="35">
        <f t="shared" si="20"/>
        <v>0</v>
      </c>
      <c r="R1044" s="104">
        <v>194</v>
      </c>
      <c r="S1044" s="36" t="s">
        <v>3151</v>
      </c>
      <c r="T1044" s="86" t="s">
        <v>4565</v>
      </c>
      <c r="U1044" s="39">
        <f>VLOOKUP(Tabela1[[#This Row],[Marka]],Config!$D$2:$E$13,2,FALSE)+Tabela1[[#This Row],[Marka_sort_plus]]</f>
        <v>161011</v>
      </c>
      <c r="V1044" s="39">
        <v>61011</v>
      </c>
      <c r="W1044" s="49" t="s">
        <v>5501</v>
      </c>
      <c r="X1044" s="49" t="s">
        <v>7336</v>
      </c>
      <c r="Y1044" s="49" t="s">
        <v>3152</v>
      </c>
      <c r="Z1044" s="49" t="s">
        <v>7337</v>
      </c>
    </row>
    <row r="1045" spans="2:26" ht="27.75" customHeight="1">
      <c r="B1045" s="55" t="s">
        <v>1793</v>
      </c>
      <c r="C1045" s="56" t="s">
        <v>13878</v>
      </c>
      <c r="D1045" s="113" t="s">
        <v>13894</v>
      </c>
      <c r="E1045" s="83" t="s">
        <v>3110</v>
      </c>
      <c r="F1045" s="65" t="s">
        <v>13910</v>
      </c>
      <c r="G1045" s="58" t="s">
        <v>10</v>
      </c>
      <c r="H1045" s="58">
        <v>12</v>
      </c>
      <c r="I1045" s="129"/>
      <c r="J1045" s="180">
        <v>2.4900000000000002</v>
      </c>
      <c r="K1045" s="93" t="e">
        <f>Tabela1[ [#This Row],[Cena hurtowa netto od 01.06.2025] ]/Tabela1[[#This Row],[Cena hurtowa netto od 13.01.2025]]-1</f>
        <v>#DIV/0!</v>
      </c>
      <c r="L1045" s="142" t="s">
        <v>3110</v>
      </c>
      <c r="M1045" s="142"/>
      <c r="N1045" s="64">
        <v>5902979029950</v>
      </c>
      <c r="O1045" s="84">
        <v>0.23</v>
      </c>
      <c r="P1045" s="7"/>
      <c r="Q1045" s="35">
        <f t="shared" si="20"/>
        <v>0</v>
      </c>
      <c r="R1045" s="104">
        <v>195</v>
      </c>
      <c r="S1045" s="36" t="s">
        <v>3151</v>
      </c>
      <c r="T1045" s="86">
        <v>96033010</v>
      </c>
      <c r="U1045" s="39">
        <f>VLOOKUP(Tabela1[[#This Row],[Marka]],Config!$D$2:$E$13,2,FALSE)+Tabela1[[#This Row],[Marka_sort_plus]]</f>
        <v>161012</v>
      </c>
      <c r="V1045" s="39">
        <v>61012</v>
      </c>
      <c r="W1045" s="49">
        <v>5902979029950</v>
      </c>
      <c r="X1045" s="49"/>
      <c r="Y1045" s="49"/>
      <c r="Z1045" s="49"/>
    </row>
    <row r="1046" spans="2:26" ht="27.75" customHeight="1">
      <c r="B1046" s="55" t="s">
        <v>1793</v>
      </c>
      <c r="C1046" s="56" t="s">
        <v>13879</v>
      </c>
      <c r="D1046" s="113" t="s">
        <v>13895</v>
      </c>
      <c r="E1046" s="83" t="s">
        <v>3110</v>
      </c>
      <c r="F1046" s="65" t="s">
        <v>13911</v>
      </c>
      <c r="G1046" s="58" t="s">
        <v>10</v>
      </c>
      <c r="H1046" s="58">
        <v>12</v>
      </c>
      <c r="I1046" s="129"/>
      <c r="J1046" s="180">
        <v>5.59</v>
      </c>
      <c r="K1046" s="93" t="e">
        <f>Tabela1[ [#This Row],[Cena hurtowa netto od 01.06.2025] ]/Tabela1[[#This Row],[Cena hurtowa netto od 13.01.2025]]-1</f>
        <v>#DIV/0!</v>
      </c>
      <c r="L1046" s="142" t="s">
        <v>3110</v>
      </c>
      <c r="M1046" s="142"/>
      <c r="N1046" s="64">
        <v>5902979030048</v>
      </c>
      <c r="O1046" s="84">
        <v>0.23</v>
      </c>
      <c r="P1046" s="7"/>
      <c r="Q1046" s="35">
        <f t="shared" si="20"/>
        <v>0</v>
      </c>
      <c r="R1046" s="104">
        <v>204</v>
      </c>
      <c r="S1046" s="36" t="s">
        <v>3151</v>
      </c>
      <c r="T1046" s="86">
        <v>96033010</v>
      </c>
      <c r="U1046" s="39">
        <f>VLOOKUP(Tabela1[[#This Row],[Marka]],Config!$D$2:$E$13,2,FALSE)+Tabela1[[#This Row],[Marka_sort_plus]]</f>
        <v>161012</v>
      </c>
      <c r="V1046" s="39">
        <v>61012</v>
      </c>
      <c r="W1046" s="49">
        <v>5902979030048</v>
      </c>
      <c r="X1046" s="49"/>
      <c r="Y1046" s="49"/>
      <c r="Z1046" s="49"/>
    </row>
    <row r="1047" spans="2:26" ht="27.75" customHeight="1">
      <c r="B1047" s="55" t="s">
        <v>1793</v>
      </c>
      <c r="C1047" s="56" t="s">
        <v>13880</v>
      </c>
      <c r="D1047" s="113" t="s">
        <v>13896</v>
      </c>
      <c r="E1047" s="83" t="s">
        <v>3110</v>
      </c>
      <c r="F1047" s="65" t="s">
        <v>13912</v>
      </c>
      <c r="G1047" s="58" t="s">
        <v>10</v>
      </c>
      <c r="H1047" s="58">
        <v>12</v>
      </c>
      <c r="I1047" s="129"/>
      <c r="J1047" s="180">
        <v>6.89</v>
      </c>
      <c r="K1047" s="93" t="e">
        <f>Tabela1[ [#This Row],[Cena hurtowa netto od 01.06.2025] ]/Tabela1[[#This Row],[Cena hurtowa netto od 13.01.2025]]-1</f>
        <v>#DIV/0!</v>
      </c>
      <c r="L1047" s="142" t="s">
        <v>3110</v>
      </c>
      <c r="M1047" s="142"/>
      <c r="N1047" s="64">
        <v>5902979030055</v>
      </c>
      <c r="O1047" s="84">
        <v>0.23</v>
      </c>
      <c r="P1047" s="7"/>
      <c r="Q1047" s="35">
        <f t="shared" si="20"/>
        <v>0</v>
      </c>
      <c r="R1047" s="104">
        <v>205</v>
      </c>
      <c r="S1047" s="36" t="s">
        <v>3151</v>
      </c>
      <c r="T1047" s="86">
        <v>96033010</v>
      </c>
      <c r="U1047" s="39">
        <f>VLOOKUP(Tabela1[[#This Row],[Marka]],Config!$D$2:$E$13,2,FALSE)+Tabela1[[#This Row],[Marka_sort_plus]]</f>
        <v>161012</v>
      </c>
      <c r="V1047" s="39">
        <v>61012</v>
      </c>
      <c r="W1047" s="49">
        <v>5902979030055</v>
      </c>
      <c r="X1047" s="49"/>
      <c r="Y1047" s="49"/>
      <c r="Z1047" s="49"/>
    </row>
    <row r="1048" spans="2:26" ht="27.75" customHeight="1">
      <c r="B1048" s="55" t="s">
        <v>1793</v>
      </c>
      <c r="C1048" s="56" t="s">
        <v>13881</v>
      </c>
      <c r="D1048" s="113" t="s">
        <v>13897</v>
      </c>
      <c r="E1048" s="83" t="s">
        <v>3110</v>
      </c>
      <c r="F1048" s="65" t="s">
        <v>13913</v>
      </c>
      <c r="G1048" s="58" t="s">
        <v>10</v>
      </c>
      <c r="H1048" s="58">
        <v>12</v>
      </c>
      <c r="I1048" s="129"/>
      <c r="J1048" s="180">
        <v>7.99</v>
      </c>
      <c r="K1048" s="93" t="e">
        <f>Tabela1[ [#This Row],[Cena hurtowa netto od 01.06.2025] ]/Tabela1[[#This Row],[Cena hurtowa netto od 13.01.2025]]-1</f>
        <v>#DIV/0!</v>
      </c>
      <c r="L1048" s="142" t="s">
        <v>3110</v>
      </c>
      <c r="M1048" s="142"/>
      <c r="N1048" s="64">
        <v>5902979030062</v>
      </c>
      <c r="O1048" s="84">
        <v>0.23</v>
      </c>
      <c r="P1048" s="7"/>
      <c r="Q1048" s="35">
        <f t="shared" ref="Q1048:Q1111" si="21">J1048*P1048*(1-RABAT)</f>
        <v>0</v>
      </c>
      <c r="R1048" s="104">
        <v>206</v>
      </c>
      <c r="S1048" s="36" t="s">
        <v>3151</v>
      </c>
      <c r="T1048" s="86">
        <v>96033010</v>
      </c>
      <c r="U1048" s="39">
        <f>VLOOKUP(Tabela1[[#This Row],[Marka]],Config!$D$2:$E$13,2,FALSE)+Tabela1[[#This Row],[Marka_sort_plus]]</f>
        <v>161012</v>
      </c>
      <c r="V1048" s="39">
        <v>61012</v>
      </c>
      <c r="W1048" s="49">
        <v>5902979030062</v>
      </c>
      <c r="X1048" s="49"/>
      <c r="Y1048" s="49"/>
      <c r="Z1048" s="49"/>
    </row>
    <row r="1049" spans="2:26" ht="27.75" customHeight="1">
      <c r="B1049" s="55" t="s">
        <v>1793</v>
      </c>
      <c r="C1049" s="56" t="s">
        <v>13882</v>
      </c>
      <c r="D1049" s="113" t="s">
        <v>13898</v>
      </c>
      <c r="E1049" s="83" t="s">
        <v>3110</v>
      </c>
      <c r="F1049" s="65" t="s">
        <v>13914</v>
      </c>
      <c r="G1049" s="58" t="s">
        <v>10</v>
      </c>
      <c r="H1049" s="58">
        <v>12</v>
      </c>
      <c r="I1049" s="129"/>
      <c r="J1049" s="180">
        <v>9.49</v>
      </c>
      <c r="K1049" s="93" t="e">
        <f>Tabela1[ [#This Row],[Cena hurtowa netto od 01.06.2025] ]/Tabela1[[#This Row],[Cena hurtowa netto od 13.01.2025]]-1</f>
        <v>#DIV/0!</v>
      </c>
      <c r="L1049" s="142" t="s">
        <v>3110</v>
      </c>
      <c r="M1049" s="142"/>
      <c r="N1049" s="64">
        <v>5902979030079</v>
      </c>
      <c r="O1049" s="84">
        <v>0.23</v>
      </c>
      <c r="P1049" s="7"/>
      <c r="Q1049" s="35">
        <f t="shared" si="21"/>
        <v>0</v>
      </c>
      <c r="R1049" s="104">
        <v>207</v>
      </c>
      <c r="S1049" s="36" t="s">
        <v>3151</v>
      </c>
      <c r="T1049" s="86">
        <v>96033010</v>
      </c>
      <c r="U1049" s="39">
        <f>VLOOKUP(Tabela1[[#This Row],[Marka]],Config!$D$2:$E$13,2,FALSE)+Tabela1[[#This Row],[Marka_sort_plus]]</f>
        <v>161012</v>
      </c>
      <c r="V1049" s="39">
        <v>61012</v>
      </c>
      <c r="W1049" s="49">
        <v>5902979030079</v>
      </c>
      <c r="X1049" s="49"/>
      <c r="Y1049" s="49"/>
      <c r="Z1049" s="49"/>
    </row>
    <row r="1050" spans="2:26" ht="27.75" customHeight="1">
      <c r="B1050" s="55" t="s">
        <v>1793</v>
      </c>
      <c r="C1050" s="56" t="s">
        <v>13883</v>
      </c>
      <c r="D1050" s="113" t="s">
        <v>13899</v>
      </c>
      <c r="E1050" s="83" t="s">
        <v>3110</v>
      </c>
      <c r="F1050" s="65" t="s">
        <v>13915</v>
      </c>
      <c r="G1050" s="58" t="s">
        <v>10</v>
      </c>
      <c r="H1050" s="58">
        <v>12</v>
      </c>
      <c r="I1050" s="129"/>
      <c r="J1050" s="180">
        <v>9.99</v>
      </c>
      <c r="K1050" s="93" t="e">
        <f>Tabela1[ [#This Row],[Cena hurtowa netto od 01.06.2025] ]/Tabela1[[#This Row],[Cena hurtowa netto od 13.01.2025]]-1</f>
        <v>#DIV/0!</v>
      </c>
      <c r="L1050" s="142" t="s">
        <v>3110</v>
      </c>
      <c r="M1050" s="142"/>
      <c r="N1050" s="64">
        <v>5902979030086</v>
      </c>
      <c r="O1050" s="84">
        <v>0.23</v>
      </c>
      <c r="P1050" s="7"/>
      <c r="Q1050" s="35">
        <f t="shared" si="21"/>
        <v>0</v>
      </c>
      <c r="R1050" s="104">
        <v>208</v>
      </c>
      <c r="S1050" s="36" t="s">
        <v>3151</v>
      </c>
      <c r="T1050" s="86">
        <v>96033010</v>
      </c>
      <c r="U1050" s="39">
        <f>VLOOKUP(Tabela1[[#This Row],[Marka]],Config!$D$2:$E$13,2,FALSE)+Tabela1[[#This Row],[Marka_sort_plus]]</f>
        <v>161012</v>
      </c>
      <c r="V1050" s="39">
        <v>61012</v>
      </c>
      <c r="W1050" s="49">
        <v>5902979030086</v>
      </c>
      <c r="X1050" s="49"/>
      <c r="Y1050" s="49"/>
      <c r="Z1050" s="49"/>
    </row>
    <row r="1051" spans="2:26" ht="27.75" customHeight="1">
      <c r="B1051" s="55" t="s">
        <v>1793</v>
      </c>
      <c r="C1051" s="56" t="s">
        <v>13884</v>
      </c>
      <c r="D1051" s="113" t="s">
        <v>13900</v>
      </c>
      <c r="E1051" s="83" t="s">
        <v>3110</v>
      </c>
      <c r="F1051" s="65" t="s">
        <v>13916</v>
      </c>
      <c r="G1051" s="58" t="s">
        <v>10</v>
      </c>
      <c r="H1051" s="58">
        <v>12</v>
      </c>
      <c r="I1051" s="129"/>
      <c r="J1051" s="180">
        <v>2.69</v>
      </c>
      <c r="K1051" s="93" t="e">
        <f>Tabela1[ [#This Row],[Cena hurtowa netto od 01.06.2025] ]/Tabela1[[#This Row],[Cena hurtowa netto od 13.01.2025]]-1</f>
        <v>#DIV/0!</v>
      </c>
      <c r="L1051" s="142" t="s">
        <v>3110</v>
      </c>
      <c r="M1051" s="142"/>
      <c r="N1051" s="64">
        <v>5902979029967</v>
      </c>
      <c r="O1051" s="84">
        <v>0.23</v>
      </c>
      <c r="P1051" s="7"/>
      <c r="Q1051" s="35">
        <f t="shared" si="21"/>
        <v>0</v>
      </c>
      <c r="R1051" s="104">
        <v>196</v>
      </c>
      <c r="S1051" s="36" t="s">
        <v>3151</v>
      </c>
      <c r="T1051" s="86">
        <v>96033010</v>
      </c>
      <c r="U1051" s="39">
        <f>VLOOKUP(Tabela1[[#This Row],[Marka]],Config!$D$2:$E$13,2,FALSE)+Tabela1[[#This Row],[Marka_sort_plus]]</f>
        <v>161012</v>
      </c>
      <c r="V1051" s="39">
        <v>61012</v>
      </c>
      <c r="W1051" s="49">
        <v>5902979029967</v>
      </c>
      <c r="X1051" s="49"/>
      <c r="Y1051" s="49"/>
      <c r="Z1051" s="49"/>
    </row>
    <row r="1052" spans="2:26" ht="27.75" customHeight="1">
      <c r="B1052" s="55" t="s">
        <v>1793</v>
      </c>
      <c r="C1052" s="56" t="s">
        <v>13885</v>
      </c>
      <c r="D1052" s="113" t="s">
        <v>13901</v>
      </c>
      <c r="E1052" s="83" t="s">
        <v>3110</v>
      </c>
      <c r="F1052" s="65" t="s">
        <v>13917</v>
      </c>
      <c r="G1052" s="58" t="s">
        <v>10</v>
      </c>
      <c r="H1052" s="58">
        <v>12</v>
      </c>
      <c r="I1052" s="129"/>
      <c r="J1052" s="180">
        <v>11.99</v>
      </c>
      <c r="K1052" s="93" t="e">
        <f>Tabela1[ [#This Row],[Cena hurtowa netto od 01.06.2025] ]/Tabela1[[#This Row],[Cena hurtowa netto od 13.01.2025]]-1</f>
        <v>#DIV/0!</v>
      </c>
      <c r="L1052" s="142" t="s">
        <v>3110</v>
      </c>
      <c r="M1052" s="142"/>
      <c r="N1052" s="64">
        <v>5902979030093</v>
      </c>
      <c r="O1052" s="84">
        <v>0.23</v>
      </c>
      <c r="P1052" s="7"/>
      <c r="Q1052" s="35">
        <f t="shared" si="21"/>
        <v>0</v>
      </c>
      <c r="R1052" s="104">
        <v>209</v>
      </c>
      <c r="S1052" s="36" t="s">
        <v>3151</v>
      </c>
      <c r="T1052" s="86">
        <v>96033010</v>
      </c>
      <c r="U1052" s="39">
        <f>VLOOKUP(Tabela1[[#This Row],[Marka]],Config!$D$2:$E$13,2,FALSE)+Tabela1[[#This Row],[Marka_sort_plus]]</f>
        <v>161012</v>
      </c>
      <c r="V1052" s="39">
        <v>61012</v>
      </c>
      <c r="W1052" s="49">
        <v>5902979030093</v>
      </c>
      <c r="X1052" s="49"/>
      <c r="Y1052" s="49"/>
      <c r="Z1052" s="49"/>
    </row>
    <row r="1053" spans="2:26" ht="27.75" customHeight="1">
      <c r="B1053" s="55" t="s">
        <v>1793</v>
      </c>
      <c r="C1053" s="56" t="s">
        <v>13886</v>
      </c>
      <c r="D1053" s="113" t="s">
        <v>13902</v>
      </c>
      <c r="E1053" s="83" t="s">
        <v>3110</v>
      </c>
      <c r="F1053" s="65" t="s">
        <v>13918</v>
      </c>
      <c r="G1053" s="58" t="s">
        <v>10</v>
      </c>
      <c r="H1053" s="58">
        <v>12</v>
      </c>
      <c r="I1053" s="129"/>
      <c r="J1053" s="180">
        <v>13.99</v>
      </c>
      <c r="K1053" s="93" t="e">
        <f>Tabela1[ [#This Row],[Cena hurtowa netto od 01.06.2025] ]/Tabela1[[#This Row],[Cena hurtowa netto od 13.01.2025]]-1</f>
        <v>#DIV/0!</v>
      </c>
      <c r="L1053" s="142" t="s">
        <v>3110</v>
      </c>
      <c r="M1053" s="142"/>
      <c r="N1053" s="64">
        <v>5902979030109</v>
      </c>
      <c r="O1053" s="84">
        <v>0.23</v>
      </c>
      <c r="P1053" s="7"/>
      <c r="Q1053" s="35">
        <f t="shared" si="21"/>
        <v>0</v>
      </c>
      <c r="R1053" s="104">
        <v>210</v>
      </c>
      <c r="S1053" s="36" t="s">
        <v>3151</v>
      </c>
      <c r="T1053" s="86">
        <v>96033010</v>
      </c>
      <c r="U1053" s="39">
        <f>VLOOKUP(Tabela1[[#This Row],[Marka]],Config!$D$2:$E$13,2,FALSE)+Tabela1[[#This Row],[Marka_sort_plus]]</f>
        <v>161012</v>
      </c>
      <c r="V1053" s="39">
        <v>61012</v>
      </c>
      <c r="W1053" s="49">
        <v>5902979030109</v>
      </c>
      <c r="X1053" s="49"/>
      <c r="Y1053" s="49"/>
      <c r="Z1053" s="49"/>
    </row>
    <row r="1054" spans="2:26" ht="27.75" customHeight="1">
      <c r="B1054" s="55" t="s">
        <v>1793</v>
      </c>
      <c r="C1054" s="56" t="s">
        <v>13887</v>
      </c>
      <c r="D1054" s="113" t="s">
        <v>13903</v>
      </c>
      <c r="E1054" s="83" t="s">
        <v>3110</v>
      </c>
      <c r="F1054" s="65" t="s">
        <v>13919</v>
      </c>
      <c r="G1054" s="58" t="s">
        <v>10</v>
      </c>
      <c r="H1054" s="58">
        <v>12</v>
      </c>
      <c r="I1054" s="129"/>
      <c r="J1054" s="180">
        <v>2.89</v>
      </c>
      <c r="K1054" s="93" t="e">
        <f>Tabela1[ [#This Row],[Cena hurtowa netto od 01.06.2025] ]/Tabela1[[#This Row],[Cena hurtowa netto od 13.01.2025]]-1</f>
        <v>#DIV/0!</v>
      </c>
      <c r="L1054" s="142" t="s">
        <v>3110</v>
      </c>
      <c r="M1054" s="142"/>
      <c r="N1054" s="64">
        <v>5902979029974</v>
      </c>
      <c r="O1054" s="84">
        <v>0.23</v>
      </c>
      <c r="P1054" s="7"/>
      <c r="Q1054" s="35">
        <f t="shared" si="21"/>
        <v>0</v>
      </c>
      <c r="R1054" s="104">
        <v>197</v>
      </c>
      <c r="S1054" s="36" t="s">
        <v>3151</v>
      </c>
      <c r="T1054" s="86">
        <v>96033010</v>
      </c>
      <c r="U1054" s="39">
        <f>VLOOKUP(Tabela1[[#This Row],[Marka]],Config!$D$2:$E$13,2,FALSE)+Tabela1[[#This Row],[Marka_sort_plus]]</f>
        <v>161012</v>
      </c>
      <c r="V1054" s="39">
        <v>61012</v>
      </c>
      <c r="W1054" s="49">
        <v>5902979029974</v>
      </c>
      <c r="X1054" s="49"/>
      <c r="Y1054" s="49"/>
      <c r="Z1054" s="49"/>
    </row>
    <row r="1055" spans="2:26" ht="27.75" customHeight="1">
      <c r="B1055" s="55" t="s">
        <v>1793</v>
      </c>
      <c r="C1055" s="56" t="s">
        <v>13888</v>
      </c>
      <c r="D1055" s="113" t="s">
        <v>13904</v>
      </c>
      <c r="E1055" s="83" t="s">
        <v>3110</v>
      </c>
      <c r="F1055" s="65" t="s">
        <v>13920</v>
      </c>
      <c r="G1055" s="58" t="s">
        <v>10</v>
      </c>
      <c r="H1055" s="58">
        <v>12</v>
      </c>
      <c r="I1055" s="129"/>
      <c r="J1055" s="180">
        <v>2.99</v>
      </c>
      <c r="K1055" s="93" t="e">
        <f>Tabela1[ [#This Row],[Cena hurtowa netto od 01.06.2025] ]/Tabela1[[#This Row],[Cena hurtowa netto od 13.01.2025]]-1</f>
        <v>#DIV/0!</v>
      </c>
      <c r="L1055" s="142" t="s">
        <v>3110</v>
      </c>
      <c r="M1055" s="142"/>
      <c r="N1055" s="64">
        <v>5902979029981</v>
      </c>
      <c r="O1055" s="84">
        <v>0.23</v>
      </c>
      <c r="P1055" s="7"/>
      <c r="Q1055" s="35">
        <f t="shared" si="21"/>
        <v>0</v>
      </c>
      <c r="R1055" s="104">
        <v>198</v>
      </c>
      <c r="S1055" s="36" t="s">
        <v>3151</v>
      </c>
      <c r="T1055" s="86">
        <v>96033010</v>
      </c>
      <c r="U1055" s="39">
        <f>VLOOKUP(Tabela1[[#This Row],[Marka]],Config!$D$2:$E$13,2,FALSE)+Tabela1[[#This Row],[Marka_sort_plus]]</f>
        <v>161012</v>
      </c>
      <c r="V1055" s="39">
        <v>61012</v>
      </c>
      <c r="W1055" s="49">
        <v>5902979029981</v>
      </c>
      <c r="X1055" s="49"/>
      <c r="Y1055" s="49"/>
      <c r="Z1055" s="49"/>
    </row>
    <row r="1056" spans="2:26" ht="27.75" customHeight="1">
      <c r="B1056" s="55" t="s">
        <v>1793</v>
      </c>
      <c r="C1056" s="56" t="s">
        <v>13889</v>
      </c>
      <c r="D1056" s="113" t="s">
        <v>13905</v>
      </c>
      <c r="E1056" s="83" t="s">
        <v>3110</v>
      </c>
      <c r="F1056" s="65" t="s">
        <v>13921</v>
      </c>
      <c r="G1056" s="58" t="s">
        <v>10</v>
      </c>
      <c r="H1056" s="58">
        <v>12</v>
      </c>
      <c r="I1056" s="129"/>
      <c r="J1056" s="180">
        <v>3.09</v>
      </c>
      <c r="K1056" s="93" t="e">
        <f>Tabela1[ [#This Row],[Cena hurtowa netto od 01.06.2025] ]/Tabela1[[#This Row],[Cena hurtowa netto od 13.01.2025]]-1</f>
        <v>#DIV/0!</v>
      </c>
      <c r="L1056" s="142" t="s">
        <v>3110</v>
      </c>
      <c r="M1056" s="142"/>
      <c r="N1056" s="64">
        <v>5902979029998</v>
      </c>
      <c r="O1056" s="84">
        <v>0.23</v>
      </c>
      <c r="P1056" s="7"/>
      <c r="Q1056" s="35">
        <f t="shared" si="21"/>
        <v>0</v>
      </c>
      <c r="R1056" s="104">
        <v>199</v>
      </c>
      <c r="S1056" s="36" t="s">
        <v>3151</v>
      </c>
      <c r="T1056" s="86">
        <v>96033010</v>
      </c>
      <c r="U1056" s="39">
        <f>VLOOKUP(Tabela1[[#This Row],[Marka]],Config!$D$2:$E$13,2,FALSE)+Tabela1[[#This Row],[Marka_sort_plus]]</f>
        <v>161012</v>
      </c>
      <c r="V1056" s="39">
        <v>61012</v>
      </c>
      <c r="W1056" s="49">
        <v>5902979029998</v>
      </c>
      <c r="X1056" s="49"/>
      <c r="Y1056" s="49"/>
      <c r="Z1056" s="49"/>
    </row>
    <row r="1057" spans="2:26" ht="27.75" customHeight="1">
      <c r="B1057" s="55" t="s">
        <v>1793</v>
      </c>
      <c r="C1057" s="56" t="s">
        <v>13890</v>
      </c>
      <c r="D1057" s="113" t="s">
        <v>13906</v>
      </c>
      <c r="E1057" s="83" t="s">
        <v>3110</v>
      </c>
      <c r="F1057" s="65" t="s">
        <v>13922</v>
      </c>
      <c r="G1057" s="58" t="s">
        <v>10</v>
      </c>
      <c r="H1057" s="58">
        <v>12</v>
      </c>
      <c r="I1057" s="129"/>
      <c r="J1057" s="180">
        <v>3.19</v>
      </c>
      <c r="K1057" s="93" t="e">
        <f>Tabela1[ [#This Row],[Cena hurtowa netto od 01.06.2025] ]/Tabela1[[#This Row],[Cena hurtowa netto od 13.01.2025]]-1</f>
        <v>#DIV/0!</v>
      </c>
      <c r="L1057" s="142" t="s">
        <v>3110</v>
      </c>
      <c r="M1057" s="142"/>
      <c r="N1057" s="64">
        <v>5902979030000</v>
      </c>
      <c r="O1057" s="84">
        <v>0.23</v>
      </c>
      <c r="P1057" s="7"/>
      <c r="Q1057" s="35">
        <f t="shared" si="21"/>
        <v>0</v>
      </c>
      <c r="R1057" s="104">
        <v>200</v>
      </c>
      <c r="S1057" s="36" t="s">
        <v>3151</v>
      </c>
      <c r="T1057" s="86">
        <v>96033010</v>
      </c>
      <c r="U1057" s="39">
        <f>VLOOKUP(Tabela1[[#This Row],[Marka]],Config!$D$2:$E$13,2,FALSE)+Tabela1[[#This Row],[Marka_sort_plus]]</f>
        <v>161012</v>
      </c>
      <c r="V1057" s="39">
        <v>61012</v>
      </c>
      <c r="W1057" s="49">
        <v>5902979030000</v>
      </c>
      <c r="X1057" s="49"/>
      <c r="Y1057" s="49"/>
      <c r="Z1057" s="49"/>
    </row>
    <row r="1058" spans="2:26" ht="27.75" customHeight="1">
      <c r="B1058" s="55" t="s">
        <v>1793</v>
      </c>
      <c r="C1058" s="56" t="s">
        <v>13891</v>
      </c>
      <c r="D1058" s="113" t="s">
        <v>13907</v>
      </c>
      <c r="E1058" s="83" t="s">
        <v>3110</v>
      </c>
      <c r="F1058" s="65" t="s">
        <v>13923</v>
      </c>
      <c r="G1058" s="58" t="s">
        <v>10</v>
      </c>
      <c r="H1058" s="58">
        <v>12</v>
      </c>
      <c r="I1058" s="129"/>
      <c r="J1058" s="180">
        <v>3.49</v>
      </c>
      <c r="K1058" s="93" t="e">
        <f>Tabela1[ [#This Row],[Cena hurtowa netto od 01.06.2025] ]/Tabela1[[#This Row],[Cena hurtowa netto od 13.01.2025]]-1</f>
        <v>#DIV/0!</v>
      </c>
      <c r="L1058" s="142" t="s">
        <v>3110</v>
      </c>
      <c r="M1058" s="142"/>
      <c r="N1058" s="64">
        <v>5902979030017</v>
      </c>
      <c r="O1058" s="84">
        <v>0.23</v>
      </c>
      <c r="P1058" s="7"/>
      <c r="Q1058" s="35">
        <f t="shared" si="21"/>
        <v>0</v>
      </c>
      <c r="R1058" s="104">
        <v>201</v>
      </c>
      <c r="S1058" s="36" t="s">
        <v>3151</v>
      </c>
      <c r="T1058" s="86">
        <v>96033010</v>
      </c>
      <c r="U1058" s="39">
        <f>VLOOKUP(Tabela1[[#This Row],[Marka]],Config!$D$2:$E$13,2,FALSE)+Tabela1[[#This Row],[Marka_sort_plus]]</f>
        <v>161012</v>
      </c>
      <c r="V1058" s="39">
        <v>61012</v>
      </c>
      <c r="W1058" s="49">
        <v>5902979030017</v>
      </c>
      <c r="X1058" s="49"/>
      <c r="Y1058" s="49"/>
      <c r="Z1058" s="49"/>
    </row>
    <row r="1059" spans="2:26" ht="27.75" customHeight="1">
      <c r="B1059" s="55" t="s">
        <v>1793</v>
      </c>
      <c r="C1059" s="56" t="s">
        <v>13892</v>
      </c>
      <c r="D1059" s="113" t="s">
        <v>13908</v>
      </c>
      <c r="E1059" s="83" t="s">
        <v>3110</v>
      </c>
      <c r="F1059" s="65" t="s">
        <v>13924</v>
      </c>
      <c r="G1059" s="58" t="s">
        <v>10</v>
      </c>
      <c r="H1059" s="58">
        <v>12</v>
      </c>
      <c r="I1059" s="129"/>
      <c r="J1059" s="180">
        <v>3.99</v>
      </c>
      <c r="K1059" s="93" t="e">
        <f>Tabela1[ [#This Row],[Cena hurtowa netto od 01.06.2025] ]/Tabela1[[#This Row],[Cena hurtowa netto od 13.01.2025]]-1</f>
        <v>#DIV/0!</v>
      </c>
      <c r="L1059" s="142" t="s">
        <v>3110</v>
      </c>
      <c r="M1059" s="142"/>
      <c r="N1059" s="64">
        <v>5902979030024</v>
      </c>
      <c r="O1059" s="84">
        <v>0.23</v>
      </c>
      <c r="P1059" s="7"/>
      <c r="Q1059" s="35">
        <f t="shared" si="21"/>
        <v>0</v>
      </c>
      <c r="R1059" s="104">
        <v>202</v>
      </c>
      <c r="S1059" s="36" t="s">
        <v>3151</v>
      </c>
      <c r="T1059" s="86">
        <v>96033010</v>
      </c>
      <c r="U1059" s="39">
        <f>VLOOKUP(Tabela1[[#This Row],[Marka]],Config!$D$2:$E$13,2,FALSE)+Tabela1[[#This Row],[Marka_sort_plus]]</f>
        <v>161012</v>
      </c>
      <c r="V1059" s="39">
        <v>61012</v>
      </c>
      <c r="W1059" s="49">
        <v>5902979030024</v>
      </c>
      <c r="X1059" s="49"/>
      <c r="Y1059" s="49"/>
      <c r="Z1059" s="49"/>
    </row>
    <row r="1060" spans="2:26" ht="27.75" customHeight="1">
      <c r="B1060" s="55" t="s">
        <v>1793</v>
      </c>
      <c r="C1060" s="56" t="s">
        <v>13893</v>
      </c>
      <c r="D1060" s="113" t="s">
        <v>13909</v>
      </c>
      <c r="E1060" s="83" t="s">
        <v>3110</v>
      </c>
      <c r="F1060" s="65" t="s">
        <v>13925</v>
      </c>
      <c r="G1060" s="58" t="s">
        <v>10</v>
      </c>
      <c r="H1060" s="58">
        <v>12</v>
      </c>
      <c r="I1060" s="129"/>
      <c r="J1060" s="180">
        <v>4.8899999999999997</v>
      </c>
      <c r="K1060" s="93" t="e">
        <f>Tabela1[ [#This Row],[Cena hurtowa netto od 01.06.2025] ]/Tabela1[[#This Row],[Cena hurtowa netto od 13.01.2025]]-1</f>
        <v>#DIV/0!</v>
      </c>
      <c r="L1060" s="142" t="s">
        <v>3110</v>
      </c>
      <c r="M1060" s="142"/>
      <c r="N1060" s="64">
        <v>5902979030031</v>
      </c>
      <c r="O1060" s="84">
        <v>0.23</v>
      </c>
      <c r="P1060" s="7"/>
      <c r="Q1060" s="35">
        <f t="shared" si="21"/>
        <v>0</v>
      </c>
      <c r="R1060" s="104">
        <v>203</v>
      </c>
      <c r="S1060" s="36" t="s">
        <v>3151</v>
      </c>
      <c r="T1060" s="86">
        <v>96033010</v>
      </c>
      <c r="U1060" s="39">
        <f>VLOOKUP(Tabela1[[#This Row],[Marka]],Config!$D$2:$E$13,2,FALSE)+Tabela1[[#This Row],[Marka_sort_plus]]</f>
        <v>161012</v>
      </c>
      <c r="V1060" s="39">
        <v>61012</v>
      </c>
      <c r="W1060" s="49">
        <v>5902979030031</v>
      </c>
      <c r="X1060" s="49"/>
      <c r="Y1060" s="49"/>
      <c r="Z1060" s="49"/>
    </row>
    <row r="1061" spans="2:26" ht="27.75" customHeight="1">
      <c r="B1061" s="55" t="s">
        <v>1793</v>
      </c>
      <c r="C1061" s="56" t="s">
        <v>13938</v>
      </c>
      <c r="D1061" s="113" t="s">
        <v>13939</v>
      </c>
      <c r="E1061" s="83" t="s">
        <v>3110</v>
      </c>
      <c r="F1061" s="65" t="s">
        <v>13954</v>
      </c>
      <c r="G1061" s="58" t="s">
        <v>10</v>
      </c>
      <c r="H1061" s="58">
        <v>12</v>
      </c>
      <c r="I1061" s="129"/>
      <c r="J1061" s="180">
        <v>3.69</v>
      </c>
      <c r="K1061" s="93" t="e">
        <f>Tabela1[ [#This Row],[Cena hurtowa netto od 01.06.2025] ]/Tabela1[[#This Row],[Cena hurtowa netto od 13.01.2025]]-1</f>
        <v>#DIV/0!</v>
      </c>
      <c r="L1061" s="142" t="s">
        <v>3110</v>
      </c>
      <c r="M1061" s="142"/>
      <c r="N1061" s="64">
        <v>5902979029639</v>
      </c>
      <c r="O1061" s="84">
        <v>0.23</v>
      </c>
      <c r="P1061" s="7"/>
      <c r="Q1061" s="35">
        <f t="shared" si="21"/>
        <v>0</v>
      </c>
      <c r="R1061" s="104">
        <v>215</v>
      </c>
      <c r="S1061" s="36" t="s">
        <v>3151</v>
      </c>
      <c r="T1061" s="86">
        <v>96033010</v>
      </c>
      <c r="U1061" s="39">
        <f>VLOOKUP(Tabela1[[#This Row],[Marka]],Config!$D$2:$E$13,2,FALSE)+Tabela1[[#This Row],[Marka_sort_plus]]</f>
        <v>161012</v>
      </c>
      <c r="V1061" s="39">
        <v>61012</v>
      </c>
      <c r="W1061" s="49">
        <v>5902979029639</v>
      </c>
      <c r="X1061" s="49"/>
      <c r="Y1061" s="49"/>
      <c r="Z1061" s="49"/>
    </row>
    <row r="1062" spans="2:26" ht="27.75" customHeight="1">
      <c r="B1062" s="55" t="s">
        <v>1793</v>
      </c>
      <c r="C1062" s="56" t="s">
        <v>13940</v>
      </c>
      <c r="D1062" s="113" t="s">
        <v>13941</v>
      </c>
      <c r="E1062" s="83" t="s">
        <v>3110</v>
      </c>
      <c r="F1062" s="65" t="s">
        <v>13955</v>
      </c>
      <c r="G1062" s="58" t="s">
        <v>10</v>
      </c>
      <c r="H1062" s="58">
        <v>12</v>
      </c>
      <c r="I1062" s="129"/>
      <c r="J1062" s="180">
        <v>4.3899999999999997</v>
      </c>
      <c r="K1062" s="93" t="e">
        <f>Tabela1[ [#This Row],[Cena hurtowa netto od 01.06.2025] ]/Tabela1[[#This Row],[Cena hurtowa netto od 13.01.2025]]-1</f>
        <v>#DIV/0!</v>
      </c>
      <c r="L1062" s="142" t="s">
        <v>3110</v>
      </c>
      <c r="M1062" s="142"/>
      <c r="N1062" s="64">
        <v>5902979029646</v>
      </c>
      <c r="O1062" s="84">
        <v>0.23</v>
      </c>
      <c r="P1062" s="7"/>
      <c r="Q1062" s="35">
        <f t="shared" si="21"/>
        <v>0</v>
      </c>
      <c r="R1062" s="104">
        <v>216</v>
      </c>
      <c r="S1062" s="36" t="s">
        <v>3151</v>
      </c>
      <c r="T1062" s="86">
        <v>96033010</v>
      </c>
      <c r="U1062" s="39">
        <f>VLOOKUP(Tabela1[[#This Row],[Marka]],Config!$D$2:$E$13,2,FALSE)+Tabela1[[#This Row],[Marka_sort_plus]]</f>
        <v>161012</v>
      </c>
      <c r="V1062" s="39">
        <v>61012</v>
      </c>
      <c r="W1062" s="49">
        <v>5902979029646</v>
      </c>
      <c r="X1062" s="49"/>
      <c r="Y1062" s="49"/>
      <c r="Z1062" s="49"/>
    </row>
    <row r="1063" spans="2:26" ht="27.75" customHeight="1">
      <c r="B1063" s="55" t="s">
        <v>1793</v>
      </c>
      <c r="C1063" s="56" t="s">
        <v>13942</v>
      </c>
      <c r="D1063" s="113" t="s">
        <v>13943</v>
      </c>
      <c r="E1063" s="83" t="s">
        <v>3110</v>
      </c>
      <c r="F1063" s="65" t="s">
        <v>13956</v>
      </c>
      <c r="G1063" s="58" t="s">
        <v>10</v>
      </c>
      <c r="H1063" s="58" t="s">
        <v>8508</v>
      </c>
      <c r="I1063" s="129"/>
      <c r="J1063" s="180">
        <v>5.69</v>
      </c>
      <c r="K1063" s="93" t="e">
        <f>Tabela1[ [#This Row],[Cena hurtowa netto od 01.06.2025] ]/Tabela1[[#This Row],[Cena hurtowa netto od 13.01.2025]]-1</f>
        <v>#DIV/0!</v>
      </c>
      <c r="L1063" s="142" t="s">
        <v>3110</v>
      </c>
      <c r="M1063" s="142"/>
      <c r="N1063" s="64">
        <v>5902979029653</v>
      </c>
      <c r="O1063" s="84">
        <v>0.23</v>
      </c>
      <c r="P1063" s="7"/>
      <c r="Q1063" s="35">
        <f t="shared" si="21"/>
        <v>0</v>
      </c>
      <c r="R1063" s="104">
        <v>217</v>
      </c>
      <c r="S1063" s="36" t="s">
        <v>3151</v>
      </c>
      <c r="T1063" s="86">
        <v>96033010</v>
      </c>
      <c r="U1063" s="39">
        <f>VLOOKUP(Tabela1[[#This Row],[Marka]],Config!$D$2:$E$13,2,FALSE)+Tabela1[[#This Row],[Marka_sort_plus]]</f>
        <v>161012</v>
      </c>
      <c r="V1063" s="39">
        <v>61012</v>
      </c>
      <c r="W1063" s="49">
        <v>5902979029653</v>
      </c>
      <c r="X1063" s="49"/>
      <c r="Y1063" s="49"/>
      <c r="Z1063" s="49"/>
    </row>
    <row r="1064" spans="2:26" ht="27.75" customHeight="1">
      <c r="B1064" s="55" t="s">
        <v>1793</v>
      </c>
      <c r="C1064" s="56" t="s">
        <v>13944</v>
      </c>
      <c r="D1064" s="113" t="s">
        <v>13945</v>
      </c>
      <c r="E1064" s="83" t="s">
        <v>3110</v>
      </c>
      <c r="F1064" s="65" t="s">
        <v>13957</v>
      </c>
      <c r="G1064" s="58" t="s">
        <v>10</v>
      </c>
      <c r="H1064" s="58" t="s">
        <v>8508</v>
      </c>
      <c r="I1064" s="129"/>
      <c r="J1064" s="180">
        <v>5.99</v>
      </c>
      <c r="K1064" s="93" t="e">
        <f>Tabela1[ [#This Row],[Cena hurtowa netto od 01.06.2025] ]/Tabela1[[#This Row],[Cena hurtowa netto od 13.01.2025]]-1</f>
        <v>#DIV/0!</v>
      </c>
      <c r="L1064" s="142" t="s">
        <v>3110</v>
      </c>
      <c r="M1064" s="142"/>
      <c r="N1064" s="64">
        <v>5902979029660</v>
      </c>
      <c r="O1064" s="84">
        <v>0.23</v>
      </c>
      <c r="P1064" s="7"/>
      <c r="Q1064" s="35">
        <f t="shared" si="21"/>
        <v>0</v>
      </c>
      <c r="R1064" s="104">
        <v>218</v>
      </c>
      <c r="S1064" s="36" t="s">
        <v>3151</v>
      </c>
      <c r="T1064" s="86">
        <v>96033010</v>
      </c>
      <c r="U1064" s="39">
        <f>VLOOKUP(Tabela1[[#This Row],[Marka]],Config!$D$2:$E$13,2,FALSE)+Tabela1[[#This Row],[Marka_sort_plus]]</f>
        <v>161012</v>
      </c>
      <c r="V1064" s="39">
        <v>61012</v>
      </c>
      <c r="W1064" s="49">
        <v>5902979029660</v>
      </c>
      <c r="X1064" s="49"/>
      <c r="Y1064" s="49"/>
      <c r="Z1064" s="49"/>
    </row>
    <row r="1065" spans="2:26" ht="27.75" customHeight="1">
      <c r="B1065" s="55" t="s">
        <v>1793</v>
      </c>
      <c r="C1065" s="56" t="s">
        <v>13946</v>
      </c>
      <c r="D1065" s="113" t="s">
        <v>13947</v>
      </c>
      <c r="E1065" s="83" t="s">
        <v>3110</v>
      </c>
      <c r="F1065" s="65" t="s">
        <v>13958</v>
      </c>
      <c r="G1065" s="58" t="s">
        <v>10</v>
      </c>
      <c r="H1065" s="58" t="s">
        <v>8508</v>
      </c>
      <c r="I1065" s="129"/>
      <c r="J1065" s="180">
        <v>7.89</v>
      </c>
      <c r="K1065" s="93" t="e">
        <f>Tabela1[ [#This Row],[Cena hurtowa netto od 01.06.2025] ]/Tabela1[[#This Row],[Cena hurtowa netto od 13.01.2025]]-1</f>
        <v>#DIV/0!</v>
      </c>
      <c r="L1065" s="142" t="s">
        <v>3110</v>
      </c>
      <c r="M1065" s="142"/>
      <c r="N1065" s="64">
        <v>5902979029677</v>
      </c>
      <c r="O1065" s="84">
        <v>0.23</v>
      </c>
      <c r="P1065" s="7"/>
      <c r="Q1065" s="35">
        <f t="shared" si="21"/>
        <v>0</v>
      </c>
      <c r="R1065" s="104">
        <v>219</v>
      </c>
      <c r="S1065" s="36" t="s">
        <v>3151</v>
      </c>
      <c r="T1065" s="86">
        <v>96033010</v>
      </c>
      <c r="U1065" s="39">
        <f>VLOOKUP(Tabela1[[#This Row],[Marka]],Config!$D$2:$E$13,2,FALSE)+Tabela1[[#This Row],[Marka_sort_plus]]</f>
        <v>161012</v>
      </c>
      <c r="V1065" s="39">
        <v>61012</v>
      </c>
      <c r="W1065" s="49">
        <v>5902979029677</v>
      </c>
      <c r="X1065" s="49"/>
      <c r="Y1065" s="49"/>
      <c r="Z1065" s="49"/>
    </row>
    <row r="1066" spans="2:26" ht="27.75" customHeight="1">
      <c r="B1066" s="55" t="s">
        <v>1793</v>
      </c>
      <c r="C1066" s="56" t="s">
        <v>13926</v>
      </c>
      <c r="D1066" s="113" t="s">
        <v>13927</v>
      </c>
      <c r="E1066" s="83" t="s">
        <v>3110</v>
      </c>
      <c r="F1066" s="65" t="s">
        <v>13928</v>
      </c>
      <c r="G1066" s="58" t="s">
        <v>10</v>
      </c>
      <c r="H1066" s="58">
        <v>12</v>
      </c>
      <c r="I1066" s="129"/>
      <c r="J1066" s="180">
        <v>2.19</v>
      </c>
      <c r="K1066" s="93" t="e">
        <f>Tabela1[ [#This Row],[Cena hurtowa netto od 01.06.2025] ]/Tabela1[[#This Row],[Cena hurtowa netto od 13.01.2025]]-1</f>
        <v>#DIV/0!</v>
      </c>
      <c r="L1066" s="142" t="s">
        <v>3110</v>
      </c>
      <c r="M1066" s="142"/>
      <c r="N1066" s="64">
        <v>5902979029592</v>
      </c>
      <c r="O1066" s="84">
        <v>0.23</v>
      </c>
      <c r="P1066" s="7"/>
      <c r="Q1066" s="35">
        <f t="shared" si="21"/>
        <v>0</v>
      </c>
      <c r="R1066" s="104">
        <v>211</v>
      </c>
      <c r="S1066" s="36" t="s">
        <v>3151</v>
      </c>
      <c r="T1066" s="86">
        <v>96033010</v>
      </c>
      <c r="U1066" s="39">
        <f>VLOOKUP(Tabela1[[#This Row],[Marka]],Config!$D$2:$E$13,2,FALSE)+Tabela1[[#This Row],[Marka_sort_plus]]</f>
        <v>161012</v>
      </c>
      <c r="V1066" s="39">
        <v>61012</v>
      </c>
      <c r="W1066" s="49">
        <v>5902979029592</v>
      </c>
      <c r="X1066" s="49"/>
      <c r="Y1066" s="49"/>
      <c r="Z1066" s="49"/>
    </row>
    <row r="1067" spans="2:26" ht="27.75" customHeight="1">
      <c r="B1067" s="55" t="s">
        <v>1793</v>
      </c>
      <c r="C1067" s="56" t="s">
        <v>13948</v>
      </c>
      <c r="D1067" s="113" t="s">
        <v>13949</v>
      </c>
      <c r="E1067" s="83" t="s">
        <v>3110</v>
      </c>
      <c r="F1067" s="65" t="s">
        <v>13959</v>
      </c>
      <c r="G1067" s="58" t="s">
        <v>10</v>
      </c>
      <c r="H1067" s="58" t="s">
        <v>8508</v>
      </c>
      <c r="I1067" s="129"/>
      <c r="J1067" s="180">
        <v>9.89</v>
      </c>
      <c r="K1067" s="93" t="e">
        <f>Tabela1[ [#This Row],[Cena hurtowa netto od 01.06.2025] ]/Tabela1[[#This Row],[Cena hurtowa netto od 13.01.2025]]-1</f>
        <v>#DIV/0!</v>
      </c>
      <c r="L1067" s="142" t="s">
        <v>3110</v>
      </c>
      <c r="M1067" s="142"/>
      <c r="N1067" s="64">
        <v>5902979029684</v>
      </c>
      <c r="O1067" s="84">
        <v>0.23</v>
      </c>
      <c r="P1067" s="7"/>
      <c r="Q1067" s="35">
        <f t="shared" si="21"/>
        <v>0</v>
      </c>
      <c r="R1067" s="104">
        <v>220</v>
      </c>
      <c r="S1067" s="36" t="s">
        <v>3151</v>
      </c>
      <c r="T1067" s="86">
        <v>96033010</v>
      </c>
      <c r="U1067" s="39">
        <f>VLOOKUP(Tabela1[[#This Row],[Marka]],Config!$D$2:$E$13,2,FALSE)+Tabela1[[#This Row],[Marka_sort_plus]]</f>
        <v>161012</v>
      </c>
      <c r="V1067" s="39">
        <v>61012</v>
      </c>
      <c r="W1067" s="49">
        <v>5902979029684</v>
      </c>
      <c r="X1067" s="49"/>
      <c r="Y1067" s="49"/>
      <c r="Z1067" s="49"/>
    </row>
    <row r="1068" spans="2:26" ht="27.75" customHeight="1">
      <c r="B1068" s="55" t="s">
        <v>1793</v>
      </c>
      <c r="C1068" s="56" t="s">
        <v>13950</v>
      </c>
      <c r="D1068" s="113" t="s">
        <v>13951</v>
      </c>
      <c r="E1068" s="83" t="s">
        <v>3110</v>
      </c>
      <c r="F1068" s="65" t="s">
        <v>13960</v>
      </c>
      <c r="G1068" s="58" t="s">
        <v>10</v>
      </c>
      <c r="H1068" s="58" t="s">
        <v>8508</v>
      </c>
      <c r="I1068" s="129"/>
      <c r="J1068" s="180">
        <v>11.89</v>
      </c>
      <c r="K1068" s="93" t="e">
        <f>Tabela1[ [#This Row],[Cena hurtowa netto od 01.06.2025] ]/Tabela1[[#This Row],[Cena hurtowa netto od 13.01.2025]]-1</f>
        <v>#DIV/0!</v>
      </c>
      <c r="L1068" s="142" t="s">
        <v>3110</v>
      </c>
      <c r="M1068" s="142"/>
      <c r="N1068" s="64">
        <v>5902979029691</v>
      </c>
      <c r="O1068" s="84">
        <v>0.23</v>
      </c>
      <c r="P1068" s="7"/>
      <c r="Q1068" s="35">
        <f t="shared" si="21"/>
        <v>0</v>
      </c>
      <c r="R1068" s="104">
        <v>221</v>
      </c>
      <c r="S1068" s="36" t="s">
        <v>3151</v>
      </c>
      <c r="T1068" s="86">
        <v>96033010</v>
      </c>
      <c r="U1068" s="39">
        <f>VLOOKUP(Tabela1[[#This Row],[Marka]],Config!$D$2:$E$13,2,FALSE)+Tabela1[[#This Row],[Marka_sort_plus]]</f>
        <v>161012</v>
      </c>
      <c r="V1068" s="39">
        <v>61012</v>
      </c>
      <c r="W1068" s="49">
        <v>5902979029691</v>
      </c>
      <c r="X1068" s="49"/>
      <c r="Y1068" s="49"/>
      <c r="Z1068" s="49"/>
    </row>
    <row r="1069" spans="2:26" ht="27.75" customHeight="1">
      <c r="B1069" s="55" t="s">
        <v>1793</v>
      </c>
      <c r="C1069" s="56" t="s">
        <v>13952</v>
      </c>
      <c r="D1069" s="113" t="s">
        <v>13953</v>
      </c>
      <c r="E1069" s="83" t="s">
        <v>3110</v>
      </c>
      <c r="F1069" s="65" t="s">
        <v>13961</v>
      </c>
      <c r="G1069" s="58" t="s">
        <v>10</v>
      </c>
      <c r="H1069" s="58" t="s">
        <v>8508</v>
      </c>
      <c r="I1069" s="129"/>
      <c r="J1069" s="180">
        <v>13.99</v>
      </c>
      <c r="K1069" s="93" t="e">
        <f>Tabela1[ [#This Row],[Cena hurtowa netto od 01.06.2025] ]/Tabela1[[#This Row],[Cena hurtowa netto od 13.01.2025]]-1</f>
        <v>#DIV/0!</v>
      </c>
      <c r="L1069" s="142" t="s">
        <v>3110</v>
      </c>
      <c r="M1069" s="142"/>
      <c r="N1069" s="64">
        <v>5902979029707</v>
      </c>
      <c r="O1069" s="84">
        <v>0.23</v>
      </c>
      <c r="P1069" s="7"/>
      <c r="Q1069" s="35">
        <f t="shared" si="21"/>
        <v>0</v>
      </c>
      <c r="R1069" s="104">
        <v>222</v>
      </c>
      <c r="S1069" s="36" t="s">
        <v>3151</v>
      </c>
      <c r="T1069" s="86">
        <v>96033010</v>
      </c>
      <c r="U1069" s="39">
        <f>VLOOKUP(Tabela1[[#This Row],[Marka]],Config!$D$2:$E$13,2,FALSE)+Tabela1[[#This Row],[Marka_sort_plus]]</f>
        <v>161012</v>
      </c>
      <c r="V1069" s="39">
        <v>61012</v>
      </c>
      <c r="W1069" s="49">
        <v>5902979029707</v>
      </c>
      <c r="X1069" s="49"/>
      <c r="Y1069" s="49"/>
      <c r="Z1069" s="49"/>
    </row>
    <row r="1070" spans="2:26" ht="27.75" customHeight="1">
      <c r="B1070" s="55" t="s">
        <v>1793</v>
      </c>
      <c r="C1070" s="56" t="s">
        <v>13929</v>
      </c>
      <c r="D1070" s="113" t="s">
        <v>13930</v>
      </c>
      <c r="E1070" s="83" t="s">
        <v>3110</v>
      </c>
      <c r="F1070" s="65" t="s">
        <v>13935</v>
      </c>
      <c r="G1070" s="58" t="s">
        <v>10</v>
      </c>
      <c r="H1070" s="58">
        <v>12</v>
      </c>
      <c r="I1070" s="129"/>
      <c r="J1070" s="180">
        <v>2.39</v>
      </c>
      <c r="K1070" s="93" t="e">
        <f>Tabela1[ [#This Row],[Cena hurtowa netto od 01.06.2025] ]/Tabela1[[#This Row],[Cena hurtowa netto od 13.01.2025]]-1</f>
        <v>#DIV/0!</v>
      </c>
      <c r="L1070" s="142" t="s">
        <v>3110</v>
      </c>
      <c r="M1070" s="142"/>
      <c r="N1070" s="64">
        <v>5902979029608</v>
      </c>
      <c r="O1070" s="84">
        <v>0.23</v>
      </c>
      <c r="P1070" s="7"/>
      <c r="Q1070" s="35">
        <f t="shared" si="21"/>
        <v>0</v>
      </c>
      <c r="R1070" s="104">
        <v>212</v>
      </c>
      <c r="S1070" s="36" t="s">
        <v>3151</v>
      </c>
      <c r="T1070" s="86">
        <v>96033010</v>
      </c>
      <c r="U1070" s="39">
        <f>VLOOKUP(Tabela1[[#This Row],[Marka]],Config!$D$2:$E$13,2,FALSE)+Tabela1[[#This Row],[Marka_sort_plus]]</f>
        <v>161012</v>
      </c>
      <c r="V1070" s="39">
        <v>61012</v>
      </c>
      <c r="W1070" s="49">
        <v>5902979029608</v>
      </c>
      <c r="X1070" s="49"/>
      <c r="Y1070" s="49"/>
      <c r="Z1070" s="49"/>
    </row>
    <row r="1071" spans="2:26" ht="27.75" customHeight="1">
      <c r="B1071" s="55" t="s">
        <v>1793</v>
      </c>
      <c r="C1071" s="56" t="s">
        <v>13931</v>
      </c>
      <c r="D1071" s="113" t="s">
        <v>13932</v>
      </c>
      <c r="E1071" s="83" t="s">
        <v>3110</v>
      </c>
      <c r="F1071" s="65" t="s">
        <v>13936</v>
      </c>
      <c r="G1071" s="58" t="s">
        <v>10</v>
      </c>
      <c r="H1071" s="58">
        <v>12</v>
      </c>
      <c r="I1071" s="129"/>
      <c r="J1071" s="180">
        <v>2.59</v>
      </c>
      <c r="K1071" s="93" t="e">
        <f>Tabela1[ [#This Row],[Cena hurtowa netto od 01.06.2025] ]/Tabela1[[#This Row],[Cena hurtowa netto od 13.01.2025]]-1</f>
        <v>#DIV/0!</v>
      </c>
      <c r="L1071" s="142" t="s">
        <v>3110</v>
      </c>
      <c r="M1071" s="142"/>
      <c r="N1071" s="64">
        <v>5902979029615</v>
      </c>
      <c r="O1071" s="84">
        <v>0.23</v>
      </c>
      <c r="P1071" s="7"/>
      <c r="Q1071" s="35">
        <f t="shared" si="21"/>
        <v>0</v>
      </c>
      <c r="R1071" s="104">
        <v>213</v>
      </c>
      <c r="S1071" s="36" t="s">
        <v>3151</v>
      </c>
      <c r="T1071" s="86">
        <v>96033010</v>
      </c>
      <c r="U1071" s="39">
        <f>VLOOKUP(Tabela1[[#This Row],[Marka]],Config!$D$2:$E$13,2,FALSE)+Tabela1[[#This Row],[Marka_sort_plus]]</f>
        <v>161012</v>
      </c>
      <c r="V1071" s="39">
        <v>61012</v>
      </c>
      <c r="W1071" s="49">
        <v>5902979029615</v>
      </c>
      <c r="X1071" s="49"/>
      <c r="Y1071" s="49"/>
      <c r="Z1071" s="49"/>
    </row>
    <row r="1072" spans="2:26" ht="27.75" customHeight="1">
      <c r="B1072" s="55" t="s">
        <v>1793</v>
      </c>
      <c r="C1072" s="56" t="s">
        <v>13933</v>
      </c>
      <c r="D1072" s="113" t="s">
        <v>13934</v>
      </c>
      <c r="E1072" s="83" t="s">
        <v>3110</v>
      </c>
      <c r="F1072" s="65" t="s">
        <v>13937</v>
      </c>
      <c r="G1072" s="58" t="s">
        <v>10</v>
      </c>
      <c r="H1072" s="58">
        <v>12</v>
      </c>
      <c r="I1072" s="129"/>
      <c r="J1072" s="180">
        <v>2.89</v>
      </c>
      <c r="K1072" s="93" t="e">
        <f>Tabela1[ [#This Row],[Cena hurtowa netto od 01.06.2025] ]/Tabela1[[#This Row],[Cena hurtowa netto od 13.01.2025]]-1</f>
        <v>#DIV/0!</v>
      </c>
      <c r="L1072" s="142" t="s">
        <v>3110</v>
      </c>
      <c r="M1072" s="142"/>
      <c r="N1072" s="64">
        <v>5902979029622</v>
      </c>
      <c r="O1072" s="84">
        <v>0.23</v>
      </c>
      <c r="P1072" s="7"/>
      <c r="Q1072" s="35">
        <f t="shared" si="21"/>
        <v>0</v>
      </c>
      <c r="R1072" s="104">
        <v>214</v>
      </c>
      <c r="S1072" s="36" t="s">
        <v>3151</v>
      </c>
      <c r="T1072" s="86">
        <v>96033010</v>
      </c>
      <c r="U1072" s="39">
        <f>VLOOKUP(Tabela1[[#This Row],[Marka]],Config!$D$2:$E$13,2,FALSE)+Tabela1[[#This Row],[Marka_sort_plus]]</f>
        <v>161012</v>
      </c>
      <c r="V1072" s="39">
        <v>61012</v>
      </c>
      <c r="W1072" s="49">
        <v>5902979029622</v>
      </c>
      <c r="X1072" s="49"/>
      <c r="Y1072" s="49"/>
      <c r="Z1072" s="49"/>
    </row>
    <row r="1073" spans="2:26" ht="27.75" customHeight="1">
      <c r="B1073" s="55" t="s">
        <v>1793</v>
      </c>
      <c r="C1073" s="56" t="s">
        <v>11126</v>
      </c>
      <c r="D1073" s="113" t="s">
        <v>11127</v>
      </c>
      <c r="E1073" s="83" t="s">
        <v>3108</v>
      </c>
      <c r="F1073" s="65" t="s">
        <v>11130</v>
      </c>
      <c r="G1073" s="58" t="s">
        <v>10</v>
      </c>
      <c r="H1073" s="58">
        <v>12</v>
      </c>
      <c r="I1073" s="129">
        <v>12.98</v>
      </c>
      <c r="J1073" s="180">
        <v>12.98</v>
      </c>
      <c r="K1073" s="93">
        <f>Tabela1[ [#This Row],[Cena hurtowa netto od 01.06.2025] ]/Tabela1[[#This Row],[Cena hurtowa netto od 13.01.2025]]-1</f>
        <v>0</v>
      </c>
      <c r="L1073" s="142" t="s">
        <v>3108</v>
      </c>
      <c r="M1073" s="142"/>
      <c r="N1073" s="64">
        <v>4022118119814</v>
      </c>
      <c r="O1073" s="84">
        <v>0.23</v>
      </c>
      <c r="P1073" s="7"/>
      <c r="Q1073" s="35">
        <f t="shared" si="21"/>
        <v>0</v>
      </c>
      <c r="R1073" s="104"/>
      <c r="S1073" s="36" t="s">
        <v>3151</v>
      </c>
      <c r="T1073" s="86">
        <v>96033010</v>
      </c>
      <c r="U1073" s="39">
        <f>VLOOKUP(Tabela1[[#This Row],[Marka]],Config!$D$2:$E$13,2,FALSE)+Tabela1[[#This Row],[Marka_sort_plus]]</f>
        <v>161013</v>
      </c>
      <c r="V1073" s="39">
        <v>61013</v>
      </c>
      <c r="W1073" s="49">
        <v>4022118119814</v>
      </c>
      <c r="X1073" s="49"/>
      <c r="Y1073" s="49"/>
      <c r="Z1073" s="49"/>
    </row>
    <row r="1074" spans="2:26" ht="27.75" customHeight="1">
      <c r="B1074" s="55" t="s">
        <v>1793</v>
      </c>
      <c r="C1074" s="56" t="s">
        <v>11128</v>
      </c>
      <c r="D1074" s="113" t="s">
        <v>11129</v>
      </c>
      <c r="E1074" s="83" t="s">
        <v>3108</v>
      </c>
      <c r="F1074" s="65" t="s">
        <v>11131</v>
      </c>
      <c r="G1074" s="58" t="s">
        <v>10</v>
      </c>
      <c r="H1074" s="58">
        <v>12</v>
      </c>
      <c r="I1074" s="129">
        <v>18.11</v>
      </c>
      <c r="J1074" s="180">
        <v>18.11</v>
      </c>
      <c r="K1074" s="93">
        <f>Tabela1[ [#This Row],[Cena hurtowa netto od 01.06.2025] ]/Tabela1[[#This Row],[Cena hurtowa netto od 13.01.2025]]-1</f>
        <v>0</v>
      </c>
      <c r="L1074" s="142" t="s">
        <v>3108</v>
      </c>
      <c r="M1074" s="142"/>
      <c r="N1074" s="64">
        <v>4022118119876</v>
      </c>
      <c r="O1074" s="84">
        <v>0.23</v>
      </c>
      <c r="P1074" s="7"/>
      <c r="Q1074" s="35">
        <f t="shared" si="21"/>
        <v>0</v>
      </c>
      <c r="R1074" s="104"/>
      <c r="S1074" s="36" t="s">
        <v>3151</v>
      </c>
      <c r="T1074" s="86">
        <v>96033010</v>
      </c>
      <c r="U1074" s="39">
        <f>VLOOKUP(Tabela1[[#This Row],[Marka]],Config!$D$2:$E$13,2,FALSE)+Tabela1[[#This Row],[Marka_sort_plus]]</f>
        <v>161013</v>
      </c>
      <c r="V1074" s="39">
        <v>61013</v>
      </c>
      <c r="W1074" s="49">
        <v>4022118119876</v>
      </c>
      <c r="X1074" s="49"/>
      <c r="Y1074" s="49"/>
      <c r="Z1074" s="49"/>
    </row>
    <row r="1075" spans="2:26" ht="27.75" customHeight="1">
      <c r="B1075" s="55" t="s">
        <v>1793</v>
      </c>
      <c r="C1075" s="56" t="s">
        <v>11132</v>
      </c>
      <c r="D1075" s="113" t="s">
        <v>11133</v>
      </c>
      <c r="E1075" s="83" t="s">
        <v>3108</v>
      </c>
      <c r="F1075" s="65" t="s">
        <v>11136</v>
      </c>
      <c r="G1075" s="58" t="s">
        <v>10</v>
      </c>
      <c r="H1075" s="58">
        <v>12</v>
      </c>
      <c r="I1075" s="129">
        <v>4.9400000000000004</v>
      </c>
      <c r="J1075" s="180">
        <v>4.9400000000000004</v>
      </c>
      <c r="K1075" s="93">
        <f>Tabela1[ [#This Row],[Cena hurtowa netto od 01.06.2025] ]/Tabela1[[#This Row],[Cena hurtowa netto od 13.01.2025]]-1</f>
        <v>0</v>
      </c>
      <c r="L1075" s="142" t="s">
        <v>3108</v>
      </c>
      <c r="M1075" s="142"/>
      <c r="N1075" s="64">
        <v>4022118188124</v>
      </c>
      <c r="O1075" s="84">
        <v>0.23</v>
      </c>
      <c r="P1075" s="7"/>
      <c r="Q1075" s="35">
        <f t="shared" si="21"/>
        <v>0</v>
      </c>
      <c r="R1075" s="104"/>
      <c r="S1075" s="36" t="s">
        <v>3151</v>
      </c>
      <c r="T1075" s="86">
        <v>96033010</v>
      </c>
      <c r="U1075" s="39">
        <f>VLOOKUP(Tabela1[[#This Row],[Marka]],Config!$D$2:$E$13,2,FALSE)+Tabela1[[#This Row],[Marka_sort_plus]]</f>
        <v>161013</v>
      </c>
      <c r="V1075" s="39">
        <v>61013</v>
      </c>
      <c r="W1075" s="49">
        <v>4022118188124</v>
      </c>
      <c r="X1075" s="49"/>
      <c r="Y1075" s="49"/>
      <c r="Z1075" s="49"/>
    </row>
    <row r="1076" spans="2:26" ht="27.75" customHeight="1">
      <c r="B1076" s="55" t="s">
        <v>1793</v>
      </c>
      <c r="C1076" s="56" t="s">
        <v>11134</v>
      </c>
      <c r="D1076" s="113" t="s">
        <v>11135</v>
      </c>
      <c r="E1076" s="83" t="s">
        <v>3108</v>
      </c>
      <c r="F1076" s="65" t="s">
        <v>11137</v>
      </c>
      <c r="G1076" s="58" t="s">
        <v>10</v>
      </c>
      <c r="H1076" s="58">
        <v>12</v>
      </c>
      <c r="I1076" s="129">
        <v>5.16</v>
      </c>
      <c r="J1076" s="180">
        <v>5.16</v>
      </c>
      <c r="K1076" s="93">
        <f>Tabela1[ [#This Row],[Cena hurtowa netto od 01.06.2025] ]/Tabela1[[#This Row],[Cena hurtowa netto od 13.01.2025]]-1</f>
        <v>0</v>
      </c>
      <c r="L1076" s="142" t="s">
        <v>3108</v>
      </c>
      <c r="M1076" s="142"/>
      <c r="N1076" s="64">
        <v>4022118188346</v>
      </c>
      <c r="O1076" s="84">
        <v>0.23</v>
      </c>
      <c r="P1076" s="7"/>
      <c r="Q1076" s="35">
        <f t="shared" si="21"/>
        <v>0</v>
      </c>
      <c r="R1076" s="104"/>
      <c r="S1076" s="36" t="s">
        <v>3151</v>
      </c>
      <c r="T1076" s="86">
        <v>96033010</v>
      </c>
      <c r="U1076" s="39">
        <f>VLOOKUP(Tabela1[[#This Row],[Marka]],Config!$D$2:$E$13,2,FALSE)+Tabela1[[#This Row],[Marka_sort_plus]]</f>
        <v>161013</v>
      </c>
      <c r="V1076" s="39">
        <v>61013</v>
      </c>
      <c r="W1076" s="49">
        <v>4022118188346</v>
      </c>
      <c r="X1076" s="49"/>
      <c r="Y1076" s="49"/>
      <c r="Z1076" s="49"/>
    </row>
    <row r="1077" spans="2:26" ht="27.75" customHeight="1">
      <c r="B1077" s="55" t="s">
        <v>1793</v>
      </c>
      <c r="C1077" s="56" t="s">
        <v>11138</v>
      </c>
      <c r="D1077" s="113" t="s">
        <v>11139</v>
      </c>
      <c r="E1077" s="83" t="s">
        <v>3108</v>
      </c>
      <c r="F1077" s="65" t="s">
        <v>11140</v>
      </c>
      <c r="G1077" s="58" t="s">
        <v>10</v>
      </c>
      <c r="H1077" s="58">
        <v>12</v>
      </c>
      <c r="I1077" s="129">
        <v>10.99</v>
      </c>
      <c r="J1077" s="180">
        <v>10.99</v>
      </c>
      <c r="K1077" s="93">
        <f>Tabela1[ [#This Row],[Cena hurtowa netto od 01.06.2025] ]/Tabela1[[#This Row],[Cena hurtowa netto od 13.01.2025]]-1</f>
        <v>0</v>
      </c>
      <c r="L1077" s="142" t="s">
        <v>3108</v>
      </c>
      <c r="M1077" s="142"/>
      <c r="N1077" s="64">
        <v>4022118188209</v>
      </c>
      <c r="O1077" s="84">
        <v>0.23</v>
      </c>
      <c r="P1077" s="7"/>
      <c r="Q1077" s="35">
        <f t="shared" si="21"/>
        <v>0</v>
      </c>
      <c r="R1077" s="104"/>
      <c r="S1077" s="36" t="s">
        <v>3151</v>
      </c>
      <c r="T1077" s="86">
        <v>96033010</v>
      </c>
      <c r="U1077" s="39">
        <f>VLOOKUP(Tabela1[[#This Row],[Marka]],Config!$D$2:$E$13,2,FALSE)+Tabela1[[#This Row],[Marka_sort_plus]]</f>
        <v>161013</v>
      </c>
      <c r="V1077" s="39">
        <v>61013</v>
      </c>
      <c r="W1077" s="49">
        <v>4022118188209</v>
      </c>
      <c r="X1077" s="49"/>
      <c r="Y1077" s="49"/>
      <c r="Z1077" s="49"/>
    </row>
    <row r="1078" spans="2:26" ht="27.75" customHeight="1">
      <c r="B1078" s="55" t="s">
        <v>1793</v>
      </c>
      <c r="C1078" s="56" t="s">
        <v>11153</v>
      </c>
      <c r="D1078" s="113" t="s">
        <v>11154</v>
      </c>
      <c r="E1078" s="83" t="s">
        <v>3108</v>
      </c>
      <c r="F1078" s="65" t="s">
        <v>11157</v>
      </c>
      <c r="G1078" s="58" t="s">
        <v>10</v>
      </c>
      <c r="H1078" s="58">
        <v>12</v>
      </c>
      <c r="I1078" s="129">
        <v>19.239999999999998</v>
      </c>
      <c r="J1078" s="180">
        <v>19.239999999999998</v>
      </c>
      <c r="K1078" s="93">
        <f>Tabela1[ [#This Row],[Cena hurtowa netto od 01.06.2025] ]/Tabela1[[#This Row],[Cena hurtowa netto od 13.01.2025]]-1</f>
        <v>0</v>
      </c>
      <c r="L1078" s="142" t="s">
        <v>3108</v>
      </c>
      <c r="M1078" s="142"/>
      <c r="N1078" s="64">
        <v>4022118428107</v>
      </c>
      <c r="O1078" s="84">
        <v>0.23</v>
      </c>
      <c r="P1078" s="7"/>
      <c r="Q1078" s="35">
        <f t="shared" si="21"/>
        <v>0</v>
      </c>
      <c r="R1078" s="104"/>
      <c r="S1078" s="36" t="s">
        <v>3151</v>
      </c>
      <c r="T1078" s="86">
        <v>96033010</v>
      </c>
      <c r="U1078" s="39">
        <f>VLOOKUP(Tabela1[[#This Row],[Marka]],Config!$D$2:$E$13,2,FALSE)+Tabela1[[#This Row],[Marka_sort_plus]]</f>
        <v>161013</v>
      </c>
      <c r="V1078" s="39">
        <v>61013</v>
      </c>
      <c r="W1078" s="49">
        <v>4022118428107</v>
      </c>
      <c r="X1078" s="49"/>
      <c r="Y1078" s="49"/>
      <c r="Z1078" s="49"/>
    </row>
    <row r="1079" spans="2:26" ht="27.75" customHeight="1">
      <c r="B1079" s="55" t="s">
        <v>1793</v>
      </c>
      <c r="C1079" s="56" t="s">
        <v>11155</v>
      </c>
      <c r="D1079" s="113" t="s">
        <v>11156</v>
      </c>
      <c r="E1079" s="83" t="s">
        <v>3108</v>
      </c>
      <c r="F1079" s="65" t="s">
        <v>11158</v>
      </c>
      <c r="G1079" s="58" t="s">
        <v>10</v>
      </c>
      <c r="H1079" s="58">
        <v>12</v>
      </c>
      <c r="I1079" s="129">
        <v>20.34</v>
      </c>
      <c r="J1079" s="180">
        <v>20.34</v>
      </c>
      <c r="K1079" s="93">
        <f>Tabela1[ [#This Row],[Cena hurtowa netto od 01.06.2025] ]/Tabela1[[#This Row],[Cena hurtowa netto od 13.01.2025]]-1</f>
        <v>0</v>
      </c>
      <c r="L1079" s="142" t="s">
        <v>3108</v>
      </c>
      <c r="M1079" s="142"/>
      <c r="N1079" s="64">
        <v>4022118428121</v>
      </c>
      <c r="O1079" s="84">
        <v>0.23</v>
      </c>
      <c r="P1079" s="7"/>
      <c r="Q1079" s="35">
        <f t="shared" si="21"/>
        <v>0</v>
      </c>
      <c r="R1079" s="104"/>
      <c r="S1079" s="36" t="s">
        <v>3151</v>
      </c>
      <c r="T1079" s="86">
        <v>96033010</v>
      </c>
      <c r="U1079" s="39">
        <f>VLOOKUP(Tabela1[[#This Row],[Marka]],Config!$D$2:$E$13,2,FALSE)+Tabela1[[#This Row],[Marka_sort_plus]]</f>
        <v>161013</v>
      </c>
      <c r="V1079" s="39">
        <v>61013</v>
      </c>
      <c r="W1079" s="49">
        <v>4022118428121</v>
      </c>
      <c r="X1079" s="49"/>
      <c r="Y1079" s="49"/>
      <c r="Z1079" s="49"/>
    </row>
    <row r="1080" spans="2:26" ht="27.75" customHeight="1">
      <c r="B1080" s="55" t="s">
        <v>1793</v>
      </c>
      <c r="C1080" s="56" t="s">
        <v>11159</v>
      </c>
      <c r="D1080" s="113" t="s">
        <v>11160</v>
      </c>
      <c r="E1080" s="83" t="s">
        <v>3108</v>
      </c>
      <c r="F1080" s="65" t="s">
        <v>11161</v>
      </c>
      <c r="G1080" s="58" t="s">
        <v>10</v>
      </c>
      <c r="H1080" s="58">
        <v>12</v>
      </c>
      <c r="I1080" s="129">
        <v>23.09</v>
      </c>
      <c r="J1080" s="180">
        <v>23.09</v>
      </c>
      <c r="K1080" s="93">
        <f>Tabela1[ [#This Row],[Cena hurtowa netto od 01.06.2025] ]/Tabela1[[#This Row],[Cena hurtowa netto od 13.01.2025]]-1</f>
        <v>0</v>
      </c>
      <c r="L1080" s="142" t="s">
        <v>3108</v>
      </c>
      <c r="M1080" s="142"/>
      <c r="N1080" s="64">
        <v>4022118424109</v>
      </c>
      <c r="O1080" s="84">
        <v>0.23</v>
      </c>
      <c r="P1080" s="7"/>
      <c r="Q1080" s="35">
        <f t="shared" si="21"/>
        <v>0</v>
      </c>
      <c r="R1080" s="104"/>
      <c r="S1080" s="36" t="s">
        <v>3151</v>
      </c>
      <c r="T1080" s="86">
        <v>96033010</v>
      </c>
      <c r="U1080" s="39">
        <f>VLOOKUP(Tabela1[[#This Row],[Marka]],Config!$D$2:$E$13,2,FALSE)+Tabela1[[#This Row],[Marka_sort_plus]]</f>
        <v>161013</v>
      </c>
      <c r="V1080" s="39">
        <v>61013</v>
      </c>
      <c r="W1080" s="49">
        <v>4022118424109</v>
      </c>
      <c r="X1080" s="49"/>
      <c r="Y1080" s="49"/>
      <c r="Z1080" s="49"/>
    </row>
    <row r="1081" spans="2:26" ht="27.75" customHeight="1">
      <c r="B1081" s="55" t="s">
        <v>1793</v>
      </c>
      <c r="C1081" s="56" t="s">
        <v>11162</v>
      </c>
      <c r="D1081" s="113" t="s">
        <v>11163</v>
      </c>
      <c r="E1081" s="83" t="s">
        <v>3107</v>
      </c>
      <c r="F1081" s="65" t="s">
        <v>11164</v>
      </c>
      <c r="G1081" s="58" t="s">
        <v>10</v>
      </c>
      <c r="H1081" s="58">
        <v>12</v>
      </c>
      <c r="I1081" s="129">
        <v>2.1</v>
      </c>
      <c r="J1081" s="180">
        <v>2.1</v>
      </c>
      <c r="K1081" s="93">
        <f>Tabela1[ [#This Row],[Cena hurtowa netto od 01.06.2025] ]/Tabela1[[#This Row],[Cena hurtowa netto od 13.01.2025]]-1</f>
        <v>0</v>
      </c>
      <c r="L1081" s="142" t="s">
        <v>3107</v>
      </c>
      <c r="M1081" s="142"/>
      <c r="N1081" s="64">
        <v>4022118720317</v>
      </c>
      <c r="O1081" s="84">
        <v>0.23</v>
      </c>
      <c r="P1081" s="7"/>
      <c r="Q1081" s="35">
        <f t="shared" si="21"/>
        <v>0</v>
      </c>
      <c r="R1081" s="104"/>
      <c r="S1081" s="36" t="s">
        <v>3151</v>
      </c>
      <c r="T1081" s="86">
        <v>96033010</v>
      </c>
      <c r="U1081" s="39">
        <f>VLOOKUP(Tabela1[[#This Row],[Marka]],Config!$D$2:$E$13,2,FALSE)+Tabela1[[#This Row],[Marka_sort_plus]]</f>
        <v>161013</v>
      </c>
      <c r="V1081" s="39">
        <v>61013</v>
      </c>
      <c r="W1081" s="49">
        <v>4022118720317</v>
      </c>
      <c r="X1081" s="49"/>
      <c r="Y1081" s="49"/>
      <c r="Z1081" s="49"/>
    </row>
    <row r="1082" spans="2:26" ht="27.75" customHeight="1">
      <c r="B1082" s="55" t="s">
        <v>1793</v>
      </c>
      <c r="C1082" s="56" t="s">
        <v>11165</v>
      </c>
      <c r="D1082" s="113" t="s">
        <v>11166</v>
      </c>
      <c r="E1082" s="83" t="s">
        <v>3108</v>
      </c>
      <c r="F1082" s="65" t="s">
        <v>11179</v>
      </c>
      <c r="G1082" s="58" t="s">
        <v>10</v>
      </c>
      <c r="H1082" s="58">
        <v>12</v>
      </c>
      <c r="I1082" s="129">
        <v>11.6</v>
      </c>
      <c r="J1082" s="180">
        <v>11.6</v>
      </c>
      <c r="K1082" s="93">
        <f>Tabela1[ [#This Row],[Cena hurtowa netto od 01.06.2025] ]/Tabela1[[#This Row],[Cena hurtowa netto od 13.01.2025]]-1</f>
        <v>0</v>
      </c>
      <c r="L1082" s="142" t="s">
        <v>3108</v>
      </c>
      <c r="M1082" s="142"/>
      <c r="N1082" s="64">
        <v>4022118941408</v>
      </c>
      <c r="O1082" s="84">
        <v>0.23</v>
      </c>
      <c r="P1082" s="7"/>
      <c r="Q1082" s="35">
        <f t="shared" si="21"/>
        <v>0</v>
      </c>
      <c r="R1082" s="104"/>
      <c r="S1082" s="36" t="s">
        <v>3151</v>
      </c>
      <c r="T1082" s="86">
        <v>96033010</v>
      </c>
      <c r="U1082" s="39">
        <f>VLOOKUP(Tabela1[[#This Row],[Marka]],Config!$D$2:$E$13,2,FALSE)+Tabela1[[#This Row],[Marka_sort_plus]]</f>
        <v>161013</v>
      </c>
      <c r="V1082" s="39">
        <v>61013</v>
      </c>
      <c r="W1082" s="49">
        <v>4022118941408</v>
      </c>
      <c r="X1082" s="49"/>
      <c r="Y1082" s="49"/>
      <c r="Z1082" s="49"/>
    </row>
    <row r="1083" spans="2:26" ht="27.75" customHeight="1">
      <c r="B1083" s="55" t="s">
        <v>1793</v>
      </c>
      <c r="C1083" s="56" t="s">
        <v>11167</v>
      </c>
      <c r="D1083" s="113" t="s">
        <v>11178</v>
      </c>
      <c r="E1083" s="83" t="s">
        <v>3108</v>
      </c>
      <c r="F1083" s="65" t="s">
        <v>11180</v>
      </c>
      <c r="G1083" s="58" t="s">
        <v>10</v>
      </c>
      <c r="H1083" s="58">
        <v>12</v>
      </c>
      <c r="I1083" s="129">
        <v>12.52</v>
      </c>
      <c r="J1083" s="180">
        <v>12.52</v>
      </c>
      <c r="K1083" s="93">
        <f>Tabela1[ [#This Row],[Cena hurtowa netto od 01.06.2025] ]/Tabela1[[#This Row],[Cena hurtowa netto od 13.01.2025]]-1</f>
        <v>0</v>
      </c>
      <c r="L1083" s="142" t="s">
        <v>3108</v>
      </c>
      <c r="M1083" s="142"/>
      <c r="N1083" s="64">
        <v>4022118941422</v>
      </c>
      <c r="O1083" s="84">
        <v>0.23</v>
      </c>
      <c r="P1083" s="7"/>
      <c r="Q1083" s="35">
        <f t="shared" si="21"/>
        <v>0</v>
      </c>
      <c r="R1083" s="104"/>
      <c r="S1083" s="36" t="s">
        <v>3151</v>
      </c>
      <c r="T1083" s="86">
        <v>96033010</v>
      </c>
      <c r="U1083" s="39">
        <f>VLOOKUP(Tabela1[[#This Row],[Marka]],Config!$D$2:$E$13,2,FALSE)+Tabela1[[#This Row],[Marka_sort_plus]]</f>
        <v>161013</v>
      </c>
      <c r="V1083" s="39">
        <v>61013</v>
      </c>
      <c r="W1083" s="49">
        <v>4022118941422</v>
      </c>
      <c r="X1083" s="49"/>
      <c r="Y1083" s="49"/>
      <c r="Z1083" s="49"/>
    </row>
    <row r="1084" spans="2:26" ht="27.75" customHeight="1">
      <c r="B1084" s="55" t="s">
        <v>1793</v>
      </c>
      <c r="C1084" s="56" t="s">
        <v>11168</v>
      </c>
      <c r="D1084" s="113" t="s">
        <v>11169</v>
      </c>
      <c r="E1084" s="83" t="s">
        <v>3108</v>
      </c>
      <c r="F1084" s="65" t="s">
        <v>11181</v>
      </c>
      <c r="G1084" s="58" t="s">
        <v>10</v>
      </c>
      <c r="H1084" s="58">
        <v>12</v>
      </c>
      <c r="I1084" s="129">
        <v>15.8</v>
      </c>
      <c r="J1084" s="180">
        <v>15.8</v>
      </c>
      <c r="K1084" s="93">
        <f>Tabela1[ [#This Row],[Cena hurtowa netto od 01.06.2025] ]/Tabela1[[#This Row],[Cena hurtowa netto od 13.01.2025]]-1</f>
        <v>0</v>
      </c>
      <c r="L1084" s="142" t="s">
        <v>3108</v>
      </c>
      <c r="M1084" s="142"/>
      <c r="N1084" s="64">
        <v>4022118941446</v>
      </c>
      <c r="O1084" s="84">
        <v>0.23</v>
      </c>
      <c r="P1084" s="7"/>
      <c r="Q1084" s="35">
        <f t="shared" si="21"/>
        <v>0</v>
      </c>
      <c r="R1084" s="104"/>
      <c r="S1084" s="36" t="s">
        <v>3151</v>
      </c>
      <c r="T1084" s="86">
        <v>96033010</v>
      </c>
      <c r="U1084" s="39">
        <f>VLOOKUP(Tabela1[[#This Row],[Marka]],Config!$D$2:$E$13,2,FALSE)+Tabela1[[#This Row],[Marka_sort_plus]]</f>
        <v>161013</v>
      </c>
      <c r="V1084" s="39">
        <v>61013</v>
      </c>
      <c r="W1084" s="49">
        <v>4022118941446</v>
      </c>
      <c r="X1084" s="49"/>
      <c r="Y1084" s="49"/>
      <c r="Z1084" s="49"/>
    </row>
    <row r="1085" spans="2:26" ht="27.75" customHeight="1">
      <c r="B1085" s="55" t="s">
        <v>1793</v>
      </c>
      <c r="C1085" s="56" t="s">
        <v>11170</v>
      </c>
      <c r="D1085" s="113" t="s">
        <v>11171</v>
      </c>
      <c r="E1085" s="83" t="s">
        <v>3108</v>
      </c>
      <c r="F1085" s="65" t="s">
        <v>11182</v>
      </c>
      <c r="G1085" s="58" t="s">
        <v>10</v>
      </c>
      <c r="H1085" s="58">
        <v>12</v>
      </c>
      <c r="I1085" s="129">
        <v>18.149999999999999</v>
      </c>
      <c r="J1085" s="180">
        <v>18.149999999999999</v>
      </c>
      <c r="K1085" s="93">
        <f>Tabela1[ [#This Row],[Cena hurtowa netto od 01.06.2025] ]/Tabela1[[#This Row],[Cena hurtowa netto od 13.01.2025]]-1</f>
        <v>0</v>
      </c>
      <c r="L1085" s="142" t="s">
        <v>3108</v>
      </c>
      <c r="M1085" s="142"/>
      <c r="N1085" s="64">
        <v>4022118941460</v>
      </c>
      <c r="O1085" s="84">
        <v>0.23</v>
      </c>
      <c r="P1085" s="7"/>
      <c r="Q1085" s="35">
        <f t="shared" si="21"/>
        <v>0</v>
      </c>
      <c r="R1085" s="104"/>
      <c r="S1085" s="36" t="s">
        <v>3151</v>
      </c>
      <c r="T1085" s="86">
        <v>96033010</v>
      </c>
      <c r="U1085" s="39">
        <f>VLOOKUP(Tabela1[[#This Row],[Marka]],Config!$D$2:$E$13,2,FALSE)+Tabela1[[#This Row],[Marka_sort_plus]]</f>
        <v>161013</v>
      </c>
      <c r="V1085" s="39">
        <v>61013</v>
      </c>
      <c r="W1085" s="49">
        <v>4022118941460</v>
      </c>
      <c r="X1085" s="49"/>
      <c r="Y1085" s="49"/>
      <c r="Z1085" s="49"/>
    </row>
    <row r="1086" spans="2:26" ht="27.75" customHeight="1">
      <c r="B1086" s="55" t="s">
        <v>1793</v>
      </c>
      <c r="C1086" s="56" t="s">
        <v>11172</v>
      </c>
      <c r="D1086" s="113" t="s">
        <v>11173</v>
      </c>
      <c r="E1086" s="83" t="s">
        <v>3108</v>
      </c>
      <c r="F1086" s="65" t="s">
        <v>11185</v>
      </c>
      <c r="G1086" s="58" t="s">
        <v>10</v>
      </c>
      <c r="H1086" s="58">
        <v>12</v>
      </c>
      <c r="I1086" s="129">
        <v>20.28</v>
      </c>
      <c r="J1086" s="180">
        <v>20.28</v>
      </c>
      <c r="K1086" s="93">
        <f>Tabela1[ [#This Row],[Cena hurtowa netto od 01.06.2025] ]/Tabela1[[#This Row],[Cena hurtowa netto od 13.01.2025]]-1</f>
        <v>0</v>
      </c>
      <c r="L1086" s="142" t="s">
        <v>3108</v>
      </c>
      <c r="M1086" s="142"/>
      <c r="N1086" s="64">
        <v>4022118941484</v>
      </c>
      <c r="O1086" s="84">
        <v>0.23</v>
      </c>
      <c r="P1086" s="7"/>
      <c r="Q1086" s="35">
        <f t="shared" si="21"/>
        <v>0</v>
      </c>
      <c r="R1086" s="104"/>
      <c r="S1086" s="36" t="s">
        <v>3151</v>
      </c>
      <c r="T1086" s="86">
        <v>96033010</v>
      </c>
      <c r="U1086" s="39">
        <f>VLOOKUP(Tabela1[[#This Row],[Marka]],Config!$D$2:$E$13,2,FALSE)+Tabela1[[#This Row],[Marka_sort_plus]]</f>
        <v>161013</v>
      </c>
      <c r="V1086" s="39">
        <v>61013</v>
      </c>
      <c r="W1086" s="49">
        <v>4022118941484</v>
      </c>
      <c r="X1086" s="49"/>
      <c r="Y1086" s="49"/>
      <c r="Z1086" s="49"/>
    </row>
    <row r="1087" spans="2:26" ht="27.75" customHeight="1">
      <c r="B1087" s="55" t="s">
        <v>1793</v>
      </c>
      <c r="C1087" s="56" t="s">
        <v>11174</v>
      </c>
      <c r="D1087" s="113" t="s">
        <v>11175</v>
      </c>
      <c r="E1087" s="83" t="s">
        <v>3108</v>
      </c>
      <c r="F1087" s="65" t="s">
        <v>11183</v>
      </c>
      <c r="G1087" s="58" t="s">
        <v>10</v>
      </c>
      <c r="H1087" s="58">
        <v>12</v>
      </c>
      <c r="I1087" s="129">
        <v>6.84</v>
      </c>
      <c r="J1087" s="180">
        <v>6.84</v>
      </c>
      <c r="K1087" s="93">
        <f>Tabela1[ [#This Row],[Cena hurtowa netto od 01.06.2025] ]/Tabela1[[#This Row],[Cena hurtowa netto od 13.01.2025]]-1</f>
        <v>0</v>
      </c>
      <c r="L1087" s="142" t="s">
        <v>3108</v>
      </c>
      <c r="M1087" s="142"/>
      <c r="N1087" s="64">
        <v>4022118941323</v>
      </c>
      <c r="O1087" s="84">
        <v>0.23</v>
      </c>
      <c r="P1087" s="7"/>
      <c r="Q1087" s="35">
        <f t="shared" si="21"/>
        <v>0</v>
      </c>
      <c r="R1087" s="104"/>
      <c r="S1087" s="36" t="s">
        <v>3151</v>
      </c>
      <c r="T1087" s="86">
        <v>96033010</v>
      </c>
      <c r="U1087" s="39">
        <f>VLOOKUP(Tabela1[[#This Row],[Marka]],Config!$D$2:$E$13,2,FALSE)+Tabela1[[#This Row],[Marka_sort_plus]]</f>
        <v>161013</v>
      </c>
      <c r="V1087" s="39">
        <v>61013</v>
      </c>
      <c r="W1087" s="49">
        <v>4022118941323</v>
      </c>
      <c r="X1087" s="49"/>
      <c r="Y1087" s="49"/>
      <c r="Z1087" s="49"/>
    </row>
    <row r="1088" spans="2:26" ht="27.75" customHeight="1">
      <c r="B1088" s="55" t="s">
        <v>1793</v>
      </c>
      <c r="C1088" s="56" t="s">
        <v>11176</v>
      </c>
      <c r="D1088" s="113" t="s">
        <v>11177</v>
      </c>
      <c r="E1088" s="83" t="s">
        <v>3108</v>
      </c>
      <c r="F1088" s="65" t="s">
        <v>11184</v>
      </c>
      <c r="G1088" s="58" t="s">
        <v>10</v>
      </c>
      <c r="H1088" s="58">
        <v>12</v>
      </c>
      <c r="I1088" s="129">
        <v>7.93</v>
      </c>
      <c r="J1088" s="180">
        <v>7.93</v>
      </c>
      <c r="K1088" s="93">
        <f>Tabela1[ [#This Row],[Cena hurtowa netto od 01.06.2025] ]/Tabela1[[#This Row],[Cena hurtowa netto od 13.01.2025]]-1</f>
        <v>0</v>
      </c>
      <c r="L1088" s="142" t="s">
        <v>3108</v>
      </c>
      <c r="M1088" s="142"/>
      <c r="N1088" s="64">
        <v>4022118941347</v>
      </c>
      <c r="O1088" s="84">
        <v>0.23</v>
      </c>
      <c r="P1088" s="7"/>
      <c r="Q1088" s="35">
        <f t="shared" si="21"/>
        <v>0</v>
      </c>
      <c r="R1088" s="104"/>
      <c r="S1088" s="36" t="s">
        <v>3151</v>
      </c>
      <c r="T1088" s="86">
        <v>96033010</v>
      </c>
      <c r="U1088" s="39">
        <f>VLOOKUP(Tabela1[[#This Row],[Marka]],Config!$D$2:$E$13,2,FALSE)+Tabela1[[#This Row],[Marka_sort_plus]]</f>
        <v>161013</v>
      </c>
      <c r="V1088" s="39">
        <v>61013</v>
      </c>
      <c r="W1088" s="49">
        <v>4022118941347</v>
      </c>
      <c r="X1088" s="49"/>
      <c r="Y1088" s="49"/>
      <c r="Z1088" s="49"/>
    </row>
    <row r="1089" spans="2:26" ht="27.75" customHeight="1">
      <c r="B1089" s="55" t="s">
        <v>1793</v>
      </c>
      <c r="C1089" s="56" t="s">
        <v>11187</v>
      </c>
      <c r="D1089" s="113" t="s">
        <v>11188</v>
      </c>
      <c r="E1089" s="83" t="s">
        <v>3107</v>
      </c>
      <c r="F1089" s="65" t="s">
        <v>11214</v>
      </c>
      <c r="G1089" s="58" t="s">
        <v>10</v>
      </c>
      <c r="H1089" s="58">
        <v>12</v>
      </c>
      <c r="I1089" s="129">
        <v>3.7</v>
      </c>
      <c r="J1089" s="180">
        <v>3.7</v>
      </c>
      <c r="K1089" s="93">
        <f>Tabela1[ [#This Row],[Cena hurtowa netto od 01.06.2025] ]/Tabela1[[#This Row],[Cena hurtowa netto od 13.01.2025]]-1</f>
        <v>0</v>
      </c>
      <c r="L1089" s="142" t="s">
        <v>3107</v>
      </c>
      <c r="M1089" s="142"/>
      <c r="N1089" s="64">
        <v>4022118974000</v>
      </c>
      <c r="O1089" s="84">
        <v>0.23</v>
      </c>
      <c r="P1089" s="7"/>
      <c r="Q1089" s="35">
        <f t="shared" si="21"/>
        <v>0</v>
      </c>
      <c r="R1089" s="104"/>
      <c r="S1089" s="36" t="s">
        <v>3151</v>
      </c>
      <c r="T1089" s="86">
        <v>96033010</v>
      </c>
      <c r="U1089" s="39">
        <f>VLOOKUP(Tabela1[[#This Row],[Marka]],Config!$D$2:$E$13,2,FALSE)+Tabela1[[#This Row],[Marka_sort_plus]]</f>
        <v>161013</v>
      </c>
      <c r="V1089" s="39">
        <v>61013</v>
      </c>
      <c r="W1089" s="49">
        <v>4022118974000</v>
      </c>
      <c r="X1089" s="49"/>
      <c r="Y1089" s="49"/>
      <c r="Z1089" s="49"/>
    </row>
    <row r="1090" spans="2:26" ht="27.75" customHeight="1">
      <c r="B1090" s="55" t="s">
        <v>1793</v>
      </c>
      <c r="C1090" s="56" t="s">
        <v>11189</v>
      </c>
      <c r="D1090" s="113" t="s">
        <v>11190</v>
      </c>
      <c r="E1090" s="83" t="s">
        <v>3107</v>
      </c>
      <c r="F1090" s="65" t="s">
        <v>11215</v>
      </c>
      <c r="G1090" s="58" t="s">
        <v>10</v>
      </c>
      <c r="H1090" s="58">
        <v>12</v>
      </c>
      <c r="I1090" s="129">
        <v>4.26</v>
      </c>
      <c r="J1090" s="180">
        <v>4.26</v>
      </c>
      <c r="K1090" s="93">
        <f>Tabela1[ [#This Row],[Cena hurtowa netto od 01.06.2025] ]/Tabela1[[#This Row],[Cena hurtowa netto od 13.01.2025]]-1</f>
        <v>0</v>
      </c>
      <c r="L1090" s="142" t="s">
        <v>3107</v>
      </c>
      <c r="M1090" s="142"/>
      <c r="N1090" s="64">
        <v>4022118974994</v>
      </c>
      <c r="O1090" s="84">
        <v>0.23</v>
      </c>
      <c r="P1090" s="7"/>
      <c r="Q1090" s="35">
        <f t="shared" si="21"/>
        <v>0</v>
      </c>
      <c r="R1090" s="104"/>
      <c r="S1090" s="36" t="s">
        <v>3151</v>
      </c>
      <c r="T1090" s="86">
        <v>96033010</v>
      </c>
      <c r="U1090" s="39">
        <f>VLOOKUP(Tabela1[[#This Row],[Marka]],Config!$D$2:$E$13,2,FALSE)+Tabela1[[#This Row],[Marka_sort_plus]]</f>
        <v>161013</v>
      </c>
      <c r="V1090" s="39">
        <v>61013</v>
      </c>
      <c r="W1090" s="49">
        <v>4022118974994</v>
      </c>
      <c r="X1090" s="49"/>
      <c r="Y1090" s="49"/>
      <c r="Z1090" s="49"/>
    </row>
    <row r="1091" spans="2:26" ht="27.75" customHeight="1">
      <c r="B1091" s="55" t="s">
        <v>1793</v>
      </c>
      <c r="C1091" s="56" t="s">
        <v>11191</v>
      </c>
      <c r="D1091" s="113" t="s">
        <v>11192</v>
      </c>
      <c r="E1091" s="83" t="s">
        <v>3107</v>
      </c>
      <c r="F1091" s="65" t="s">
        <v>11216</v>
      </c>
      <c r="G1091" s="58" t="s">
        <v>10</v>
      </c>
      <c r="H1091" s="58">
        <v>12</v>
      </c>
      <c r="I1091" s="129">
        <v>3.89</v>
      </c>
      <c r="J1091" s="180">
        <v>3.89</v>
      </c>
      <c r="K1091" s="93">
        <f>Tabela1[ [#This Row],[Cena hurtowa netto od 01.06.2025] ]/Tabela1[[#This Row],[Cena hurtowa netto od 13.01.2025]]-1</f>
        <v>0</v>
      </c>
      <c r="L1091" s="142" t="s">
        <v>3107</v>
      </c>
      <c r="M1091" s="142"/>
      <c r="N1091" s="64">
        <v>4022118974017</v>
      </c>
      <c r="O1091" s="84">
        <v>0.23</v>
      </c>
      <c r="P1091" s="7"/>
      <c r="Q1091" s="35">
        <f t="shared" si="21"/>
        <v>0</v>
      </c>
      <c r="R1091" s="104"/>
      <c r="S1091" s="36" t="s">
        <v>3151</v>
      </c>
      <c r="T1091" s="86">
        <v>96033010</v>
      </c>
      <c r="U1091" s="39">
        <f>VLOOKUP(Tabela1[[#This Row],[Marka]],Config!$D$2:$E$13,2,FALSE)+Tabela1[[#This Row],[Marka_sort_plus]]</f>
        <v>161013</v>
      </c>
      <c r="V1091" s="39">
        <v>61013</v>
      </c>
      <c r="W1091" s="49">
        <v>4022118974017</v>
      </c>
      <c r="X1091" s="49"/>
      <c r="Y1091" s="49"/>
      <c r="Z1091" s="49"/>
    </row>
    <row r="1092" spans="2:26" ht="27.75" customHeight="1">
      <c r="B1092" s="55" t="s">
        <v>1793</v>
      </c>
      <c r="C1092" s="56" t="s">
        <v>11193</v>
      </c>
      <c r="D1092" s="113" t="s">
        <v>11194</v>
      </c>
      <c r="E1092" s="83" t="s">
        <v>3107</v>
      </c>
      <c r="F1092" s="65" t="s">
        <v>11217</v>
      </c>
      <c r="G1092" s="58" t="s">
        <v>10</v>
      </c>
      <c r="H1092" s="58">
        <v>12</v>
      </c>
      <c r="I1092" s="129">
        <v>8.5</v>
      </c>
      <c r="J1092" s="180">
        <v>8.5</v>
      </c>
      <c r="K1092" s="93">
        <f>Tabela1[ [#This Row],[Cena hurtowa netto od 01.06.2025] ]/Tabela1[[#This Row],[Cena hurtowa netto od 13.01.2025]]-1</f>
        <v>0</v>
      </c>
      <c r="L1092" s="142" t="s">
        <v>3107</v>
      </c>
      <c r="M1092" s="142"/>
      <c r="N1092" s="64">
        <v>4022118974109</v>
      </c>
      <c r="O1092" s="84">
        <v>0.23</v>
      </c>
      <c r="P1092" s="7"/>
      <c r="Q1092" s="35">
        <f t="shared" si="21"/>
        <v>0</v>
      </c>
      <c r="R1092" s="104"/>
      <c r="S1092" s="36" t="s">
        <v>3151</v>
      </c>
      <c r="T1092" s="86">
        <v>96033010</v>
      </c>
      <c r="U1092" s="39">
        <f>VLOOKUP(Tabela1[[#This Row],[Marka]],Config!$D$2:$E$13,2,FALSE)+Tabela1[[#This Row],[Marka_sort_plus]]</f>
        <v>161013</v>
      </c>
      <c r="V1092" s="39">
        <v>61013</v>
      </c>
      <c r="W1092" s="49">
        <v>4022118974109</v>
      </c>
      <c r="X1092" s="49"/>
      <c r="Y1092" s="49"/>
      <c r="Z1092" s="49"/>
    </row>
    <row r="1093" spans="2:26" ht="27.75" customHeight="1">
      <c r="B1093" s="55" t="s">
        <v>1793</v>
      </c>
      <c r="C1093" s="56" t="s">
        <v>11195</v>
      </c>
      <c r="D1093" s="113" t="s">
        <v>11196</v>
      </c>
      <c r="E1093" s="83" t="s">
        <v>3107</v>
      </c>
      <c r="F1093" s="65" t="s">
        <v>11218</v>
      </c>
      <c r="G1093" s="58" t="s">
        <v>10</v>
      </c>
      <c r="H1093" s="58">
        <v>12</v>
      </c>
      <c r="I1093" s="129">
        <v>11.1</v>
      </c>
      <c r="J1093" s="180">
        <v>11.1</v>
      </c>
      <c r="K1093" s="93">
        <f>Tabela1[ [#This Row],[Cena hurtowa netto od 01.06.2025] ]/Tabela1[[#This Row],[Cena hurtowa netto od 13.01.2025]]-1</f>
        <v>0</v>
      </c>
      <c r="L1093" s="142" t="s">
        <v>3107</v>
      </c>
      <c r="M1093" s="142"/>
      <c r="N1093" s="64">
        <v>4022118974123</v>
      </c>
      <c r="O1093" s="84">
        <v>0.23</v>
      </c>
      <c r="P1093" s="7"/>
      <c r="Q1093" s="35">
        <f t="shared" si="21"/>
        <v>0</v>
      </c>
      <c r="R1093" s="104"/>
      <c r="S1093" s="36" t="s">
        <v>3151</v>
      </c>
      <c r="T1093" s="86">
        <v>96033010</v>
      </c>
      <c r="U1093" s="39">
        <f>VLOOKUP(Tabela1[[#This Row],[Marka]],Config!$D$2:$E$13,2,FALSE)+Tabela1[[#This Row],[Marka_sort_plus]]</f>
        <v>161013</v>
      </c>
      <c r="V1093" s="39">
        <v>61013</v>
      </c>
      <c r="W1093" s="49">
        <v>4022118974123</v>
      </c>
      <c r="X1093" s="49"/>
      <c r="Y1093" s="49"/>
      <c r="Z1093" s="49"/>
    </row>
    <row r="1094" spans="2:26" ht="27.75" customHeight="1">
      <c r="B1094" s="55" t="s">
        <v>1793</v>
      </c>
      <c r="C1094" s="56" t="s">
        <v>11197</v>
      </c>
      <c r="D1094" s="113" t="s">
        <v>11198</v>
      </c>
      <c r="E1094" s="83" t="s">
        <v>3107</v>
      </c>
      <c r="F1094" s="65" t="s">
        <v>11219</v>
      </c>
      <c r="G1094" s="58" t="s">
        <v>10</v>
      </c>
      <c r="H1094" s="58">
        <v>12</v>
      </c>
      <c r="I1094" s="129">
        <v>14.11</v>
      </c>
      <c r="J1094" s="180">
        <v>14.11</v>
      </c>
      <c r="K1094" s="93">
        <f>Tabela1[ [#This Row],[Cena hurtowa netto od 01.06.2025] ]/Tabela1[[#This Row],[Cena hurtowa netto od 13.01.2025]]-1</f>
        <v>0</v>
      </c>
      <c r="L1094" s="142" t="s">
        <v>3107</v>
      </c>
      <c r="M1094" s="142"/>
      <c r="N1094" s="64">
        <v>4022118974147</v>
      </c>
      <c r="O1094" s="84">
        <v>0.23</v>
      </c>
      <c r="P1094" s="7"/>
      <c r="Q1094" s="35">
        <f t="shared" si="21"/>
        <v>0</v>
      </c>
      <c r="R1094" s="104"/>
      <c r="S1094" s="36" t="s">
        <v>3151</v>
      </c>
      <c r="T1094" s="86">
        <v>96033010</v>
      </c>
      <c r="U1094" s="39">
        <f>VLOOKUP(Tabela1[[#This Row],[Marka]],Config!$D$2:$E$13,2,FALSE)+Tabela1[[#This Row],[Marka_sort_plus]]</f>
        <v>161013</v>
      </c>
      <c r="V1094" s="39">
        <v>61013</v>
      </c>
      <c r="W1094" s="49">
        <v>4022118974147</v>
      </c>
      <c r="X1094" s="49"/>
      <c r="Y1094" s="49"/>
      <c r="Z1094" s="49"/>
    </row>
    <row r="1095" spans="2:26" ht="27.75" customHeight="1">
      <c r="B1095" s="55" t="s">
        <v>1793</v>
      </c>
      <c r="C1095" s="56" t="s">
        <v>11199</v>
      </c>
      <c r="D1095" s="113" t="s">
        <v>11200</v>
      </c>
      <c r="E1095" s="83" t="s">
        <v>3107</v>
      </c>
      <c r="F1095" s="65" t="s">
        <v>11220</v>
      </c>
      <c r="G1095" s="58" t="s">
        <v>10</v>
      </c>
      <c r="H1095" s="58">
        <v>12</v>
      </c>
      <c r="I1095" s="129">
        <v>4.47</v>
      </c>
      <c r="J1095" s="180">
        <v>4.47</v>
      </c>
      <c r="K1095" s="93">
        <f>Tabela1[ [#This Row],[Cena hurtowa netto od 01.06.2025] ]/Tabela1[[#This Row],[Cena hurtowa netto od 13.01.2025]]-1</f>
        <v>0</v>
      </c>
      <c r="L1095" s="142" t="s">
        <v>3107</v>
      </c>
      <c r="M1095" s="142"/>
      <c r="N1095" s="64">
        <v>4022118974031</v>
      </c>
      <c r="O1095" s="84">
        <v>0.23</v>
      </c>
      <c r="P1095" s="7"/>
      <c r="Q1095" s="35">
        <f t="shared" si="21"/>
        <v>0</v>
      </c>
      <c r="R1095" s="104"/>
      <c r="S1095" s="36" t="s">
        <v>3151</v>
      </c>
      <c r="T1095" s="86">
        <v>96033010</v>
      </c>
      <c r="U1095" s="39">
        <f>VLOOKUP(Tabela1[[#This Row],[Marka]],Config!$D$2:$E$13,2,FALSE)+Tabela1[[#This Row],[Marka_sort_plus]]</f>
        <v>161013</v>
      </c>
      <c r="V1095" s="39">
        <v>61013</v>
      </c>
      <c r="W1095" s="49">
        <v>4022118974031</v>
      </c>
      <c r="X1095" s="49"/>
      <c r="Y1095" s="49"/>
      <c r="Z1095" s="49"/>
    </row>
    <row r="1096" spans="2:26" ht="27.75" customHeight="1">
      <c r="B1096" s="55" t="s">
        <v>1793</v>
      </c>
      <c r="C1096" s="56" t="s">
        <v>11201</v>
      </c>
      <c r="D1096" s="113" t="s">
        <v>11202</v>
      </c>
      <c r="E1096" s="83" t="s">
        <v>3107</v>
      </c>
      <c r="F1096" s="65" t="s">
        <v>11221</v>
      </c>
      <c r="G1096" s="58" t="s">
        <v>10</v>
      </c>
      <c r="H1096" s="58">
        <v>12</v>
      </c>
      <c r="I1096" s="129">
        <v>4.26</v>
      </c>
      <c r="J1096" s="180">
        <v>4.26</v>
      </c>
      <c r="K1096" s="93">
        <f>Tabela1[ [#This Row],[Cena hurtowa netto od 01.06.2025] ]/Tabela1[[#This Row],[Cena hurtowa netto od 13.01.2025]]-1</f>
        <v>0</v>
      </c>
      <c r="L1096" s="142" t="s">
        <v>3107</v>
      </c>
      <c r="M1096" s="142"/>
      <c r="N1096" s="64">
        <v>4022118974987</v>
      </c>
      <c r="O1096" s="84">
        <v>0.23</v>
      </c>
      <c r="P1096" s="7"/>
      <c r="Q1096" s="35">
        <f t="shared" si="21"/>
        <v>0</v>
      </c>
      <c r="R1096" s="104"/>
      <c r="S1096" s="36" t="s">
        <v>3151</v>
      </c>
      <c r="T1096" s="86">
        <v>96033010</v>
      </c>
      <c r="U1096" s="39">
        <f>VLOOKUP(Tabela1[[#This Row],[Marka]],Config!$D$2:$E$13,2,FALSE)+Tabela1[[#This Row],[Marka_sort_plus]]</f>
        <v>161013</v>
      </c>
      <c r="V1096" s="39">
        <v>61013</v>
      </c>
      <c r="W1096" s="49">
        <v>4022118974987</v>
      </c>
      <c r="X1096" s="49"/>
      <c r="Y1096" s="49"/>
      <c r="Z1096" s="49"/>
    </row>
    <row r="1097" spans="2:26" ht="27.75" customHeight="1">
      <c r="B1097" s="55" t="s">
        <v>1793</v>
      </c>
      <c r="C1097" s="56" t="s">
        <v>11203</v>
      </c>
      <c r="D1097" s="113" t="s">
        <v>11204</v>
      </c>
      <c r="E1097" s="83" t="s">
        <v>3107</v>
      </c>
      <c r="F1097" s="65" t="s">
        <v>11222</v>
      </c>
      <c r="G1097" s="58" t="s">
        <v>10</v>
      </c>
      <c r="H1097" s="58">
        <v>12</v>
      </c>
      <c r="I1097" s="129">
        <v>4.9400000000000004</v>
      </c>
      <c r="J1097" s="180">
        <v>4.9400000000000004</v>
      </c>
      <c r="K1097" s="93">
        <f>Tabela1[ [#This Row],[Cena hurtowa netto od 01.06.2025] ]/Tabela1[[#This Row],[Cena hurtowa netto od 13.01.2025]]-1</f>
        <v>0</v>
      </c>
      <c r="L1097" s="142" t="s">
        <v>3107</v>
      </c>
      <c r="M1097" s="142"/>
      <c r="N1097" s="64">
        <v>4022118974048</v>
      </c>
      <c r="O1097" s="84">
        <v>0.23</v>
      </c>
      <c r="P1097" s="7"/>
      <c r="Q1097" s="35">
        <f t="shared" si="21"/>
        <v>0</v>
      </c>
      <c r="R1097" s="104"/>
      <c r="S1097" s="36" t="s">
        <v>3151</v>
      </c>
      <c r="T1097" s="86">
        <v>96033010</v>
      </c>
      <c r="U1097" s="39">
        <f>VLOOKUP(Tabela1[[#This Row],[Marka]],Config!$D$2:$E$13,2,FALSE)+Tabela1[[#This Row],[Marka_sort_plus]]</f>
        <v>161013</v>
      </c>
      <c r="V1097" s="39">
        <v>61013</v>
      </c>
      <c r="W1097" s="49">
        <v>4022118974048</v>
      </c>
      <c r="X1097" s="49"/>
      <c r="Y1097" s="49"/>
      <c r="Z1097" s="49"/>
    </row>
    <row r="1098" spans="2:26" ht="27.75" customHeight="1">
      <c r="B1098" s="55" t="s">
        <v>1793</v>
      </c>
      <c r="C1098" s="56" t="s">
        <v>11205</v>
      </c>
      <c r="D1098" s="113" t="s">
        <v>11206</v>
      </c>
      <c r="E1098" s="83" t="s">
        <v>3107</v>
      </c>
      <c r="F1098" s="65" t="s">
        <v>11223</v>
      </c>
      <c r="G1098" s="58" t="s">
        <v>10</v>
      </c>
      <c r="H1098" s="58">
        <v>12</v>
      </c>
      <c r="I1098" s="129">
        <v>5.3</v>
      </c>
      <c r="J1098" s="180">
        <v>5.3</v>
      </c>
      <c r="K1098" s="93">
        <f>Tabela1[ [#This Row],[Cena hurtowa netto od 01.06.2025] ]/Tabela1[[#This Row],[Cena hurtowa netto od 13.01.2025]]-1</f>
        <v>0</v>
      </c>
      <c r="L1098" s="142" t="s">
        <v>3107</v>
      </c>
      <c r="M1098" s="142"/>
      <c r="N1098" s="64">
        <v>4022118974055</v>
      </c>
      <c r="O1098" s="84">
        <v>0.23</v>
      </c>
      <c r="P1098" s="7"/>
      <c r="Q1098" s="35">
        <f t="shared" si="21"/>
        <v>0</v>
      </c>
      <c r="R1098" s="104"/>
      <c r="S1098" s="36" t="s">
        <v>3151</v>
      </c>
      <c r="T1098" s="86">
        <v>96033010</v>
      </c>
      <c r="U1098" s="39">
        <f>VLOOKUP(Tabela1[[#This Row],[Marka]],Config!$D$2:$E$13,2,FALSE)+Tabela1[[#This Row],[Marka_sort_plus]]</f>
        <v>161013</v>
      </c>
      <c r="V1098" s="39">
        <v>61013</v>
      </c>
      <c r="W1098" s="49">
        <v>4022118974055</v>
      </c>
      <c r="X1098" s="49"/>
      <c r="Y1098" s="49"/>
      <c r="Z1098" s="49"/>
    </row>
    <row r="1099" spans="2:26" ht="27.75" customHeight="1">
      <c r="B1099" s="55" t="s">
        <v>1793</v>
      </c>
      <c r="C1099" s="56" t="s">
        <v>11207</v>
      </c>
      <c r="D1099" s="113" t="s">
        <v>11208</v>
      </c>
      <c r="E1099" s="83" t="s">
        <v>3107</v>
      </c>
      <c r="F1099" s="65" t="s">
        <v>11224</v>
      </c>
      <c r="G1099" s="58" t="s">
        <v>10</v>
      </c>
      <c r="H1099" s="58">
        <v>12</v>
      </c>
      <c r="I1099" s="129">
        <v>4.26</v>
      </c>
      <c r="J1099" s="180">
        <v>4.26</v>
      </c>
      <c r="K1099" s="93">
        <f>Tabela1[ [#This Row],[Cena hurtowa netto od 01.06.2025] ]/Tabela1[[#This Row],[Cena hurtowa netto od 13.01.2025]]-1</f>
        <v>0</v>
      </c>
      <c r="L1099" s="142" t="s">
        <v>3107</v>
      </c>
      <c r="M1099" s="142"/>
      <c r="N1099" s="64">
        <v>4022118974963</v>
      </c>
      <c r="O1099" s="84">
        <v>0.23</v>
      </c>
      <c r="P1099" s="7"/>
      <c r="Q1099" s="35">
        <f t="shared" si="21"/>
        <v>0</v>
      </c>
      <c r="R1099" s="104"/>
      <c r="S1099" s="36" t="s">
        <v>3151</v>
      </c>
      <c r="T1099" s="86">
        <v>96033010</v>
      </c>
      <c r="U1099" s="39">
        <f>VLOOKUP(Tabela1[[#This Row],[Marka]],Config!$D$2:$E$13,2,FALSE)+Tabela1[[#This Row],[Marka_sort_plus]]</f>
        <v>161013</v>
      </c>
      <c r="V1099" s="39">
        <v>61013</v>
      </c>
      <c r="W1099" s="49">
        <v>4022118974963</v>
      </c>
      <c r="X1099" s="49"/>
      <c r="Y1099" s="49"/>
      <c r="Z1099" s="49"/>
    </row>
    <row r="1100" spans="2:26" ht="27.75" customHeight="1">
      <c r="B1100" s="55" t="s">
        <v>1793</v>
      </c>
      <c r="C1100" s="56" t="s">
        <v>11209</v>
      </c>
      <c r="D1100" s="113" t="s">
        <v>11210</v>
      </c>
      <c r="E1100" s="83" t="s">
        <v>3107</v>
      </c>
      <c r="F1100" s="65" t="s">
        <v>11225</v>
      </c>
      <c r="G1100" s="58" t="s">
        <v>10</v>
      </c>
      <c r="H1100" s="58">
        <v>12</v>
      </c>
      <c r="I1100" s="129">
        <v>5.74</v>
      </c>
      <c r="J1100" s="180">
        <v>5.74</v>
      </c>
      <c r="K1100" s="93">
        <f>Tabela1[ [#This Row],[Cena hurtowa netto od 01.06.2025] ]/Tabela1[[#This Row],[Cena hurtowa netto od 13.01.2025]]-1</f>
        <v>0</v>
      </c>
      <c r="L1100" s="142" t="s">
        <v>3107</v>
      </c>
      <c r="M1100" s="142"/>
      <c r="N1100" s="64">
        <v>4022118974062</v>
      </c>
      <c r="O1100" s="84">
        <v>0.23</v>
      </c>
      <c r="P1100" s="7"/>
      <c r="Q1100" s="35">
        <f t="shared" si="21"/>
        <v>0</v>
      </c>
      <c r="R1100" s="104"/>
      <c r="S1100" s="36" t="s">
        <v>3151</v>
      </c>
      <c r="T1100" s="86">
        <v>96033010</v>
      </c>
      <c r="U1100" s="39">
        <f>VLOOKUP(Tabela1[[#This Row],[Marka]],Config!$D$2:$E$13,2,FALSE)+Tabela1[[#This Row],[Marka_sort_plus]]</f>
        <v>161013</v>
      </c>
      <c r="V1100" s="39">
        <v>61013</v>
      </c>
      <c r="W1100" s="49">
        <v>4022118974062</v>
      </c>
      <c r="X1100" s="49"/>
      <c r="Y1100" s="49"/>
      <c r="Z1100" s="49"/>
    </row>
    <row r="1101" spans="2:26" ht="27.75" customHeight="1">
      <c r="B1101" s="55" t="s">
        <v>1793</v>
      </c>
      <c r="C1101" s="56" t="s">
        <v>11211</v>
      </c>
      <c r="D1101" s="113" t="s">
        <v>11212</v>
      </c>
      <c r="E1101" s="83" t="s">
        <v>3107</v>
      </c>
      <c r="F1101" s="65" t="s">
        <v>11226</v>
      </c>
      <c r="G1101" s="58" t="s">
        <v>10</v>
      </c>
      <c r="H1101" s="58">
        <v>12</v>
      </c>
      <c r="I1101" s="129">
        <v>6.5</v>
      </c>
      <c r="J1101" s="180">
        <v>6.5</v>
      </c>
      <c r="K1101" s="93">
        <f>Tabela1[ [#This Row],[Cena hurtowa netto od 01.06.2025] ]/Tabela1[[#This Row],[Cena hurtowa netto od 13.01.2025]]-1</f>
        <v>0</v>
      </c>
      <c r="L1101" s="142" t="s">
        <v>3107</v>
      </c>
      <c r="M1101" s="142"/>
      <c r="N1101" s="64">
        <v>4022118974079</v>
      </c>
      <c r="O1101" s="84">
        <v>0.23</v>
      </c>
      <c r="P1101" s="7"/>
      <c r="Q1101" s="35">
        <f t="shared" si="21"/>
        <v>0</v>
      </c>
      <c r="R1101" s="104"/>
      <c r="S1101" s="36" t="s">
        <v>3151</v>
      </c>
      <c r="T1101" s="86">
        <v>96033010</v>
      </c>
      <c r="U1101" s="39">
        <f>VLOOKUP(Tabela1[[#This Row],[Marka]],Config!$D$2:$E$13,2,FALSE)+Tabela1[[#This Row],[Marka_sort_plus]]</f>
        <v>161013</v>
      </c>
      <c r="V1101" s="39">
        <v>61013</v>
      </c>
      <c r="W1101" s="49">
        <v>4022118974079</v>
      </c>
      <c r="X1101" s="49"/>
      <c r="Y1101" s="49"/>
      <c r="Z1101" s="49"/>
    </row>
    <row r="1102" spans="2:26" ht="27.75" customHeight="1">
      <c r="B1102" s="55" t="s">
        <v>1793</v>
      </c>
      <c r="C1102" s="56" t="s">
        <v>11213</v>
      </c>
      <c r="D1102" s="113" t="s">
        <v>11186</v>
      </c>
      <c r="E1102" s="83" t="s">
        <v>3107</v>
      </c>
      <c r="F1102" s="65" t="s">
        <v>11227</v>
      </c>
      <c r="G1102" s="58" t="s">
        <v>10</v>
      </c>
      <c r="H1102" s="58">
        <v>12</v>
      </c>
      <c r="I1102" s="129">
        <v>6.96</v>
      </c>
      <c r="J1102" s="180">
        <v>6.96</v>
      </c>
      <c r="K1102" s="93">
        <f>Tabela1[ [#This Row],[Cena hurtowa netto od 01.06.2025] ]/Tabela1[[#This Row],[Cena hurtowa netto od 13.01.2025]]-1</f>
        <v>0</v>
      </c>
      <c r="L1102" s="142" t="s">
        <v>3107</v>
      </c>
      <c r="M1102" s="142"/>
      <c r="N1102" s="64">
        <v>4022118974086</v>
      </c>
      <c r="O1102" s="84">
        <v>0.23</v>
      </c>
      <c r="P1102" s="7"/>
      <c r="Q1102" s="35">
        <f t="shared" si="21"/>
        <v>0</v>
      </c>
      <c r="R1102" s="104"/>
      <c r="S1102" s="36" t="s">
        <v>3151</v>
      </c>
      <c r="T1102" s="86">
        <v>96033010</v>
      </c>
      <c r="U1102" s="39">
        <f>VLOOKUP(Tabela1[[#This Row],[Marka]],Config!$D$2:$E$13,2,FALSE)+Tabela1[[#This Row],[Marka_sort_plus]]</f>
        <v>161013</v>
      </c>
      <c r="V1102" s="39">
        <v>61013</v>
      </c>
      <c r="W1102" s="49">
        <v>4022118974086</v>
      </c>
      <c r="X1102" s="49"/>
      <c r="Y1102" s="49"/>
      <c r="Z1102" s="49"/>
    </row>
    <row r="1103" spans="2:26" ht="27.75" customHeight="1">
      <c r="B1103" s="55" t="s">
        <v>1793</v>
      </c>
      <c r="C1103" s="56" t="s">
        <v>11228</v>
      </c>
      <c r="D1103" s="113" t="s">
        <v>11229</v>
      </c>
      <c r="E1103" s="83" t="s">
        <v>3107</v>
      </c>
      <c r="F1103" s="65" t="s">
        <v>11244</v>
      </c>
      <c r="G1103" s="58" t="s">
        <v>10</v>
      </c>
      <c r="H1103" s="58">
        <v>12</v>
      </c>
      <c r="I1103" s="129">
        <v>10.07</v>
      </c>
      <c r="J1103" s="180">
        <v>10.07</v>
      </c>
      <c r="K1103" s="93">
        <f>Tabela1[ [#This Row],[Cena hurtowa netto od 01.06.2025] ]/Tabela1[[#This Row],[Cena hurtowa netto od 13.01.2025]]-1</f>
        <v>0</v>
      </c>
      <c r="L1103" s="142" t="s">
        <v>3107</v>
      </c>
      <c r="M1103" s="142"/>
      <c r="N1103" s="64">
        <v>4022118974352</v>
      </c>
      <c r="O1103" s="84">
        <v>0.23</v>
      </c>
      <c r="P1103" s="7"/>
      <c r="Q1103" s="35">
        <f t="shared" si="21"/>
        <v>0</v>
      </c>
      <c r="R1103" s="104"/>
      <c r="S1103" s="36" t="s">
        <v>3151</v>
      </c>
      <c r="T1103" s="86">
        <v>96033010</v>
      </c>
      <c r="U1103" s="39">
        <f>VLOOKUP(Tabela1[[#This Row],[Marka]],Config!$D$2:$E$13,2,FALSE)+Tabela1[[#This Row],[Marka_sort_plus]]</f>
        <v>161013</v>
      </c>
      <c r="V1103" s="39">
        <v>61013</v>
      </c>
      <c r="W1103" s="49">
        <v>4022118974352</v>
      </c>
      <c r="X1103" s="49"/>
      <c r="Y1103" s="49"/>
      <c r="Z1103" s="49"/>
    </row>
    <row r="1104" spans="2:26" ht="27.75" customHeight="1">
      <c r="B1104" s="55" t="s">
        <v>1793</v>
      </c>
      <c r="C1104" s="56" t="s">
        <v>11230</v>
      </c>
      <c r="D1104" s="113" t="s">
        <v>11231</v>
      </c>
      <c r="E1104" s="83" t="s">
        <v>3107</v>
      </c>
      <c r="F1104" s="65" t="s">
        <v>11245</v>
      </c>
      <c r="G1104" s="58" t="s">
        <v>10</v>
      </c>
      <c r="H1104" s="58">
        <v>12</v>
      </c>
      <c r="I1104" s="129">
        <v>11.64</v>
      </c>
      <c r="J1104" s="180">
        <v>11.64</v>
      </c>
      <c r="K1104" s="93">
        <f>Tabela1[ [#This Row],[Cena hurtowa netto od 01.06.2025] ]/Tabela1[[#This Row],[Cena hurtowa netto od 13.01.2025]]-1</f>
        <v>0</v>
      </c>
      <c r="L1104" s="142" t="s">
        <v>3107</v>
      </c>
      <c r="M1104" s="142"/>
      <c r="N1104" s="64">
        <v>4022118974369</v>
      </c>
      <c r="O1104" s="84">
        <v>0.23</v>
      </c>
      <c r="P1104" s="7"/>
      <c r="Q1104" s="35">
        <f t="shared" si="21"/>
        <v>0</v>
      </c>
      <c r="R1104" s="104"/>
      <c r="S1104" s="36" t="s">
        <v>3151</v>
      </c>
      <c r="T1104" s="86">
        <v>96033010</v>
      </c>
      <c r="U1104" s="39">
        <f>VLOOKUP(Tabela1[[#This Row],[Marka]],Config!$D$2:$E$13,2,FALSE)+Tabela1[[#This Row],[Marka_sort_plus]]</f>
        <v>161013</v>
      </c>
      <c r="V1104" s="39">
        <v>61013</v>
      </c>
      <c r="W1104" s="49">
        <v>4022118974369</v>
      </c>
      <c r="X1104" s="49"/>
      <c r="Y1104" s="49"/>
      <c r="Z1104" s="49"/>
    </row>
    <row r="1105" spans="2:26" ht="27.75" customHeight="1">
      <c r="B1105" s="55" t="s">
        <v>1793</v>
      </c>
      <c r="C1105" s="56" t="s">
        <v>11232</v>
      </c>
      <c r="D1105" s="113" t="s">
        <v>11233</v>
      </c>
      <c r="E1105" s="83" t="s">
        <v>3107</v>
      </c>
      <c r="F1105" s="65" t="s">
        <v>11246</v>
      </c>
      <c r="G1105" s="58" t="s">
        <v>10</v>
      </c>
      <c r="H1105" s="58">
        <v>12</v>
      </c>
      <c r="I1105" s="129">
        <v>14.82</v>
      </c>
      <c r="J1105" s="180">
        <v>14.82</v>
      </c>
      <c r="K1105" s="93">
        <f>Tabela1[ [#This Row],[Cena hurtowa netto od 01.06.2025] ]/Tabela1[[#This Row],[Cena hurtowa netto od 13.01.2025]]-1</f>
        <v>0</v>
      </c>
      <c r="L1105" s="142" t="s">
        <v>3107</v>
      </c>
      <c r="M1105" s="142"/>
      <c r="N1105" s="64">
        <v>4022118974376</v>
      </c>
      <c r="O1105" s="84">
        <v>0.23</v>
      </c>
      <c r="P1105" s="7"/>
      <c r="Q1105" s="35">
        <f t="shared" si="21"/>
        <v>0</v>
      </c>
      <c r="R1105" s="104"/>
      <c r="S1105" s="36" t="s">
        <v>3151</v>
      </c>
      <c r="T1105" s="86">
        <v>96033010</v>
      </c>
      <c r="U1105" s="39">
        <f>VLOOKUP(Tabela1[[#This Row],[Marka]],Config!$D$2:$E$13,2,FALSE)+Tabela1[[#This Row],[Marka_sort_plus]]</f>
        <v>161013</v>
      </c>
      <c r="V1105" s="39">
        <v>61013</v>
      </c>
      <c r="W1105" s="49">
        <v>4022118974376</v>
      </c>
      <c r="X1105" s="49"/>
      <c r="Y1105" s="49"/>
      <c r="Z1105" s="49"/>
    </row>
    <row r="1106" spans="2:26" ht="27.75" customHeight="1">
      <c r="B1106" s="55" t="s">
        <v>1793</v>
      </c>
      <c r="C1106" s="56" t="s">
        <v>11234</v>
      </c>
      <c r="D1106" s="113" t="s">
        <v>11235</v>
      </c>
      <c r="E1106" s="83" t="s">
        <v>3107</v>
      </c>
      <c r="F1106" s="65" t="s">
        <v>11247</v>
      </c>
      <c r="G1106" s="58" t="s">
        <v>10</v>
      </c>
      <c r="H1106" s="58">
        <v>12</v>
      </c>
      <c r="I1106" s="129">
        <v>17.91</v>
      </c>
      <c r="J1106" s="180">
        <v>17.91</v>
      </c>
      <c r="K1106" s="93">
        <f>Tabela1[ [#This Row],[Cena hurtowa netto od 01.06.2025] ]/Tabela1[[#This Row],[Cena hurtowa netto od 13.01.2025]]-1</f>
        <v>0</v>
      </c>
      <c r="L1106" s="142" t="s">
        <v>3107</v>
      </c>
      <c r="M1106" s="142"/>
      <c r="N1106" s="64">
        <v>4022118974383</v>
      </c>
      <c r="O1106" s="84">
        <v>0.23</v>
      </c>
      <c r="P1106" s="7"/>
      <c r="Q1106" s="35">
        <f t="shared" si="21"/>
        <v>0</v>
      </c>
      <c r="R1106" s="104"/>
      <c r="S1106" s="36" t="s">
        <v>3151</v>
      </c>
      <c r="T1106" s="86">
        <v>96033010</v>
      </c>
      <c r="U1106" s="39">
        <f>VLOOKUP(Tabela1[[#This Row],[Marka]],Config!$D$2:$E$13,2,FALSE)+Tabela1[[#This Row],[Marka_sort_plus]]</f>
        <v>161013</v>
      </c>
      <c r="V1106" s="39">
        <v>61013</v>
      </c>
      <c r="W1106" s="49">
        <v>4022118974383</v>
      </c>
      <c r="X1106" s="49"/>
      <c r="Y1106" s="49"/>
      <c r="Z1106" s="49"/>
    </row>
    <row r="1107" spans="2:26" ht="27.75" customHeight="1">
      <c r="B1107" s="55" t="s">
        <v>1793</v>
      </c>
      <c r="C1107" s="56" t="s">
        <v>11236</v>
      </c>
      <c r="D1107" s="113" t="s">
        <v>11237</v>
      </c>
      <c r="E1107" s="83" t="s">
        <v>3107</v>
      </c>
      <c r="F1107" s="65" t="s">
        <v>11248</v>
      </c>
      <c r="G1107" s="58" t="s">
        <v>10</v>
      </c>
      <c r="H1107" s="58">
        <v>12</v>
      </c>
      <c r="I1107" s="129">
        <v>20.52</v>
      </c>
      <c r="J1107" s="180">
        <v>20.52</v>
      </c>
      <c r="K1107" s="93">
        <f>Tabela1[ [#This Row],[Cena hurtowa netto od 01.06.2025] ]/Tabela1[[#This Row],[Cena hurtowa netto od 13.01.2025]]-1</f>
        <v>0</v>
      </c>
      <c r="L1107" s="142" t="s">
        <v>3107</v>
      </c>
      <c r="M1107" s="142"/>
      <c r="N1107" s="64">
        <v>4022118974390</v>
      </c>
      <c r="O1107" s="84">
        <v>0.23</v>
      </c>
      <c r="P1107" s="7"/>
      <c r="Q1107" s="35">
        <f t="shared" si="21"/>
        <v>0</v>
      </c>
      <c r="R1107" s="104"/>
      <c r="S1107" s="36" t="s">
        <v>3151</v>
      </c>
      <c r="T1107" s="86">
        <v>96033010</v>
      </c>
      <c r="U1107" s="39">
        <f>VLOOKUP(Tabela1[[#This Row],[Marka]],Config!$D$2:$E$13,2,FALSE)+Tabela1[[#This Row],[Marka_sort_plus]]</f>
        <v>161013</v>
      </c>
      <c r="V1107" s="39">
        <v>61013</v>
      </c>
      <c r="W1107" s="49">
        <v>4022118974390</v>
      </c>
      <c r="X1107" s="49"/>
      <c r="Y1107" s="49"/>
      <c r="Z1107" s="49"/>
    </row>
    <row r="1108" spans="2:26" ht="27.75" customHeight="1">
      <c r="B1108" s="55" t="s">
        <v>1793</v>
      </c>
      <c r="C1108" s="56" t="s">
        <v>11238</v>
      </c>
      <c r="D1108" s="113" t="s">
        <v>11239</v>
      </c>
      <c r="E1108" s="83" t="s">
        <v>3107</v>
      </c>
      <c r="F1108" s="65" t="s">
        <v>11249</v>
      </c>
      <c r="G1108" s="58" t="s">
        <v>10</v>
      </c>
      <c r="H1108" s="58">
        <v>12</v>
      </c>
      <c r="I1108" s="129">
        <v>6.38</v>
      </c>
      <c r="J1108" s="180">
        <v>6.38</v>
      </c>
      <c r="K1108" s="93">
        <f>Tabela1[ [#This Row],[Cena hurtowa netto od 01.06.2025] ]/Tabela1[[#This Row],[Cena hurtowa netto od 13.01.2025]]-1</f>
        <v>0</v>
      </c>
      <c r="L1108" s="142" t="s">
        <v>3107</v>
      </c>
      <c r="M1108" s="142"/>
      <c r="N1108" s="64">
        <v>4022118974321</v>
      </c>
      <c r="O1108" s="84">
        <v>0.23</v>
      </c>
      <c r="P1108" s="7"/>
      <c r="Q1108" s="35">
        <f t="shared" si="21"/>
        <v>0</v>
      </c>
      <c r="R1108" s="104"/>
      <c r="S1108" s="36" t="s">
        <v>3151</v>
      </c>
      <c r="T1108" s="86">
        <v>96033010</v>
      </c>
      <c r="U1108" s="39">
        <f>VLOOKUP(Tabela1[[#This Row],[Marka]],Config!$D$2:$E$13,2,FALSE)+Tabela1[[#This Row],[Marka_sort_plus]]</f>
        <v>161013</v>
      </c>
      <c r="V1108" s="39">
        <v>61013</v>
      </c>
      <c r="W1108" s="49">
        <v>4022118974321</v>
      </c>
      <c r="X1108" s="49"/>
      <c r="Y1108" s="49"/>
      <c r="Z1108" s="49"/>
    </row>
    <row r="1109" spans="2:26" ht="27.75" customHeight="1">
      <c r="B1109" s="55" t="s">
        <v>1793</v>
      </c>
      <c r="C1109" s="56" t="s">
        <v>11240</v>
      </c>
      <c r="D1109" s="113" t="s">
        <v>11241</v>
      </c>
      <c r="E1109" s="83" t="s">
        <v>3107</v>
      </c>
      <c r="F1109" s="65" t="s">
        <v>11250</v>
      </c>
      <c r="G1109" s="58" t="s">
        <v>10</v>
      </c>
      <c r="H1109" s="58">
        <v>12</v>
      </c>
      <c r="I1109" s="129">
        <v>7.32</v>
      </c>
      <c r="J1109" s="180">
        <v>7.32</v>
      </c>
      <c r="K1109" s="93">
        <f>Tabela1[ [#This Row],[Cena hurtowa netto od 01.06.2025] ]/Tabela1[[#This Row],[Cena hurtowa netto od 13.01.2025]]-1</f>
        <v>0</v>
      </c>
      <c r="L1109" s="142" t="s">
        <v>3107</v>
      </c>
      <c r="M1109" s="142"/>
      <c r="N1109" s="64">
        <v>4022118974338</v>
      </c>
      <c r="O1109" s="84">
        <v>0.23</v>
      </c>
      <c r="P1109" s="7"/>
      <c r="Q1109" s="35">
        <f t="shared" si="21"/>
        <v>0</v>
      </c>
      <c r="R1109" s="104"/>
      <c r="S1109" s="36" t="s">
        <v>3151</v>
      </c>
      <c r="T1109" s="86">
        <v>96033010</v>
      </c>
      <c r="U1109" s="39">
        <f>VLOOKUP(Tabela1[[#This Row],[Marka]],Config!$D$2:$E$13,2,FALSE)+Tabela1[[#This Row],[Marka_sort_plus]]</f>
        <v>161013</v>
      </c>
      <c r="V1109" s="39">
        <v>61013</v>
      </c>
      <c r="W1109" s="49">
        <v>4022118974338</v>
      </c>
      <c r="X1109" s="49"/>
      <c r="Y1109" s="49"/>
      <c r="Z1109" s="49"/>
    </row>
    <row r="1110" spans="2:26" ht="27.75" customHeight="1">
      <c r="B1110" s="55" t="s">
        <v>1793</v>
      </c>
      <c r="C1110" s="56" t="s">
        <v>11242</v>
      </c>
      <c r="D1110" s="113" t="s">
        <v>11243</v>
      </c>
      <c r="E1110" s="83" t="s">
        <v>3107</v>
      </c>
      <c r="F1110" s="65" t="s">
        <v>11251</v>
      </c>
      <c r="G1110" s="58" t="s">
        <v>10</v>
      </c>
      <c r="H1110" s="58">
        <v>12</v>
      </c>
      <c r="I1110" s="129">
        <v>9.19</v>
      </c>
      <c r="J1110" s="180">
        <v>9.19</v>
      </c>
      <c r="K1110" s="93">
        <f>Tabela1[ [#This Row],[Cena hurtowa netto od 01.06.2025] ]/Tabela1[[#This Row],[Cena hurtowa netto od 13.01.2025]]-1</f>
        <v>0</v>
      </c>
      <c r="L1110" s="142" t="s">
        <v>3107</v>
      </c>
      <c r="M1110" s="142"/>
      <c r="N1110" s="64">
        <v>4022118974345</v>
      </c>
      <c r="O1110" s="84">
        <v>0.23</v>
      </c>
      <c r="P1110" s="7"/>
      <c r="Q1110" s="35">
        <f t="shared" si="21"/>
        <v>0</v>
      </c>
      <c r="R1110" s="104"/>
      <c r="S1110" s="36" t="s">
        <v>3151</v>
      </c>
      <c r="T1110" s="86">
        <v>96033010</v>
      </c>
      <c r="U1110" s="39">
        <f>VLOOKUP(Tabela1[[#This Row],[Marka]],Config!$D$2:$E$13,2,FALSE)+Tabela1[[#This Row],[Marka_sort_plus]]</f>
        <v>161013</v>
      </c>
      <c r="V1110" s="39">
        <v>61013</v>
      </c>
      <c r="W1110" s="49">
        <v>4022118974345</v>
      </c>
      <c r="X1110" s="49"/>
      <c r="Y1110" s="49"/>
      <c r="Z1110" s="49"/>
    </row>
    <row r="1111" spans="2:26" ht="27.75" customHeight="1">
      <c r="B1111" s="55" t="s">
        <v>1793</v>
      </c>
      <c r="C1111" s="56" t="s">
        <v>11252</v>
      </c>
      <c r="D1111" s="113" t="s">
        <v>11253</v>
      </c>
      <c r="E1111" s="83" t="s">
        <v>3108</v>
      </c>
      <c r="F1111" s="65" t="s">
        <v>11256</v>
      </c>
      <c r="G1111" s="58" t="s">
        <v>10</v>
      </c>
      <c r="H1111" s="58">
        <v>12</v>
      </c>
      <c r="I1111" s="129">
        <v>7.47</v>
      </c>
      <c r="J1111" s="180">
        <v>7.47</v>
      </c>
      <c r="K1111" s="93">
        <f>Tabela1[ [#This Row],[Cena hurtowa netto od 01.06.2025] ]/Tabela1[[#This Row],[Cena hurtowa netto od 13.01.2025]]-1</f>
        <v>0</v>
      </c>
      <c r="L1111" s="142" t="s">
        <v>3108</v>
      </c>
      <c r="M1111" s="142"/>
      <c r="N1111" s="64">
        <v>4022118948360</v>
      </c>
      <c r="O1111" s="84">
        <v>0.23</v>
      </c>
      <c r="P1111" s="7"/>
      <c r="Q1111" s="35">
        <f t="shared" si="21"/>
        <v>0</v>
      </c>
      <c r="R1111" s="104"/>
      <c r="S1111" s="36" t="s">
        <v>3151</v>
      </c>
      <c r="T1111" s="86">
        <v>96033010</v>
      </c>
      <c r="U1111" s="39">
        <f>VLOOKUP(Tabela1[[#This Row],[Marka]],Config!$D$2:$E$13,2,FALSE)+Tabela1[[#This Row],[Marka_sort_plus]]</f>
        <v>161013</v>
      </c>
      <c r="V1111" s="39">
        <v>61013</v>
      </c>
      <c r="W1111" s="49">
        <v>4022118948360</v>
      </c>
      <c r="X1111" s="49"/>
      <c r="Y1111" s="49"/>
      <c r="Z1111" s="49"/>
    </row>
    <row r="1112" spans="2:26" ht="27.75" customHeight="1">
      <c r="B1112" s="55" t="s">
        <v>1793</v>
      </c>
      <c r="C1112" s="56" t="s">
        <v>11254</v>
      </c>
      <c r="D1112" s="113" t="s">
        <v>11255</v>
      </c>
      <c r="E1112" s="83" t="s">
        <v>3108</v>
      </c>
      <c r="F1112" s="65" t="s">
        <v>11257</v>
      </c>
      <c r="G1112" s="58" t="s">
        <v>10</v>
      </c>
      <c r="H1112" s="58">
        <v>12</v>
      </c>
      <c r="I1112" s="129">
        <v>8.7899999999999991</v>
      </c>
      <c r="J1112" s="180">
        <v>8.7899999999999991</v>
      </c>
      <c r="K1112" s="93">
        <f>Tabela1[ [#This Row],[Cena hurtowa netto od 01.06.2025] ]/Tabela1[[#This Row],[Cena hurtowa netto od 13.01.2025]]-1</f>
        <v>0</v>
      </c>
      <c r="L1112" s="142" t="s">
        <v>3108</v>
      </c>
      <c r="M1112" s="142"/>
      <c r="N1112" s="64">
        <v>4022118948384</v>
      </c>
      <c r="O1112" s="84">
        <v>0.23</v>
      </c>
      <c r="P1112" s="7"/>
      <c r="Q1112" s="35">
        <f t="shared" ref="Q1112:Q1175" si="22">J1112*P1112*(1-RABAT)</f>
        <v>0</v>
      </c>
      <c r="R1112" s="104"/>
      <c r="S1112" s="36" t="s">
        <v>3151</v>
      </c>
      <c r="T1112" s="86">
        <v>96033010</v>
      </c>
      <c r="U1112" s="39">
        <f>VLOOKUP(Tabela1[[#This Row],[Marka]],Config!$D$2:$E$13,2,FALSE)+Tabela1[[#This Row],[Marka_sort_plus]]</f>
        <v>161013</v>
      </c>
      <c r="V1112" s="39">
        <v>61013</v>
      </c>
      <c r="W1112" s="49">
        <v>4022118948384</v>
      </c>
      <c r="X1112" s="49"/>
      <c r="Y1112" s="49"/>
      <c r="Z1112" s="49"/>
    </row>
    <row r="1113" spans="2:26" ht="27.75" customHeight="1">
      <c r="B1113" s="55" t="s">
        <v>1793</v>
      </c>
      <c r="C1113" s="56" t="s">
        <v>4762</v>
      </c>
      <c r="D1113" s="113" t="s">
        <v>4828</v>
      </c>
      <c r="E1113" s="83" t="s">
        <v>3107</v>
      </c>
      <c r="F1113" s="65" t="s">
        <v>4764</v>
      </c>
      <c r="G1113" s="58" t="s">
        <v>10</v>
      </c>
      <c r="H1113" s="58" t="s">
        <v>11558</v>
      </c>
      <c r="I1113" s="129">
        <v>9.19</v>
      </c>
      <c r="J1113" s="180">
        <v>9.19</v>
      </c>
      <c r="K1113" s="93">
        <f>Tabela1[ [#This Row],[Cena hurtowa netto od 01.06.2025] ]/Tabela1[[#This Row],[Cena hurtowa netto od 13.01.2025]]-1</f>
        <v>0</v>
      </c>
      <c r="L1113" s="142" t="s">
        <v>3107</v>
      </c>
      <c r="M1113" s="142"/>
      <c r="N1113" s="64" t="s">
        <v>5578</v>
      </c>
      <c r="O1113" s="84">
        <v>0.23</v>
      </c>
      <c r="P1113" s="7"/>
      <c r="Q1113" s="35">
        <f t="shared" si="22"/>
        <v>0</v>
      </c>
      <c r="R1113" s="104">
        <v>196</v>
      </c>
      <c r="S1113" s="36" t="s">
        <v>4763</v>
      </c>
      <c r="T1113" s="86" t="s">
        <v>8048</v>
      </c>
      <c r="U1113" s="39">
        <f>VLOOKUP(Tabela1[[#This Row],[Marka]],Config!$D$2:$E$13,2,FALSE)+Tabela1[[#This Row],[Marka_sort_plus]]</f>
        <v>165011</v>
      </c>
      <c r="V1113" s="39">
        <v>65011</v>
      </c>
      <c r="W1113" s="49" t="s">
        <v>5578</v>
      </c>
      <c r="X1113" s="49" t="s">
        <v>7595</v>
      </c>
      <c r="Y1113" s="49" t="s">
        <v>3152</v>
      </c>
      <c r="Z1113" s="49" t="s">
        <v>7596</v>
      </c>
    </row>
    <row r="1114" spans="2:26" ht="27.75" customHeight="1">
      <c r="B1114" s="55" t="s">
        <v>1793</v>
      </c>
      <c r="C1114" s="56" t="s">
        <v>10581</v>
      </c>
      <c r="D1114" s="113" t="s">
        <v>10599</v>
      </c>
      <c r="E1114" s="83" t="s">
        <v>3107</v>
      </c>
      <c r="F1114" s="65" t="s">
        <v>10582</v>
      </c>
      <c r="G1114" s="58" t="s">
        <v>10</v>
      </c>
      <c r="H1114" s="58" t="s">
        <v>8167</v>
      </c>
      <c r="I1114" s="129">
        <v>9.99</v>
      </c>
      <c r="J1114" s="180">
        <v>9.99</v>
      </c>
      <c r="K1114" s="93">
        <f>Tabela1[ [#This Row],[Cena hurtowa netto od 01.06.2025] ]/Tabela1[[#This Row],[Cena hurtowa netto od 13.01.2025]]-1</f>
        <v>0</v>
      </c>
      <c r="L1114" s="142" t="s">
        <v>3107</v>
      </c>
      <c r="M1114" s="142"/>
      <c r="N1114" s="64">
        <v>5905130051517</v>
      </c>
      <c r="O1114" s="84">
        <v>0.23</v>
      </c>
      <c r="P1114" s="7"/>
      <c r="Q1114" s="35">
        <f t="shared" si="22"/>
        <v>0</v>
      </c>
      <c r="R1114" s="104"/>
      <c r="S1114" s="36" t="s">
        <v>4763</v>
      </c>
      <c r="T1114" s="86">
        <v>820559100</v>
      </c>
      <c r="U1114" s="39">
        <f>VLOOKUP(Tabela1[[#This Row],[Marka]],Config!$D$2:$E$13,2,FALSE)+Tabela1[[#This Row],[Marka_sort_plus]]</f>
        <v>165011</v>
      </c>
      <c r="V1114" s="39">
        <v>65011</v>
      </c>
      <c r="W1114" s="49">
        <v>5905130051517</v>
      </c>
      <c r="X1114" s="49"/>
      <c r="Y1114" s="49"/>
      <c r="Z1114" s="49"/>
    </row>
    <row r="1115" spans="2:26" ht="27.75" customHeight="1">
      <c r="B1115" s="55" t="s">
        <v>1793</v>
      </c>
      <c r="C1115" s="56" t="s">
        <v>4781</v>
      </c>
      <c r="D1115" s="113" t="s">
        <v>4837</v>
      </c>
      <c r="E1115" s="83" t="s">
        <v>3107</v>
      </c>
      <c r="F1115" s="65" t="s">
        <v>4782</v>
      </c>
      <c r="G1115" s="58" t="s">
        <v>10</v>
      </c>
      <c r="H1115" s="58" t="s">
        <v>11558</v>
      </c>
      <c r="I1115" s="129">
        <v>9.19</v>
      </c>
      <c r="J1115" s="180">
        <v>9.19</v>
      </c>
      <c r="K1115" s="93">
        <f>Tabela1[ [#This Row],[Cena hurtowa netto od 01.06.2025] ]/Tabela1[[#This Row],[Cena hurtowa netto od 13.01.2025]]-1</f>
        <v>0</v>
      </c>
      <c r="L1115" s="142" t="s">
        <v>3107</v>
      </c>
      <c r="M1115" s="142"/>
      <c r="N1115" s="64" t="s">
        <v>5517</v>
      </c>
      <c r="O1115" s="84">
        <v>0.23</v>
      </c>
      <c r="P1115" s="7"/>
      <c r="Q1115" s="35">
        <f t="shared" si="22"/>
        <v>0</v>
      </c>
      <c r="R1115" s="104">
        <v>196</v>
      </c>
      <c r="S1115" s="36" t="s">
        <v>4763</v>
      </c>
      <c r="T1115" s="86" t="s">
        <v>8048</v>
      </c>
      <c r="U1115" s="39">
        <f>VLOOKUP(Tabela1[[#This Row],[Marka]],Config!$D$2:$E$13,2,FALSE)+Tabela1[[#This Row],[Marka_sort_plus]]</f>
        <v>165011</v>
      </c>
      <c r="V1115" s="39">
        <v>65011</v>
      </c>
      <c r="W1115" s="49" t="s">
        <v>5517</v>
      </c>
      <c r="X1115" s="49" t="s">
        <v>7613</v>
      </c>
      <c r="Y1115" s="49" t="s">
        <v>3152</v>
      </c>
      <c r="Z1115" s="49" t="s">
        <v>7614</v>
      </c>
    </row>
    <row r="1116" spans="2:26" ht="27.75" customHeight="1">
      <c r="B1116" s="55" t="s">
        <v>1793</v>
      </c>
      <c r="C1116" s="56" t="s">
        <v>4783</v>
      </c>
      <c r="D1116" s="113" t="s">
        <v>4838</v>
      </c>
      <c r="E1116" s="83" t="s">
        <v>3107</v>
      </c>
      <c r="F1116" s="65" t="s">
        <v>4784</v>
      </c>
      <c r="G1116" s="58" t="s">
        <v>10</v>
      </c>
      <c r="H1116" s="58" t="s">
        <v>11558</v>
      </c>
      <c r="I1116" s="129">
        <v>9.19</v>
      </c>
      <c r="J1116" s="180">
        <v>9.19</v>
      </c>
      <c r="K1116" s="93">
        <f>Tabela1[ [#This Row],[Cena hurtowa netto od 01.06.2025] ]/Tabela1[[#This Row],[Cena hurtowa netto od 13.01.2025]]-1</f>
        <v>0</v>
      </c>
      <c r="L1116" s="142" t="s">
        <v>3107</v>
      </c>
      <c r="M1116" s="142"/>
      <c r="N1116" s="64" t="s">
        <v>5579</v>
      </c>
      <c r="O1116" s="84">
        <v>0.23</v>
      </c>
      <c r="P1116" s="7"/>
      <c r="Q1116" s="35">
        <f t="shared" si="22"/>
        <v>0</v>
      </c>
      <c r="R1116" s="104">
        <v>196</v>
      </c>
      <c r="S1116" s="36" t="s">
        <v>4763</v>
      </c>
      <c r="T1116" s="86" t="s">
        <v>8048</v>
      </c>
      <c r="U1116" s="39">
        <f>VLOOKUP(Tabela1[[#This Row],[Marka]],Config!$D$2:$E$13,2,FALSE)+Tabela1[[#This Row],[Marka_sort_plus]]</f>
        <v>165011</v>
      </c>
      <c r="V1116" s="39">
        <v>65011</v>
      </c>
      <c r="W1116" s="49" t="s">
        <v>5579</v>
      </c>
      <c r="X1116" s="49" t="s">
        <v>7615</v>
      </c>
      <c r="Y1116" s="49" t="s">
        <v>3152</v>
      </c>
      <c r="Z1116" s="49" t="s">
        <v>7616</v>
      </c>
    </row>
    <row r="1117" spans="2:26" ht="27.75" customHeight="1">
      <c r="B1117" s="55" t="s">
        <v>1793</v>
      </c>
      <c r="C1117" s="56" t="s">
        <v>10593</v>
      </c>
      <c r="D1117" s="113" t="s">
        <v>10600</v>
      </c>
      <c r="E1117" s="83" t="s">
        <v>3107</v>
      </c>
      <c r="F1117" s="65" t="s">
        <v>10594</v>
      </c>
      <c r="G1117" s="58" t="s">
        <v>10</v>
      </c>
      <c r="H1117" s="58" t="s">
        <v>8167</v>
      </c>
      <c r="I1117" s="129">
        <v>9.99</v>
      </c>
      <c r="J1117" s="180">
        <v>9.99</v>
      </c>
      <c r="K1117" s="93">
        <f>Tabela1[ [#This Row],[Cena hurtowa netto od 01.06.2025] ]/Tabela1[[#This Row],[Cena hurtowa netto od 13.01.2025]]-1</f>
        <v>0</v>
      </c>
      <c r="L1117" s="142" t="s">
        <v>3107</v>
      </c>
      <c r="M1117" s="142"/>
      <c r="N1117" s="64">
        <v>5905130051357</v>
      </c>
      <c r="O1117" s="84">
        <v>0.23</v>
      </c>
      <c r="P1117" s="7"/>
      <c r="Q1117" s="35">
        <f t="shared" si="22"/>
        <v>0</v>
      </c>
      <c r="R1117" s="104"/>
      <c r="S1117" s="36" t="s">
        <v>4763</v>
      </c>
      <c r="T1117" s="86">
        <v>820559100</v>
      </c>
      <c r="U1117" s="39">
        <f>VLOOKUP(Tabela1[[#This Row],[Marka]],Config!$D$2:$E$13,2,FALSE)+Tabela1[[#This Row],[Marka_sort_plus]]</f>
        <v>165011</v>
      </c>
      <c r="V1117" s="39">
        <v>65011</v>
      </c>
      <c r="W1117" s="49">
        <v>5905130051357</v>
      </c>
      <c r="X1117" s="49"/>
      <c r="Y1117" s="49"/>
      <c r="Z1117" s="49"/>
    </row>
    <row r="1118" spans="2:26" ht="27.75" customHeight="1">
      <c r="B1118" s="55" t="s">
        <v>1793</v>
      </c>
      <c r="C1118" s="56" t="s">
        <v>4785</v>
      </c>
      <c r="D1118" s="113" t="s">
        <v>4839</v>
      </c>
      <c r="E1118" s="83" t="s">
        <v>3107</v>
      </c>
      <c r="F1118" s="65" t="s">
        <v>4786</v>
      </c>
      <c r="G1118" s="58" t="s">
        <v>10</v>
      </c>
      <c r="H1118" s="58" t="s">
        <v>11558</v>
      </c>
      <c r="I1118" s="129">
        <v>9.19</v>
      </c>
      <c r="J1118" s="180">
        <v>9.19</v>
      </c>
      <c r="K1118" s="93">
        <f>Tabela1[ [#This Row],[Cena hurtowa netto od 01.06.2025] ]/Tabela1[[#This Row],[Cena hurtowa netto od 13.01.2025]]-1</f>
        <v>0</v>
      </c>
      <c r="L1118" s="142" t="s">
        <v>3107</v>
      </c>
      <c r="M1118" s="142"/>
      <c r="N1118" s="64" t="s">
        <v>5461</v>
      </c>
      <c r="O1118" s="84">
        <v>0.23</v>
      </c>
      <c r="P1118" s="7"/>
      <c r="Q1118" s="35">
        <f t="shared" si="22"/>
        <v>0</v>
      </c>
      <c r="R1118" s="104">
        <v>196</v>
      </c>
      <c r="S1118" s="36" t="s">
        <v>4763</v>
      </c>
      <c r="T1118" s="86" t="s">
        <v>8048</v>
      </c>
      <c r="U1118" s="39">
        <f>VLOOKUP(Tabela1[[#This Row],[Marka]],Config!$D$2:$E$13,2,FALSE)+Tabela1[[#This Row],[Marka_sort_plus]]</f>
        <v>165011</v>
      </c>
      <c r="V1118" s="39">
        <v>65011</v>
      </c>
      <c r="W1118" s="49" t="s">
        <v>5461</v>
      </c>
      <c r="X1118" s="49" t="s">
        <v>7617</v>
      </c>
      <c r="Y1118" s="49" t="s">
        <v>3152</v>
      </c>
      <c r="Z1118" s="49" t="s">
        <v>7618</v>
      </c>
    </row>
    <row r="1119" spans="2:26" ht="27.75" customHeight="1">
      <c r="B1119" s="55" t="s">
        <v>1793</v>
      </c>
      <c r="C1119" s="56" t="s">
        <v>4787</v>
      </c>
      <c r="D1119" s="113" t="s">
        <v>4840</v>
      </c>
      <c r="E1119" s="83" t="s">
        <v>3107</v>
      </c>
      <c r="F1119" s="65" t="s">
        <v>4788</v>
      </c>
      <c r="G1119" s="58" t="s">
        <v>10</v>
      </c>
      <c r="H1119" s="58" t="s">
        <v>11558</v>
      </c>
      <c r="I1119" s="129">
        <v>9.19</v>
      </c>
      <c r="J1119" s="180">
        <v>9.19</v>
      </c>
      <c r="K1119" s="93">
        <f>Tabela1[ [#This Row],[Cena hurtowa netto od 01.06.2025] ]/Tabela1[[#This Row],[Cena hurtowa netto od 13.01.2025]]-1</f>
        <v>0</v>
      </c>
      <c r="L1119" s="142" t="s">
        <v>3107</v>
      </c>
      <c r="M1119" s="142"/>
      <c r="N1119" s="64" t="s">
        <v>5462</v>
      </c>
      <c r="O1119" s="84">
        <v>0.23</v>
      </c>
      <c r="P1119" s="7"/>
      <c r="Q1119" s="35">
        <f t="shared" si="22"/>
        <v>0</v>
      </c>
      <c r="R1119" s="104">
        <v>196</v>
      </c>
      <c r="S1119" s="36" t="s">
        <v>4763</v>
      </c>
      <c r="T1119" s="86" t="s">
        <v>8048</v>
      </c>
      <c r="U1119" s="39">
        <f>VLOOKUP(Tabela1[[#This Row],[Marka]],Config!$D$2:$E$13,2,FALSE)+Tabela1[[#This Row],[Marka_sort_plus]]</f>
        <v>165011</v>
      </c>
      <c r="V1119" s="39">
        <v>65011</v>
      </c>
      <c r="W1119" s="49" t="s">
        <v>5462</v>
      </c>
      <c r="X1119" s="49" t="s">
        <v>7619</v>
      </c>
      <c r="Y1119" s="49" t="s">
        <v>3152</v>
      </c>
      <c r="Z1119" s="49" t="s">
        <v>7620</v>
      </c>
    </row>
    <row r="1120" spans="2:26" ht="27.75" customHeight="1">
      <c r="B1120" s="55" t="s">
        <v>1793</v>
      </c>
      <c r="C1120" s="56" t="s">
        <v>4789</v>
      </c>
      <c r="D1120" s="113" t="s">
        <v>4841</v>
      </c>
      <c r="E1120" s="83" t="s">
        <v>3107</v>
      </c>
      <c r="F1120" s="65" t="s">
        <v>4790</v>
      </c>
      <c r="G1120" s="58" t="s">
        <v>10</v>
      </c>
      <c r="H1120" s="58" t="s">
        <v>11558</v>
      </c>
      <c r="I1120" s="129">
        <v>9.19</v>
      </c>
      <c r="J1120" s="180">
        <v>9.19</v>
      </c>
      <c r="K1120" s="93">
        <f>Tabela1[ [#This Row],[Cena hurtowa netto od 01.06.2025] ]/Tabela1[[#This Row],[Cena hurtowa netto od 13.01.2025]]-1</f>
        <v>0</v>
      </c>
      <c r="L1120" s="142" t="s">
        <v>3107</v>
      </c>
      <c r="M1120" s="142"/>
      <c r="N1120" s="64" t="s">
        <v>5463</v>
      </c>
      <c r="O1120" s="84">
        <v>0.23</v>
      </c>
      <c r="P1120" s="7"/>
      <c r="Q1120" s="35">
        <f t="shared" si="22"/>
        <v>0</v>
      </c>
      <c r="R1120" s="104">
        <v>196</v>
      </c>
      <c r="S1120" s="36" t="s">
        <v>4763</v>
      </c>
      <c r="T1120" s="86" t="s">
        <v>8048</v>
      </c>
      <c r="U1120" s="39">
        <f>VLOOKUP(Tabela1[[#This Row],[Marka]],Config!$D$2:$E$13,2,FALSE)+Tabela1[[#This Row],[Marka_sort_plus]]</f>
        <v>165011</v>
      </c>
      <c r="V1120" s="39">
        <v>65011</v>
      </c>
      <c r="W1120" s="49" t="s">
        <v>5463</v>
      </c>
      <c r="X1120" s="49" t="s">
        <v>7621</v>
      </c>
      <c r="Y1120" s="49" t="s">
        <v>3152</v>
      </c>
      <c r="Z1120" s="49" t="s">
        <v>7622</v>
      </c>
    </row>
    <row r="1121" spans="2:26" ht="27.75" customHeight="1">
      <c r="B1121" s="55" t="s">
        <v>1793</v>
      </c>
      <c r="C1121" s="56" t="s">
        <v>10595</v>
      </c>
      <c r="D1121" s="113" t="s">
        <v>10601</v>
      </c>
      <c r="E1121" s="83" t="s">
        <v>3107</v>
      </c>
      <c r="F1121" s="65" t="s">
        <v>10596</v>
      </c>
      <c r="G1121" s="58" t="s">
        <v>10</v>
      </c>
      <c r="H1121" s="58" t="s">
        <v>8167</v>
      </c>
      <c r="I1121" s="129">
        <v>9.99</v>
      </c>
      <c r="J1121" s="180">
        <v>9.99</v>
      </c>
      <c r="K1121" s="93">
        <f>Tabela1[ [#This Row],[Cena hurtowa netto od 01.06.2025] ]/Tabela1[[#This Row],[Cena hurtowa netto od 13.01.2025]]-1</f>
        <v>0</v>
      </c>
      <c r="L1121" s="142" t="s">
        <v>3107</v>
      </c>
      <c r="M1121" s="142"/>
      <c r="N1121" s="64">
        <v>5905130051371</v>
      </c>
      <c r="O1121" s="84">
        <v>0.23</v>
      </c>
      <c r="P1121" s="7"/>
      <c r="Q1121" s="35">
        <f t="shared" si="22"/>
        <v>0</v>
      </c>
      <c r="R1121" s="104"/>
      <c r="S1121" s="36" t="s">
        <v>4763</v>
      </c>
      <c r="T1121" s="86">
        <v>820559100</v>
      </c>
      <c r="U1121" s="39">
        <f>VLOOKUP(Tabela1[[#This Row],[Marka]],Config!$D$2:$E$13,2,FALSE)+Tabela1[[#This Row],[Marka_sort_plus]]</f>
        <v>165011</v>
      </c>
      <c r="V1121" s="39">
        <v>65011</v>
      </c>
      <c r="W1121" s="49">
        <v>5905130051371</v>
      </c>
      <c r="X1121" s="49"/>
      <c r="Y1121" s="49"/>
      <c r="Z1121" s="49"/>
    </row>
    <row r="1122" spans="2:26" ht="27.75" customHeight="1">
      <c r="B1122" s="55" t="s">
        <v>1793</v>
      </c>
      <c r="C1122" s="56" t="s">
        <v>4791</v>
      </c>
      <c r="D1122" s="113" t="s">
        <v>4842</v>
      </c>
      <c r="E1122" s="83" t="s">
        <v>3107</v>
      </c>
      <c r="F1122" s="65" t="s">
        <v>4792</v>
      </c>
      <c r="G1122" s="58" t="s">
        <v>10</v>
      </c>
      <c r="H1122" s="58" t="s">
        <v>11558</v>
      </c>
      <c r="I1122" s="129">
        <v>9.19</v>
      </c>
      <c r="J1122" s="180">
        <v>9.19</v>
      </c>
      <c r="K1122" s="93">
        <f>Tabela1[ [#This Row],[Cena hurtowa netto od 01.06.2025] ]/Tabela1[[#This Row],[Cena hurtowa netto od 13.01.2025]]-1</f>
        <v>0</v>
      </c>
      <c r="L1122" s="142" t="s">
        <v>3107</v>
      </c>
      <c r="M1122" s="142"/>
      <c r="N1122" s="64" t="s">
        <v>5464</v>
      </c>
      <c r="O1122" s="84">
        <v>0.23</v>
      </c>
      <c r="P1122" s="7"/>
      <c r="Q1122" s="35">
        <f t="shared" si="22"/>
        <v>0</v>
      </c>
      <c r="R1122" s="104">
        <v>196</v>
      </c>
      <c r="S1122" s="36" t="s">
        <v>4763</v>
      </c>
      <c r="T1122" s="86" t="s">
        <v>8048</v>
      </c>
      <c r="U1122" s="39">
        <f>VLOOKUP(Tabela1[[#This Row],[Marka]],Config!$D$2:$E$13,2,FALSE)+Tabela1[[#This Row],[Marka_sort_plus]]</f>
        <v>165011</v>
      </c>
      <c r="V1122" s="39">
        <v>65011</v>
      </c>
      <c r="W1122" s="49" t="s">
        <v>5464</v>
      </c>
      <c r="X1122" s="49" t="s">
        <v>7623</v>
      </c>
      <c r="Y1122" s="49" t="s">
        <v>3152</v>
      </c>
      <c r="Z1122" s="49" t="s">
        <v>7624</v>
      </c>
    </row>
    <row r="1123" spans="2:26" ht="27.75" customHeight="1">
      <c r="B1123" s="55" t="s">
        <v>1793</v>
      </c>
      <c r="C1123" s="56" t="s">
        <v>4793</v>
      </c>
      <c r="D1123" s="113" t="s">
        <v>4843</v>
      </c>
      <c r="E1123" s="83" t="s">
        <v>3107</v>
      </c>
      <c r="F1123" s="65" t="s">
        <v>4794</v>
      </c>
      <c r="G1123" s="58" t="s">
        <v>10</v>
      </c>
      <c r="H1123" s="58" t="s">
        <v>11558</v>
      </c>
      <c r="I1123" s="129">
        <v>9.19</v>
      </c>
      <c r="J1123" s="180">
        <v>9.19</v>
      </c>
      <c r="K1123" s="93">
        <f>Tabela1[ [#This Row],[Cena hurtowa netto od 01.06.2025] ]/Tabela1[[#This Row],[Cena hurtowa netto od 13.01.2025]]-1</f>
        <v>0</v>
      </c>
      <c r="L1123" s="142" t="s">
        <v>3107</v>
      </c>
      <c r="M1123" s="142"/>
      <c r="N1123" s="64" t="s">
        <v>5518</v>
      </c>
      <c r="O1123" s="84">
        <v>0.23</v>
      </c>
      <c r="P1123" s="7"/>
      <c r="Q1123" s="35">
        <f t="shared" si="22"/>
        <v>0</v>
      </c>
      <c r="R1123" s="104">
        <v>196</v>
      </c>
      <c r="S1123" s="36" t="s">
        <v>4763</v>
      </c>
      <c r="T1123" s="86" t="s">
        <v>8048</v>
      </c>
      <c r="U1123" s="39">
        <f>VLOOKUP(Tabela1[[#This Row],[Marka]],Config!$D$2:$E$13,2,FALSE)+Tabela1[[#This Row],[Marka_sort_plus]]</f>
        <v>165011</v>
      </c>
      <c r="V1123" s="39">
        <v>65011</v>
      </c>
      <c r="W1123" s="49" t="s">
        <v>5518</v>
      </c>
      <c r="X1123" s="49" t="s">
        <v>7625</v>
      </c>
      <c r="Y1123" s="49" t="s">
        <v>3152</v>
      </c>
      <c r="Z1123" s="49" t="s">
        <v>7626</v>
      </c>
    </row>
    <row r="1124" spans="2:26" ht="27.75" customHeight="1">
      <c r="B1124" s="55" t="s">
        <v>1793</v>
      </c>
      <c r="C1124" s="56" t="s">
        <v>10597</v>
      </c>
      <c r="D1124" s="113" t="s">
        <v>10602</v>
      </c>
      <c r="E1124" s="83" t="s">
        <v>3107</v>
      </c>
      <c r="F1124" s="65" t="s">
        <v>10598</v>
      </c>
      <c r="G1124" s="58" t="s">
        <v>10</v>
      </c>
      <c r="H1124" s="58" t="s">
        <v>8167</v>
      </c>
      <c r="I1124" s="129">
        <v>9.99</v>
      </c>
      <c r="J1124" s="180">
        <v>9.99</v>
      </c>
      <c r="K1124" s="93">
        <f>Tabela1[ [#This Row],[Cena hurtowa netto od 01.06.2025] ]/Tabela1[[#This Row],[Cena hurtowa netto od 13.01.2025]]-1</f>
        <v>0</v>
      </c>
      <c r="L1124" s="142" t="s">
        <v>3107</v>
      </c>
      <c r="M1124" s="142"/>
      <c r="N1124" s="64">
        <v>5905130051531</v>
      </c>
      <c r="O1124" s="84">
        <v>0.23</v>
      </c>
      <c r="P1124" s="7"/>
      <c r="Q1124" s="35">
        <f t="shared" si="22"/>
        <v>0</v>
      </c>
      <c r="R1124" s="104">
        <v>196</v>
      </c>
      <c r="S1124" s="36" t="s">
        <v>4763</v>
      </c>
      <c r="T1124" s="86">
        <v>820559100</v>
      </c>
      <c r="U1124" s="39">
        <f>VLOOKUP(Tabela1[[#This Row],[Marka]],Config!$D$2:$E$13,2,FALSE)+Tabela1[[#This Row],[Marka_sort_plus]]</f>
        <v>165011</v>
      </c>
      <c r="V1124" s="39">
        <v>65011</v>
      </c>
      <c r="W1124" s="49">
        <v>5905130051531</v>
      </c>
      <c r="X1124" s="49"/>
      <c r="Y1124" s="49"/>
      <c r="Z1124" s="49"/>
    </row>
    <row r="1125" spans="2:26" ht="27.75" customHeight="1">
      <c r="B1125" s="55" t="s">
        <v>1793</v>
      </c>
      <c r="C1125" s="56" t="s">
        <v>4765</v>
      </c>
      <c r="D1125" s="113" t="s">
        <v>4829</v>
      </c>
      <c r="E1125" s="83" t="s">
        <v>3107</v>
      </c>
      <c r="F1125" s="65" t="s">
        <v>4766</v>
      </c>
      <c r="G1125" s="58" t="s">
        <v>10</v>
      </c>
      <c r="H1125" s="58" t="s">
        <v>11558</v>
      </c>
      <c r="I1125" s="129">
        <v>9.19</v>
      </c>
      <c r="J1125" s="180">
        <v>9.19</v>
      </c>
      <c r="K1125" s="93">
        <f>Tabela1[ [#This Row],[Cena hurtowa netto od 01.06.2025] ]/Tabela1[[#This Row],[Cena hurtowa netto od 13.01.2025]]-1</f>
        <v>0</v>
      </c>
      <c r="L1125" s="142" t="s">
        <v>3107</v>
      </c>
      <c r="M1125" s="142"/>
      <c r="N1125" s="64" t="s">
        <v>5519</v>
      </c>
      <c r="O1125" s="84">
        <v>0.23</v>
      </c>
      <c r="P1125" s="7"/>
      <c r="Q1125" s="35">
        <f t="shared" si="22"/>
        <v>0</v>
      </c>
      <c r="R1125" s="104">
        <v>197</v>
      </c>
      <c r="S1125" s="36" t="s">
        <v>4763</v>
      </c>
      <c r="T1125" s="86" t="s">
        <v>8048</v>
      </c>
      <c r="U1125" s="39">
        <f>VLOOKUP(Tabela1[[#This Row],[Marka]],Config!$D$2:$E$13,2,FALSE)+Tabela1[[#This Row],[Marka_sort_plus]]</f>
        <v>165012</v>
      </c>
      <c r="V1125" s="39">
        <v>65012</v>
      </c>
      <c r="W1125" s="49" t="s">
        <v>5519</v>
      </c>
      <c r="X1125" s="49" t="s">
        <v>7597</v>
      </c>
      <c r="Y1125" s="49" t="s">
        <v>3152</v>
      </c>
      <c r="Z1125" s="49" t="s">
        <v>7598</v>
      </c>
    </row>
    <row r="1126" spans="2:26" ht="27.75" customHeight="1">
      <c r="B1126" s="55" t="s">
        <v>1793</v>
      </c>
      <c r="C1126" s="56" t="s">
        <v>10583</v>
      </c>
      <c r="D1126" s="113" t="s">
        <v>10603</v>
      </c>
      <c r="E1126" s="83" t="s">
        <v>3107</v>
      </c>
      <c r="F1126" s="65" t="s">
        <v>10584</v>
      </c>
      <c r="G1126" s="58" t="s">
        <v>10</v>
      </c>
      <c r="H1126" s="58" t="s">
        <v>8167</v>
      </c>
      <c r="I1126" s="129">
        <v>9.99</v>
      </c>
      <c r="J1126" s="180">
        <v>9.99</v>
      </c>
      <c r="K1126" s="93">
        <f>Tabela1[ [#This Row],[Cena hurtowa netto od 01.06.2025] ]/Tabela1[[#This Row],[Cena hurtowa netto od 13.01.2025]]-1</f>
        <v>0</v>
      </c>
      <c r="L1126" s="142" t="s">
        <v>3107</v>
      </c>
      <c r="M1126" s="142"/>
      <c r="N1126" s="64">
        <v>5905130051395</v>
      </c>
      <c r="O1126" s="84">
        <v>0.23</v>
      </c>
      <c r="P1126" s="7"/>
      <c r="Q1126" s="35">
        <f t="shared" si="22"/>
        <v>0</v>
      </c>
      <c r="R1126" s="104"/>
      <c r="S1126" s="36" t="s">
        <v>4763</v>
      </c>
      <c r="T1126" s="86">
        <v>820559100</v>
      </c>
      <c r="U1126" s="39">
        <f>VLOOKUP(Tabela1[[#This Row],[Marka]],Config!$D$2:$E$13,2,FALSE)+Tabela1[[#This Row],[Marka_sort_plus]]</f>
        <v>165012</v>
      </c>
      <c r="V1126" s="39">
        <v>65012</v>
      </c>
      <c r="W1126" s="49">
        <v>5905130051395</v>
      </c>
      <c r="X1126" s="49"/>
      <c r="Y1126" s="49"/>
      <c r="Z1126" s="49"/>
    </row>
    <row r="1127" spans="2:26" ht="27.75" customHeight="1">
      <c r="B1127" s="55" t="s">
        <v>1793</v>
      </c>
      <c r="C1127" s="56" t="s">
        <v>4767</v>
      </c>
      <c r="D1127" s="113" t="s">
        <v>4830</v>
      </c>
      <c r="E1127" s="83" t="s">
        <v>3107</v>
      </c>
      <c r="F1127" s="65" t="s">
        <v>4768</v>
      </c>
      <c r="G1127" s="58" t="s">
        <v>10</v>
      </c>
      <c r="H1127" s="58" t="s">
        <v>11558</v>
      </c>
      <c r="I1127" s="129">
        <v>9.19</v>
      </c>
      <c r="J1127" s="180">
        <v>9.19</v>
      </c>
      <c r="K1127" s="93">
        <f>Tabela1[ [#This Row],[Cena hurtowa netto od 01.06.2025] ]/Tabela1[[#This Row],[Cena hurtowa netto od 13.01.2025]]-1</f>
        <v>0</v>
      </c>
      <c r="L1127" s="142" t="s">
        <v>3107</v>
      </c>
      <c r="M1127" s="142"/>
      <c r="N1127" s="64" t="s">
        <v>5580</v>
      </c>
      <c r="O1127" s="84">
        <v>0.23</v>
      </c>
      <c r="P1127" s="7"/>
      <c r="Q1127" s="35">
        <f t="shared" si="22"/>
        <v>0</v>
      </c>
      <c r="R1127" s="104">
        <v>197</v>
      </c>
      <c r="S1127" s="36" t="s">
        <v>4763</v>
      </c>
      <c r="T1127" s="86" t="s">
        <v>8048</v>
      </c>
      <c r="U1127" s="39">
        <f>VLOOKUP(Tabela1[[#This Row],[Marka]],Config!$D$2:$E$13,2,FALSE)+Tabela1[[#This Row],[Marka_sort_plus]]</f>
        <v>165012</v>
      </c>
      <c r="V1127" s="39">
        <v>65012</v>
      </c>
      <c r="W1127" s="49" t="s">
        <v>5580</v>
      </c>
      <c r="X1127" s="49" t="s">
        <v>7599</v>
      </c>
      <c r="Y1127" s="49" t="s">
        <v>3152</v>
      </c>
      <c r="Z1127" s="49" t="s">
        <v>7600</v>
      </c>
    </row>
    <row r="1128" spans="2:26" ht="27.75" customHeight="1">
      <c r="B1128" s="55" t="s">
        <v>1793</v>
      </c>
      <c r="C1128" s="56" t="s">
        <v>10585</v>
      </c>
      <c r="D1128" s="113" t="s">
        <v>10604</v>
      </c>
      <c r="E1128" s="83" t="s">
        <v>3107</v>
      </c>
      <c r="F1128" s="65" t="s">
        <v>10586</v>
      </c>
      <c r="G1128" s="58" t="s">
        <v>10</v>
      </c>
      <c r="H1128" s="58" t="s">
        <v>8167</v>
      </c>
      <c r="I1128" s="129">
        <v>9.99</v>
      </c>
      <c r="J1128" s="180">
        <v>9.99</v>
      </c>
      <c r="K1128" s="93">
        <f>Tabela1[ [#This Row],[Cena hurtowa netto od 01.06.2025] ]/Tabela1[[#This Row],[Cena hurtowa netto od 13.01.2025]]-1</f>
        <v>0</v>
      </c>
      <c r="L1128" s="142" t="s">
        <v>3107</v>
      </c>
      <c r="M1128" s="142"/>
      <c r="N1128" s="64">
        <v>5905130051418</v>
      </c>
      <c r="O1128" s="84">
        <v>0.23</v>
      </c>
      <c r="P1128" s="7"/>
      <c r="Q1128" s="35">
        <f t="shared" si="22"/>
        <v>0</v>
      </c>
      <c r="R1128" s="104"/>
      <c r="S1128" s="36" t="s">
        <v>4763</v>
      </c>
      <c r="T1128" s="86">
        <v>820559100</v>
      </c>
      <c r="U1128" s="39">
        <f>VLOOKUP(Tabela1[[#This Row],[Marka]],Config!$D$2:$E$13,2,FALSE)+Tabela1[[#This Row],[Marka_sort_plus]]</f>
        <v>165012</v>
      </c>
      <c r="V1128" s="39">
        <v>65012</v>
      </c>
      <c r="W1128" s="49">
        <v>5905130051418</v>
      </c>
      <c r="X1128" s="49"/>
      <c r="Y1128" s="49"/>
      <c r="Z1128" s="49"/>
    </row>
    <row r="1129" spans="2:26" ht="27.75" customHeight="1">
      <c r="B1129" s="55" t="s">
        <v>1793</v>
      </c>
      <c r="C1129" s="56" t="s">
        <v>4769</v>
      </c>
      <c r="D1129" s="113" t="s">
        <v>4831</v>
      </c>
      <c r="E1129" s="83" t="s">
        <v>3107</v>
      </c>
      <c r="F1129" s="65" t="s">
        <v>4770</v>
      </c>
      <c r="G1129" s="58" t="s">
        <v>10</v>
      </c>
      <c r="H1129" s="58" t="s">
        <v>11558</v>
      </c>
      <c r="I1129" s="129">
        <v>9.19</v>
      </c>
      <c r="J1129" s="180">
        <v>9.19</v>
      </c>
      <c r="K1129" s="93">
        <f>Tabela1[ [#This Row],[Cena hurtowa netto od 01.06.2025] ]/Tabela1[[#This Row],[Cena hurtowa netto od 13.01.2025]]-1</f>
        <v>0</v>
      </c>
      <c r="L1129" s="142" t="s">
        <v>3107</v>
      </c>
      <c r="M1129" s="142"/>
      <c r="N1129" s="64" t="s">
        <v>5520</v>
      </c>
      <c r="O1129" s="84">
        <v>0.23</v>
      </c>
      <c r="P1129" s="7"/>
      <c r="Q1129" s="35">
        <f t="shared" si="22"/>
        <v>0</v>
      </c>
      <c r="R1129" s="104">
        <v>197</v>
      </c>
      <c r="S1129" s="36" t="s">
        <v>4763</v>
      </c>
      <c r="T1129" s="86" t="s">
        <v>8048</v>
      </c>
      <c r="U1129" s="39">
        <f>VLOOKUP(Tabela1[[#This Row],[Marka]],Config!$D$2:$E$13,2,FALSE)+Tabela1[[#This Row],[Marka_sort_plus]]</f>
        <v>165012</v>
      </c>
      <c r="V1129" s="39">
        <v>65012</v>
      </c>
      <c r="W1129" s="49" t="s">
        <v>5520</v>
      </c>
      <c r="X1129" s="49" t="s">
        <v>7601</v>
      </c>
      <c r="Y1129" s="49" t="s">
        <v>3152</v>
      </c>
      <c r="Z1129" s="49" t="s">
        <v>7602</v>
      </c>
    </row>
    <row r="1130" spans="2:26" ht="27.75" customHeight="1">
      <c r="B1130" s="55" t="s">
        <v>1793</v>
      </c>
      <c r="C1130" s="56" t="s">
        <v>4771</v>
      </c>
      <c r="D1130" s="113" t="s">
        <v>4832</v>
      </c>
      <c r="E1130" s="83" t="s">
        <v>3107</v>
      </c>
      <c r="F1130" s="65" t="s">
        <v>4772</v>
      </c>
      <c r="G1130" s="58" t="s">
        <v>10</v>
      </c>
      <c r="H1130" s="58" t="s">
        <v>11558</v>
      </c>
      <c r="I1130" s="129">
        <v>9.19</v>
      </c>
      <c r="J1130" s="180">
        <v>9.19</v>
      </c>
      <c r="K1130" s="93">
        <f>Tabela1[ [#This Row],[Cena hurtowa netto od 01.06.2025] ]/Tabela1[[#This Row],[Cena hurtowa netto od 13.01.2025]]-1</f>
        <v>0</v>
      </c>
      <c r="L1130" s="142" t="s">
        <v>3107</v>
      </c>
      <c r="M1130" s="142"/>
      <c r="N1130" s="64" t="s">
        <v>5581</v>
      </c>
      <c r="O1130" s="84">
        <v>0.23</v>
      </c>
      <c r="P1130" s="7"/>
      <c r="Q1130" s="35">
        <f t="shared" si="22"/>
        <v>0</v>
      </c>
      <c r="R1130" s="104">
        <v>197</v>
      </c>
      <c r="S1130" s="36" t="s">
        <v>4763</v>
      </c>
      <c r="T1130" s="86" t="s">
        <v>8048</v>
      </c>
      <c r="U1130" s="39">
        <f>VLOOKUP(Tabela1[[#This Row],[Marka]],Config!$D$2:$E$13,2,FALSE)+Tabela1[[#This Row],[Marka_sort_plus]]</f>
        <v>165012</v>
      </c>
      <c r="V1130" s="39">
        <v>65012</v>
      </c>
      <c r="W1130" s="49" t="s">
        <v>5581</v>
      </c>
      <c r="X1130" s="49" t="s">
        <v>7603</v>
      </c>
      <c r="Y1130" s="49" t="s">
        <v>3152</v>
      </c>
      <c r="Z1130" s="49" t="s">
        <v>7604</v>
      </c>
    </row>
    <row r="1131" spans="2:26" ht="27.75" customHeight="1">
      <c r="B1131" s="55" t="s">
        <v>1793</v>
      </c>
      <c r="C1131" s="56" t="s">
        <v>10587</v>
      </c>
      <c r="D1131" s="113" t="s">
        <v>10605</v>
      </c>
      <c r="E1131" s="83" t="s">
        <v>3107</v>
      </c>
      <c r="F1131" s="65" t="s">
        <v>10588</v>
      </c>
      <c r="G1131" s="58" t="s">
        <v>10</v>
      </c>
      <c r="H1131" s="58" t="s">
        <v>8167</v>
      </c>
      <c r="I1131" s="129">
        <v>9.99</v>
      </c>
      <c r="J1131" s="180">
        <v>9.99</v>
      </c>
      <c r="K1131" s="93">
        <f>Tabela1[ [#This Row],[Cena hurtowa netto od 01.06.2025] ]/Tabela1[[#This Row],[Cena hurtowa netto od 13.01.2025]]-1</f>
        <v>0</v>
      </c>
      <c r="L1131" s="142" t="s">
        <v>3107</v>
      </c>
      <c r="M1131" s="142"/>
      <c r="N1131" s="64">
        <v>5905130051432</v>
      </c>
      <c r="O1131" s="84">
        <v>0.23</v>
      </c>
      <c r="P1131" s="7"/>
      <c r="Q1131" s="35">
        <f t="shared" si="22"/>
        <v>0</v>
      </c>
      <c r="R1131" s="104"/>
      <c r="S1131" s="36" t="s">
        <v>4763</v>
      </c>
      <c r="T1131" s="86">
        <v>820559100</v>
      </c>
      <c r="U1131" s="39">
        <f>VLOOKUP(Tabela1[[#This Row],[Marka]],Config!$D$2:$E$13,2,FALSE)+Tabela1[[#This Row],[Marka_sort_plus]]</f>
        <v>165012</v>
      </c>
      <c r="V1131" s="39">
        <v>65012</v>
      </c>
      <c r="W1131" s="49">
        <v>5905130051432</v>
      </c>
      <c r="X1131" s="49"/>
      <c r="Y1131" s="49"/>
      <c r="Z1131" s="49"/>
    </row>
    <row r="1132" spans="2:26" ht="27.75" customHeight="1">
      <c r="B1132" s="55" t="s">
        <v>1793</v>
      </c>
      <c r="C1132" s="56" t="s">
        <v>4773</v>
      </c>
      <c r="D1132" s="113" t="s">
        <v>4833</v>
      </c>
      <c r="E1132" s="83" t="s">
        <v>3107</v>
      </c>
      <c r="F1132" s="65" t="s">
        <v>4774</v>
      </c>
      <c r="G1132" s="58" t="s">
        <v>10</v>
      </c>
      <c r="H1132" s="58" t="s">
        <v>11558</v>
      </c>
      <c r="I1132" s="129">
        <v>9.19</v>
      </c>
      <c r="J1132" s="180">
        <v>9.19</v>
      </c>
      <c r="K1132" s="93">
        <f>Tabela1[ [#This Row],[Cena hurtowa netto od 01.06.2025] ]/Tabela1[[#This Row],[Cena hurtowa netto od 13.01.2025]]-1</f>
        <v>0</v>
      </c>
      <c r="L1132" s="142" t="s">
        <v>3107</v>
      </c>
      <c r="M1132" s="142"/>
      <c r="N1132" s="64" t="s">
        <v>5465</v>
      </c>
      <c r="O1132" s="84">
        <v>0.23</v>
      </c>
      <c r="P1132" s="7"/>
      <c r="Q1132" s="35">
        <f t="shared" si="22"/>
        <v>0</v>
      </c>
      <c r="R1132" s="104">
        <v>197</v>
      </c>
      <c r="S1132" s="36" t="s">
        <v>4763</v>
      </c>
      <c r="T1132" s="86" t="s">
        <v>8048</v>
      </c>
      <c r="U1132" s="39">
        <f>VLOOKUP(Tabela1[[#This Row],[Marka]],Config!$D$2:$E$13,2,FALSE)+Tabela1[[#This Row],[Marka_sort_plus]]</f>
        <v>165012</v>
      </c>
      <c r="V1132" s="39">
        <v>65012</v>
      </c>
      <c r="W1132" s="49" t="s">
        <v>5465</v>
      </c>
      <c r="X1132" s="49" t="s">
        <v>7605</v>
      </c>
      <c r="Y1132" s="49" t="s">
        <v>3152</v>
      </c>
      <c r="Z1132" s="49" t="s">
        <v>7606</v>
      </c>
    </row>
    <row r="1133" spans="2:26" ht="27.75" customHeight="1">
      <c r="B1133" s="55" t="s">
        <v>1793</v>
      </c>
      <c r="C1133" s="56" t="s">
        <v>4775</v>
      </c>
      <c r="D1133" s="113" t="s">
        <v>4834</v>
      </c>
      <c r="E1133" s="83" t="s">
        <v>3107</v>
      </c>
      <c r="F1133" s="65" t="s">
        <v>4776</v>
      </c>
      <c r="G1133" s="58" t="s">
        <v>10</v>
      </c>
      <c r="H1133" s="58" t="s">
        <v>11558</v>
      </c>
      <c r="I1133" s="129">
        <v>9.19</v>
      </c>
      <c r="J1133" s="180">
        <v>9.19</v>
      </c>
      <c r="K1133" s="93">
        <f>Tabela1[ [#This Row],[Cena hurtowa netto od 01.06.2025] ]/Tabela1[[#This Row],[Cena hurtowa netto od 13.01.2025]]-1</f>
        <v>0</v>
      </c>
      <c r="L1133" s="142" t="s">
        <v>3107</v>
      </c>
      <c r="M1133" s="142"/>
      <c r="N1133" s="64" t="s">
        <v>5466</v>
      </c>
      <c r="O1133" s="84">
        <v>0.23</v>
      </c>
      <c r="P1133" s="7"/>
      <c r="Q1133" s="35">
        <f t="shared" si="22"/>
        <v>0</v>
      </c>
      <c r="R1133" s="104">
        <v>197</v>
      </c>
      <c r="S1133" s="36" t="s">
        <v>4763</v>
      </c>
      <c r="T1133" s="86" t="s">
        <v>8048</v>
      </c>
      <c r="U1133" s="39">
        <f>VLOOKUP(Tabela1[[#This Row],[Marka]],Config!$D$2:$E$13,2,FALSE)+Tabela1[[#This Row],[Marka_sort_plus]]</f>
        <v>165012</v>
      </c>
      <c r="V1133" s="39">
        <v>65012</v>
      </c>
      <c r="W1133" s="49" t="s">
        <v>5466</v>
      </c>
      <c r="X1133" s="49" t="s">
        <v>7607</v>
      </c>
      <c r="Y1133" s="49" t="s">
        <v>3152</v>
      </c>
      <c r="Z1133" s="49" t="s">
        <v>7608</v>
      </c>
    </row>
    <row r="1134" spans="2:26" ht="27.75" customHeight="1">
      <c r="B1134" s="55" t="s">
        <v>1793</v>
      </c>
      <c r="C1134" s="56" t="s">
        <v>4777</v>
      </c>
      <c r="D1134" s="113" t="s">
        <v>4835</v>
      </c>
      <c r="E1134" s="83" t="s">
        <v>3107</v>
      </c>
      <c r="F1134" s="65" t="s">
        <v>4778</v>
      </c>
      <c r="G1134" s="58" t="s">
        <v>10</v>
      </c>
      <c r="H1134" s="58" t="s">
        <v>11558</v>
      </c>
      <c r="I1134" s="129">
        <v>9.19</v>
      </c>
      <c r="J1134" s="180">
        <v>9.19</v>
      </c>
      <c r="K1134" s="93">
        <f>Tabela1[ [#This Row],[Cena hurtowa netto od 01.06.2025] ]/Tabela1[[#This Row],[Cena hurtowa netto od 13.01.2025]]-1</f>
        <v>0</v>
      </c>
      <c r="L1134" s="142" t="s">
        <v>3107</v>
      </c>
      <c r="M1134" s="142"/>
      <c r="N1134" s="64" t="s">
        <v>5467</v>
      </c>
      <c r="O1134" s="84">
        <v>0.23</v>
      </c>
      <c r="P1134" s="7"/>
      <c r="Q1134" s="35">
        <f t="shared" si="22"/>
        <v>0</v>
      </c>
      <c r="R1134" s="104">
        <v>197</v>
      </c>
      <c r="S1134" s="36" t="s">
        <v>4763</v>
      </c>
      <c r="T1134" s="86" t="s">
        <v>8048</v>
      </c>
      <c r="U1134" s="39">
        <f>VLOOKUP(Tabela1[[#This Row],[Marka]],Config!$D$2:$E$13,2,FALSE)+Tabela1[[#This Row],[Marka_sort_plus]]</f>
        <v>165012</v>
      </c>
      <c r="V1134" s="39">
        <v>65012</v>
      </c>
      <c r="W1134" s="49" t="s">
        <v>5467</v>
      </c>
      <c r="X1134" s="49" t="s">
        <v>7609</v>
      </c>
      <c r="Y1134" s="49" t="s">
        <v>3152</v>
      </c>
      <c r="Z1134" s="49" t="s">
        <v>7610</v>
      </c>
    </row>
    <row r="1135" spans="2:26" ht="27.75" customHeight="1">
      <c r="B1135" s="55" t="s">
        <v>1793</v>
      </c>
      <c r="C1135" s="56" t="s">
        <v>4779</v>
      </c>
      <c r="D1135" s="113" t="s">
        <v>4836</v>
      </c>
      <c r="E1135" s="83" t="s">
        <v>3107</v>
      </c>
      <c r="F1135" s="65" t="s">
        <v>4780</v>
      </c>
      <c r="G1135" s="58" t="s">
        <v>10</v>
      </c>
      <c r="H1135" s="58" t="s">
        <v>11558</v>
      </c>
      <c r="I1135" s="129">
        <v>9.19</v>
      </c>
      <c r="J1135" s="180">
        <v>9.19</v>
      </c>
      <c r="K1135" s="93">
        <f>Tabela1[ [#This Row],[Cena hurtowa netto od 01.06.2025] ]/Tabela1[[#This Row],[Cena hurtowa netto od 13.01.2025]]-1</f>
        <v>0</v>
      </c>
      <c r="L1135" s="142" t="s">
        <v>3107</v>
      </c>
      <c r="M1135" s="142"/>
      <c r="N1135" s="64" t="s">
        <v>5468</v>
      </c>
      <c r="O1135" s="84">
        <v>0.23</v>
      </c>
      <c r="P1135" s="7"/>
      <c r="Q1135" s="35">
        <f t="shared" si="22"/>
        <v>0</v>
      </c>
      <c r="R1135" s="104">
        <v>197</v>
      </c>
      <c r="S1135" s="36" t="s">
        <v>4763</v>
      </c>
      <c r="T1135" s="86" t="s">
        <v>8048</v>
      </c>
      <c r="U1135" s="39">
        <f>VLOOKUP(Tabela1[[#This Row],[Marka]],Config!$D$2:$E$13,2,FALSE)+Tabela1[[#This Row],[Marka_sort_plus]]</f>
        <v>165012</v>
      </c>
      <c r="V1135" s="39">
        <v>65012</v>
      </c>
      <c r="W1135" s="49" t="s">
        <v>5468</v>
      </c>
      <c r="X1135" s="49" t="s">
        <v>7611</v>
      </c>
      <c r="Y1135" s="49" t="s">
        <v>3152</v>
      </c>
      <c r="Z1135" s="49" t="s">
        <v>7612</v>
      </c>
    </row>
    <row r="1136" spans="2:26" ht="27.75" customHeight="1">
      <c r="B1136" s="55" t="s">
        <v>1793</v>
      </c>
      <c r="C1136" s="56" t="s">
        <v>10589</v>
      </c>
      <c r="D1136" s="113" t="s">
        <v>10606</v>
      </c>
      <c r="E1136" s="83" t="s">
        <v>3107</v>
      </c>
      <c r="F1136" s="65" t="s">
        <v>10590</v>
      </c>
      <c r="G1136" s="58" t="s">
        <v>10</v>
      </c>
      <c r="H1136" s="58" t="s">
        <v>8167</v>
      </c>
      <c r="I1136" s="129">
        <v>9.99</v>
      </c>
      <c r="J1136" s="180">
        <v>9.99</v>
      </c>
      <c r="K1136" s="93">
        <f>Tabela1[ [#This Row],[Cena hurtowa netto od 01.06.2025] ]/Tabela1[[#This Row],[Cena hurtowa netto od 13.01.2025]]-1</f>
        <v>0</v>
      </c>
      <c r="L1136" s="142" t="s">
        <v>3107</v>
      </c>
      <c r="M1136" s="142"/>
      <c r="N1136" s="64">
        <v>5905130051579</v>
      </c>
      <c r="O1136" s="84">
        <v>0.23</v>
      </c>
      <c r="P1136" s="7"/>
      <c r="Q1136" s="35">
        <f t="shared" si="22"/>
        <v>0</v>
      </c>
      <c r="R1136" s="104"/>
      <c r="S1136" s="36" t="s">
        <v>4763</v>
      </c>
      <c r="T1136" s="86">
        <v>820559100</v>
      </c>
      <c r="U1136" s="39">
        <f>VLOOKUP(Tabela1[[#This Row],[Marka]],Config!$D$2:$E$13,2,FALSE)+Tabela1[[#This Row],[Marka_sort_plus]]</f>
        <v>165012</v>
      </c>
      <c r="V1136" s="39">
        <v>65012</v>
      </c>
      <c r="W1136" s="49">
        <v>5905130051579</v>
      </c>
      <c r="X1136" s="49"/>
      <c r="Y1136" s="49"/>
      <c r="Z1136" s="49"/>
    </row>
    <row r="1137" spans="2:26" ht="27.75" customHeight="1">
      <c r="B1137" s="55" t="s">
        <v>1793</v>
      </c>
      <c r="C1137" s="56" t="s">
        <v>10591</v>
      </c>
      <c r="D1137" s="113" t="s">
        <v>10607</v>
      </c>
      <c r="E1137" s="83" t="s">
        <v>3108</v>
      </c>
      <c r="F1137" s="65" t="s">
        <v>10592</v>
      </c>
      <c r="G1137" s="58" t="s">
        <v>10</v>
      </c>
      <c r="H1137" s="58" t="s">
        <v>8167</v>
      </c>
      <c r="I1137" s="129">
        <v>9.99</v>
      </c>
      <c r="J1137" s="180">
        <v>9.99</v>
      </c>
      <c r="K1137" s="93">
        <f>Tabela1[ [#This Row],[Cena hurtowa netto od 01.06.2025] ]/Tabela1[[#This Row],[Cena hurtowa netto od 13.01.2025]]-1</f>
        <v>0</v>
      </c>
      <c r="L1137" s="142" t="s">
        <v>3108</v>
      </c>
      <c r="M1137" s="142"/>
      <c r="N1137" s="64">
        <v>5905130051456</v>
      </c>
      <c r="O1137" s="84">
        <v>0.23</v>
      </c>
      <c r="P1137" s="7"/>
      <c r="Q1137" s="35">
        <f t="shared" si="22"/>
        <v>0</v>
      </c>
      <c r="R1137" s="104"/>
      <c r="S1137" s="36" t="s">
        <v>4763</v>
      </c>
      <c r="T1137" s="86">
        <v>820559100</v>
      </c>
      <c r="U1137" s="39">
        <f>VLOOKUP(Tabela1[[#This Row],[Marka]],Config!$D$2:$E$13,2,FALSE)+Tabela1[[#This Row],[Marka_sort_plus]]</f>
        <v>165012</v>
      </c>
      <c r="V1137" s="39">
        <v>65012</v>
      </c>
      <c r="W1137" s="49">
        <v>5905130051456</v>
      </c>
      <c r="X1137" s="49"/>
      <c r="Y1137" s="49"/>
      <c r="Z1137" s="49"/>
    </row>
    <row r="1138" spans="2:26" ht="27.75" customHeight="1">
      <c r="B1138" s="55" t="s">
        <v>1793</v>
      </c>
      <c r="C1138" s="56" t="s">
        <v>4945</v>
      </c>
      <c r="D1138" s="113" t="s">
        <v>5367</v>
      </c>
      <c r="E1138" s="83" t="s">
        <v>3107</v>
      </c>
      <c r="F1138" s="65" t="s">
        <v>4946</v>
      </c>
      <c r="G1138" s="58" t="s">
        <v>10</v>
      </c>
      <c r="H1138" s="58">
        <v>12</v>
      </c>
      <c r="I1138" s="129">
        <v>1.75</v>
      </c>
      <c r="J1138" s="180">
        <v>1.75</v>
      </c>
      <c r="K1138" s="93">
        <f>Tabela1[ [#This Row],[Cena hurtowa netto od 01.06.2025] ]/Tabela1[[#This Row],[Cena hurtowa netto od 13.01.2025]]-1</f>
        <v>0</v>
      </c>
      <c r="L1138" s="142" t="s">
        <v>3107</v>
      </c>
      <c r="M1138" s="142"/>
      <c r="N1138" s="64" t="s">
        <v>5582</v>
      </c>
      <c r="O1138" s="84">
        <v>0.23</v>
      </c>
      <c r="P1138" s="7"/>
      <c r="Q1138" s="35">
        <f t="shared" si="22"/>
        <v>0</v>
      </c>
      <c r="R1138" s="104">
        <v>195</v>
      </c>
      <c r="S1138" s="36" t="s">
        <v>7889</v>
      </c>
      <c r="T1138" s="86" t="s">
        <v>4565</v>
      </c>
      <c r="U1138" s="39">
        <f>VLOOKUP(Tabela1[[#This Row],[Marka]],Config!$D$2:$E$13,2,FALSE)+Tabela1[[#This Row],[Marka_sort_plus]]</f>
        <v>165031</v>
      </c>
      <c r="V1138" s="39">
        <v>65031</v>
      </c>
      <c r="W1138" s="49" t="s">
        <v>5582</v>
      </c>
      <c r="X1138" s="49" t="s">
        <v>7314</v>
      </c>
      <c r="Y1138" s="49" t="s">
        <v>3152</v>
      </c>
      <c r="Z1138" s="49" t="s">
        <v>7315</v>
      </c>
    </row>
    <row r="1139" spans="2:26" ht="27.75" customHeight="1">
      <c r="B1139" s="55" t="s">
        <v>1793</v>
      </c>
      <c r="C1139" s="56" t="s">
        <v>4947</v>
      </c>
      <c r="D1139" s="113" t="s">
        <v>5368</v>
      </c>
      <c r="E1139" s="83" t="s">
        <v>3107</v>
      </c>
      <c r="F1139" s="65" t="s">
        <v>4948</v>
      </c>
      <c r="G1139" s="58" t="s">
        <v>10</v>
      </c>
      <c r="H1139" s="58">
        <v>12</v>
      </c>
      <c r="I1139" s="129">
        <v>2.12</v>
      </c>
      <c r="J1139" s="180">
        <v>2.12</v>
      </c>
      <c r="K1139" s="93">
        <f>Tabela1[ [#This Row],[Cena hurtowa netto od 01.06.2025] ]/Tabela1[[#This Row],[Cena hurtowa netto od 13.01.2025]]-1</f>
        <v>0</v>
      </c>
      <c r="L1139" s="142" t="s">
        <v>3107</v>
      </c>
      <c r="M1139" s="142"/>
      <c r="N1139" s="64" t="s">
        <v>5469</v>
      </c>
      <c r="O1139" s="84">
        <v>0.23</v>
      </c>
      <c r="P1139" s="7"/>
      <c r="Q1139" s="35">
        <f t="shared" si="22"/>
        <v>0</v>
      </c>
      <c r="R1139" s="104">
        <v>195</v>
      </c>
      <c r="S1139" s="36" t="s">
        <v>7889</v>
      </c>
      <c r="T1139" s="86" t="s">
        <v>4565</v>
      </c>
      <c r="U1139" s="39">
        <f>VLOOKUP(Tabela1[[#This Row],[Marka]],Config!$D$2:$E$13,2,FALSE)+Tabela1[[#This Row],[Marka_sort_plus]]</f>
        <v>165031</v>
      </c>
      <c r="V1139" s="39">
        <v>65031</v>
      </c>
      <c r="W1139" s="49" t="s">
        <v>5469</v>
      </c>
      <c r="X1139" s="49" t="s">
        <v>7316</v>
      </c>
      <c r="Y1139" s="49" t="s">
        <v>3152</v>
      </c>
      <c r="Z1139" s="49" t="s">
        <v>7317</v>
      </c>
    </row>
    <row r="1140" spans="2:26" ht="27.75" customHeight="1">
      <c r="B1140" s="55" t="s">
        <v>1793</v>
      </c>
      <c r="C1140" s="56" t="s">
        <v>4949</v>
      </c>
      <c r="D1140" s="113" t="s">
        <v>5369</v>
      </c>
      <c r="E1140" s="83" t="s">
        <v>3107</v>
      </c>
      <c r="F1140" s="65" t="s">
        <v>4950</v>
      </c>
      <c r="G1140" s="58" t="s">
        <v>10</v>
      </c>
      <c r="H1140" s="58">
        <v>12</v>
      </c>
      <c r="I1140" s="129">
        <v>2.38</v>
      </c>
      <c r="J1140" s="180">
        <v>2.38</v>
      </c>
      <c r="K1140" s="93">
        <f>Tabela1[ [#This Row],[Cena hurtowa netto od 01.06.2025] ]/Tabela1[[#This Row],[Cena hurtowa netto od 13.01.2025]]-1</f>
        <v>0</v>
      </c>
      <c r="L1140" s="142" t="s">
        <v>3107</v>
      </c>
      <c r="M1140" s="142"/>
      <c r="N1140" s="64" t="s">
        <v>5470</v>
      </c>
      <c r="O1140" s="84">
        <v>0.23</v>
      </c>
      <c r="P1140" s="7"/>
      <c r="Q1140" s="35">
        <f t="shared" si="22"/>
        <v>0</v>
      </c>
      <c r="R1140" s="104">
        <v>195</v>
      </c>
      <c r="S1140" s="36" t="s">
        <v>7889</v>
      </c>
      <c r="T1140" s="86" t="s">
        <v>4565</v>
      </c>
      <c r="U1140" s="39">
        <f>VLOOKUP(Tabela1[[#This Row],[Marka]],Config!$D$2:$E$13,2,FALSE)+Tabela1[[#This Row],[Marka_sort_plus]]</f>
        <v>165031</v>
      </c>
      <c r="V1140" s="39">
        <v>65031</v>
      </c>
      <c r="W1140" s="49" t="s">
        <v>5470</v>
      </c>
      <c r="X1140" s="49" t="s">
        <v>7318</v>
      </c>
      <c r="Y1140" s="49" t="s">
        <v>3152</v>
      </c>
      <c r="Z1140" s="49" t="s">
        <v>7319</v>
      </c>
    </row>
    <row r="1141" spans="2:26" ht="27.75" customHeight="1">
      <c r="B1141" s="55" t="s">
        <v>1793</v>
      </c>
      <c r="C1141" s="56" t="s">
        <v>4951</v>
      </c>
      <c r="D1141" s="113" t="s">
        <v>5370</v>
      </c>
      <c r="E1141" s="83" t="s">
        <v>3107</v>
      </c>
      <c r="F1141" s="65" t="s">
        <v>4952</v>
      </c>
      <c r="G1141" s="58" t="s">
        <v>10</v>
      </c>
      <c r="H1141" s="58">
        <v>12</v>
      </c>
      <c r="I1141" s="129">
        <v>2.96</v>
      </c>
      <c r="J1141" s="180">
        <v>2.96</v>
      </c>
      <c r="K1141" s="93">
        <f>Tabela1[ [#This Row],[Cena hurtowa netto od 01.06.2025] ]/Tabela1[[#This Row],[Cena hurtowa netto od 13.01.2025]]-1</f>
        <v>0</v>
      </c>
      <c r="L1141" s="142" t="s">
        <v>3107</v>
      </c>
      <c r="M1141" s="142"/>
      <c r="N1141" s="64" t="s">
        <v>5521</v>
      </c>
      <c r="O1141" s="84">
        <v>0.23</v>
      </c>
      <c r="P1141" s="7"/>
      <c r="Q1141" s="35">
        <f t="shared" si="22"/>
        <v>0</v>
      </c>
      <c r="R1141" s="104">
        <v>195</v>
      </c>
      <c r="S1141" s="36" t="s">
        <v>7889</v>
      </c>
      <c r="T1141" s="86" t="s">
        <v>4565</v>
      </c>
      <c r="U1141" s="39">
        <f>VLOOKUP(Tabela1[[#This Row],[Marka]],Config!$D$2:$E$13,2,FALSE)+Tabela1[[#This Row],[Marka_sort_plus]]</f>
        <v>165031</v>
      </c>
      <c r="V1141" s="39">
        <v>65031</v>
      </c>
      <c r="W1141" s="49" t="s">
        <v>5521</v>
      </c>
      <c r="X1141" s="49" t="s">
        <v>7320</v>
      </c>
      <c r="Y1141" s="49" t="s">
        <v>3152</v>
      </c>
      <c r="Z1141" s="49" t="s">
        <v>7321</v>
      </c>
    </row>
    <row r="1142" spans="2:26" ht="27.75" customHeight="1">
      <c r="B1142" s="55" t="s">
        <v>1793</v>
      </c>
      <c r="C1142" s="56" t="s">
        <v>8505</v>
      </c>
      <c r="D1142" s="121" t="s">
        <v>8506</v>
      </c>
      <c r="E1142" s="83" t="s">
        <v>3107</v>
      </c>
      <c r="F1142" s="65" t="s">
        <v>8507</v>
      </c>
      <c r="G1142" s="58" t="s">
        <v>10</v>
      </c>
      <c r="H1142" s="58" t="s">
        <v>8167</v>
      </c>
      <c r="I1142" s="129">
        <v>9.5399999999999991</v>
      </c>
      <c r="J1142" s="180">
        <v>9.5399999999999991</v>
      </c>
      <c r="K1142" s="93">
        <f>Tabela1[ [#This Row],[Cena hurtowa netto od 01.06.2025] ]/Tabela1[[#This Row],[Cena hurtowa netto od 13.01.2025]]-1</f>
        <v>0</v>
      </c>
      <c r="L1142" s="142" t="s">
        <v>3107</v>
      </c>
      <c r="M1142" s="142"/>
      <c r="N1142" s="64">
        <v>5905130040399</v>
      </c>
      <c r="O1142" s="84">
        <v>0.23</v>
      </c>
      <c r="P1142" s="7"/>
      <c r="Q1142" s="35">
        <f t="shared" si="22"/>
        <v>0</v>
      </c>
      <c r="R1142" s="104">
        <v>195</v>
      </c>
      <c r="S1142" s="36" t="s">
        <v>7889</v>
      </c>
      <c r="T1142" s="86" t="s">
        <v>4565</v>
      </c>
      <c r="U1142" s="39">
        <f>VLOOKUP(Tabela1[[#This Row],[Marka]],Config!$D$2:$E$13,2,FALSE)+Tabela1[[#This Row],[Marka_sort_plus]]</f>
        <v>165032</v>
      </c>
      <c r="V1142" s="39">
        <v>65032</v>
      </c>
      <c r="W1142" s="49" t="s">
        <v>9891</v>
      </c>
      <c r="X1142" s="49" t="s">
        <v>9187</v>
      </c>
      <c r="Y1142" s="49" t="s">
        <v>3152</v>
      </c>
      <c r="Z1142" s="49" t="s">
        <v>9188</v>
      </c>
    </row>
    <row r="1143" spans="2:26" ht="27.75" customHeight="1">
      <c r="B1143" s="55" t="s">
        <v>1793</v>
      </c>
      <c r="C1143" s="56" t="s">
        <v>9017</v>
      </c>
      <c r="D1143" s="121" t="s">
        <v>9057</v>
      </c>
      <c r="E1143" s="83" t="s">
        <v>3107</v>
      </c>
      <c r="F1143" s="65" t="s">
        <v>9018</v>
      </c>
      <c r="G1143" s="58" t="s">
        <v>10</v>
      </c>
      <c r="H1143" s="58" t="s">
        <v>8070</v>
      </c>
      <c r="I1143" s="134">
        <v>1.75</v>
      </c>
      <c r="J1143" s="182">
        <v>1.75</v>
      </c>
      <c r="K1143" s="93">
        <f>Tabela1[ [#This Row],[Cena hurtowa netto od 01.06.2025] ]/Tabela1[[#This Row],[Cena hurtowa netto od 13.01.2025]]-1</f>
        <v>0</v>
      </c>
      <c r="L1143" s="142" t="s">
        <v>3107</v>
      </c>
      <c r="M1143" s="142"/>
      <c r="N1143" s="64">
        <v>5902979009280</v>
      </c>
      <c r="O1143" s="84">
        <v>0.23</v>
      </c>
      <c r="P1143" s="7"/>
      <c r="Q1143" s="35">
        <f t="shared" si="22"/>
        <v>0</v>
      </c>
      <c r="R1143" s="104">
        <v>195</v>
      </c>
      <c r="S1143" s="36" t="s">
        <v>7889</v>
      </c>
      <c r="T1143" s="86">
        <v>96033010</v>
      </c>
      <c r="U1143" s="39">
        <f>VLOOKUP(Tabela1[[#This Row],[Marka]],Config!$D$2:$E$13,2,FALSE)+Tabela1[[#This Row],[Marka_sort_plus]]</f>
        <v>165033</v>
      </c>
      <c r="V1143" s="39">
        <v>65033</v>
      </c>
      <c r="W1143" s="49" t="s">
        <v>10151</v>
      </c>
      <c r="X1143" s="49" t="s">
        <v>9621</v>
      </c>
      <c r="Y1143" s="49" t="s">
        <v>3152</v>
      </c>
      <c r="Z1143" s="49" t="s">
        <v>9622</v>
      </c>
    </row>
    <row r="1144" spans="2:26" ht="27.75" customHeight="1">
      <c r="B1144" s="55" t="s">
        <v>1793</v>
      </c>
      <c r="C1144" s="56" t="s">
        <v>9019</v>
      </c>
      <c r="D1144" s="121" t="s">
        <v>9058</v>
      </c>
      <c r="E1144" s="83" t="s">
        <v>3107</v>
      </c>
      <c r="F1144" s="65" t="s">
        <v>9020</v>
      </c>
      <c r="G1144" s="58" t="s">
        <v>10</v>
      </c>
      <c r="H1144" s="58" t="s">
        <v>8070</v>
      </c>
      <c r="I1144" s="134">
        <v>2</v>
      </c>
      <c r="J1144" s="182">
        <v>2</v>
      </c>
      <c r="K1144" s="93">
        <f>Tabela1[ [#This Row],[Cena hurtowa netto od 01.06.2025] ]/Tabela1[[#This Row],[Cena hurtowa netto od 13.01.2025]]-1</f>
        <v>0</v>
      </c>
      <c r="L1144" s="142" t="s">
        <v>3107</v>
      </c>
      <c r="M1144" s="142"/>
      <c r="N1144" s="64">
        <v>5902979009297</v>
      </c>
      <c r="O1144" s="84">
        <v>0.23</v>
      </c>
      <c r="P1144" s="7"/>
      <c r="Q1144" s="35">
        <f t="shared" si="22"/>
        <v>0</v>
      </c>
      <c r="R1144" s="104">
        <v>195</v>
      </c>
      <c r="S1144" s="36" t="s">
        <v>7889</v>
      </c>
      <c r="T1144" s="86">
        <v>96033010</v>
      </c>
      <c r="U1144" s="39">
        <f>VLOOKUP(Tabela1[[#This Row],[Marka]],Config!$D$2:$E$13,2,FALSE)+Tabela1[[#This Row],[Marka_sort_plus]]</f>
        <v>165033</v>
      </c>
      <c r="V1144" s="39">
        <v>65033</v>
      </c>
      <c r="W1144" s="49" t="s">
        <v>10152</v>
      </c>
      <c r="X1144" s="49" t="s">
        <v>9623</v>
      </c>
      <c r="Y1144" s="49" t="s">
        <v>3152</v>
      </c>
      <c r="Z1144" s="49" t="s">
        <v>9624</v>
      </c>
    </row>
    <row r="1145" spans="2:26" ht="27.75" customHeight="1">
      <c r="B1145" s="55" t="s">
        <v>1793</v>
      </c>
      <c r="C1145" s="56" t="s">
        <v>9021</v>
      </c>
      <c r="D1145" s="121" t="s">
        <v>9059</v>
      </c>
      <c r="E1145" s="83" t="s">
        <v>3107</v>
      </c>
      <c r="F1145" s="65" t="s">
        <v>9022</v>
      </c>
      <c r="G1145" s="58" t="s">
        <v>10</v>
      </c>
      <c r="H1145" s="58" t="s">
        <v>8070</v>
      </c>
      <c r="I1145" s="134">
        <v>2.38</v>
      </c>
      <c r="J1145" s="182">
        <v>2.38</v>
      </c>
      <c r="K1145" s="93">
        <f>Tabela1[ [#This Row],[Cena hurtowa netto od 01.06.2025] ]/Tabela1[[#This Row],[Cena hurtowa netto od 13.01.2025]]-1</f>
        <v>0</v>
      </c>
      <c r="L1145" s="142" t="s">
        <v>3107</v>
      </c>
      <c r="M1145" s="142"/>
      <c r="N1145" s="64">
        <v>5902979009303</v>
      </c>
      <c r="O1145" s="84">
        <v>0.23</v>
      </c>
      <c r="P1145" s="7"/>
      <c r="Q1145" s="35">
        <f t="shared" si="22"/>
        <v>0</v>
      </c>
      <c r="R1145" s="104">
        <v>195</v>
      </c>
      <c r="S1145" s="36" t="s">
        <v>7889</v>
      </c>
      <c r="T1145" s="86">
        <v>96033010</v>
      </c>
      <c r="U1145" s="39">
        <f>VLOOKUP(Tabela1[[#This Row],[Marka]],Config!$D$2:$E$13,2,FALSE)+Tabela1[[#This Row],[Marka_sort_plus]]</f>
        <v>165033</v>
      </c>
      <c r="V1145" s="39">
        <v>65033</v>
      </c>
      <c r="W1145" s="49" t="s">
        <v>10153</v>
      </c>
      <c r="X1145" s="49" t="s">
        <v>9625</v>
      </c>
      <c r="Y1145" s="49" t="s">
        <v>3152</v>
      </c>
      <c r="Z1145" s="49" t="s">
        <v>9626</v>
      </c>
    </row>
    <row r="1146" spans="2:26" ht="27.75" customHeight="1">
      <c r="B1146" s="55" t="s">
        <v>1793</v>
      </c>
      <c r="C1146" s="56" t="s">
        <v>9023</v>
      </c>
      <c r="D1146" s="121" t="s">
        <v>9060</v>
      </c>
      <c r="E1146" s="83" t="s">
        <v>3107</v>
      </c>
      <c r="F1146" s="65" t="s">
        <v>9024</v>
      </c>
      <c r="G1146" s="58" t="s">
        <v>10</v>
      </c>
      <c r="H1146" s="58" t="s">
        <v>8070</v>
      </c>
      <c r="I1146" s="134">
        <v>2.5</v>
      </c>
      <c r="J1146" s="182">
        <v>2.5</v>
      </c>
      <c r="K1146" s="93">
        <f>Tabela1[ [#This Row],[Cena hurtowa netto od 01.06.2025] ]/Tabela1[[#This Row],[Cena hurtowa netto od 13.01.2025]]-1</f>
        <v>0</v>
      </c>
      <c r="L1146" s="142" t="s">
        <v>3107</v>
      </c>
      <c r="M1146" s="142"/>
      <c r="N1146" s="64">
        <v>5902979009310</v>
      </c>
      <c r="O1146" s="84">
        <v>0.23</v>
      </c>
      <c r="P1146" s="7"/>
      <c r="Q1146" s="35">
        <f t="shared" si="22"/>
        <v>0</v>
      </c>
      <c r="R1146" s="104">
        <v>195</v>
      </c>
      <c r="S1146" s="36" t="s">
        <v>7889</v>
      </c>
      <c r="T1146" s="86">
        <v>96033010</v>
      </c>
      <c r="U1146" s="39">
        <f>VLOOKUP(Tabela1[[#This Row],[Marka]],Config!$D$2:$E$13,2,FALSE)+Tabela1[[#This Row],[Marka_sort_plus]]</f>
        <v>165033</v>
      </c>
      <c r="V1146" s="39">
        <v>65033</v>
      </c>
      <c r="W1146" s="49" t="s">
        <v>10154</v>
      </c>
      <c r="X1146" s="49" t="s">
        <v>9627</v>
      </c>
      <c r="Y1146" s="49" t="s">
        <v>3152</v>
      </c>
      <c r="Z1146" s="49" t="s">
        <v>9628</v>
      </c>
    </row>
    <row r="1147" spans="2:26" ht="27.75" customHeight="1">
      <c r="B1147" s="55" t="s">
        <v>1793</v>
      </c>
      <c r="C1147" s="56" t="s">
        <v>9025</v>
      </c>
      <c r="D1147" s="121" t="s">
        <v>9061</v>
      </c>
      <c r="E1147" s="83" t="s">
        <v>3107</v>
      </c>
      <c r="F1147" s="65" t="s">
        <v>9026</v>
      </c>
      <c r="G1147" s="58" t="s">
        <v>10</v>
      </c>
      <c r="H1147" s="58" t="s">
        <v>8070</v>
      </c>
      <c r="I1147" s="134">
        <v>2.63</v>
      </c>
      <c r="J1147" s="182">
        <v>2.63</v>
      </c>
      <c r="K1147" s="93">
        <f>Tabela1[ [#This Row],[Cena hurtowa netto od 01.06.2025] ]/Tabela1[[#This Row],[Cena hurtowa netto od 13.01.2025]]-1</f>
        <v>0</v>
      </c>
      <c r="L1147" s="142" t="s">
        <v>3107</v>
      </c>
      <c r="M1147" s="142"/>
      <c r="N1147" s="64">
        <v>5902979009327</v>
      </c>
      <c r="O1147" s="84">
        <v>0.23</v>
      </c>
      <c r="P1147" s="7"/>
      <c r="Q1147" s="35">
        <f t="shared" si="22"/>
        <v>0</v>
      </c>
      <c r="R1147" s="104">
        <v>195</v>
      </c>
      <c r="S1147" s="36" t="s">
        <v>7889</v>
      </c>
      <c r="T1147" s="86">
        <v>96033010</v>
      </c>
      <c r="U1147" s="39">
        <f>VLOOKUP(Tabela1[[#This Row],[Marka]],Config!$D$2:$E$13,2,FALSE)+Tabela1[[#This Row],[Marka_sort_plus]]</f>
        <v>165033</v>
      </c>
      <c r="V1147" s="39">
        <v>65033</v>
      </c>
      <c r="W1147" s="49" t="s">
        <v>10155</v>
      </c>
      <c r="X1147" s="49" t="s">
        <v>9629</v>
      </c>
      <c r="Y1147" s="49" t="s">
        <v>3152</v>
      </c>
      <c r="Z1147" s="49" t="s">
        <v>9630</v>
      </c>
    </row>
    <row r="1148" spans="2:26" ht="27.75" customHeight="1">
      <c r="B1148" s="55" t="s">
        <v>1793</v>
      </c>
      <c r="C1148" s="56" t="s">
        <v>2777</v>
      </c>
      <c r="D1148" s="113" t="s">
        <v>3597</v>
      </c>
      <c r="E1148" s="83" t="s">
        <v>3107</v>
      </c>
      <c r="F1148" s="65" t="s">
        <v>2778</v>
      </c>
      <c r="G1148" s="58" t="s">
        <v>10</v>
      </c>
      <c r="H1148" s="58">
        <v>10</v>
      </c>
      <c r="I1148" s="129">
        <v>4.59</v>
      </c>
      <c r="J1148" s="180">
        <v>4.59</v>
      </c>
      <c r="K1148" s="93">
        <f>Tabela1[ [#This Row],[Cena hurtowa netto od 01.06.2025] ]/Tabela1[[#This Row],[Cena hurtowa netto od 13.01.2025]]-1</f>
        <v>0</v>
      </c>
      <c r="L1148" s="142" t="s">
        <v>3107</v>
      </c>
      <c r="M1148" s="142"/>
      <c r="N1148" s="64" t="s">
        <v>2207</v>
      </c>
      <c r="O1148" s="84">
        <v>0.23</v>
      </c>
      <c r="P1148" s="7"/>
      <c r="Q1148" s="35">
        <f t="shared" si="22"/>
        <v>0</v>
      </c>
      <c r="R1148" s="104">
        <v>167</v>
      </c>
      <c r="S1148" s="36" t="s">
        <v>3149</v>
      </c>
      <c r="T1148" s="86" t="s">
        <v>4597</v>
      </c>
      <c r="U1148" s="39">
        <f>VLOOKUP(Tabela1[[#This Row],[Marka]],Config!$D$2:$E$13,2,FALSE)+Tabela1[[#This Row],[Marka_sort_plus]]</f>
        <v>165071</v>
      </c>
      <c r="V1148" s="39">
        <v>65071</v>
      </c>
      <c r="W1148" s="49" t="s">
        <v>2207</v>
      </c>
      <c r="X1148" s="49" t="s">
        <v>7290</v>
      </c>
      <c r="Y1148" s="49" t="s">
        <v>3152</v>
      </c>
      <c r="Z1148" s="49" t="s">
        <v>7291</v>
      </c>
    </row>
    <row r="1149" spans="2:26" ht="27.75" customHeight="1">
      <c r="B1149" s="55" t="s">
        <v>1793</v>
      </c>
      <c r="C1149" s="56" t="s">
        <v>10451</v>
      </c>
      <c r="D1149" s="113" t="s">
        <v>10452</v>
      </c>
      <c r="E1149" s="83" t="s">
        <v>3107</v>
      </c>
      <c r="F1149" s="65" t="s">
        <v>10453</v>
      </c>
      <c r="G1149" s="58" t="s">
        <v>10</v>
      </c>
      <c r="H1149" s="58" t="s">
        <v>8162</v>
      </c>
      <c r="I1149" s="129">
        <v>4.59</v>
      </c>
      <c r="J1149" s="180">
        <v>4.59</v>
      </c>
      <c r="K1149" s="93">
        <f>Tabela1[ [#This Row],[Cena hurtowa netto od 01.06.2025] ]/Tabela1[[#This Row],[Cena hurtowa netto od 13.01.2025]]-1</f>
        <v>0</v>
      </c>
      <c r="L1149" s="142" t="s">
        <v>13877</v>
      </c>
      <c r="M1149" s="142"/>
      <c r="N1149" s="64">
        <v>5902979014222</v>
      </c>
      <c r="O1149" s="84">
        <v>0.23</v>
      </c>
      <c r="P1149" s="7"/>
      <c r="Q1149" s="35">
        <f t="shared" si="22"/>
        <v>0</v>
      </c>
      <c r="R1149" s="104">
        <v>167</v>
      </c>
      <c r="S1149" s="36" t="s">
        <v>3149</v>
      </c>
      <c r="T1149" s="86">
        <v>39269097</v>
      </c>
      <c r="U1149" s="39">
        <f>VLOOKUP(Tabela1[[#This Row],[Marka]],Config!$D$2:$E$13,2,FALSE)+Tabela1[[#This Row],[Marka_sort_plus]]</f>
        <v>165072</v>
      </c>
      <c r="V1149" s="39">
        <v>65072</v>
      </c>
      <c r="W1149" s="49">
        <v>5902979014222</v>
      </c>
      <c r="X1149" s="49"/>
      <c r="Y1149" s="49"/>
      <c r="Z1149" s="49"/>
    </row>
    <row r="1150" spans="2:26" ht="27.75" customHeight="1">
      <c r="B1150" s="55" t="s">
        <v>1793</v>
      </c>
      <c r="C1150" s="56" t="s">
        <v>11354</v>
      </c>
      <c r="D1150" s="113" t="s">
        <v>11368</v>
      </c>
      <c r="E1150" s="83" t="s">
        <v>3107</v>
      </c>
      <c r="F1150" s="65" t="s">
        <v>11384</v>
      </c>
      <c r="G1150" s="58" t="s">
        <v>10</v>
      </c>
      <c r="H1150" s="58" t="s">
        <v>8237</v>
      </c>
      <c r="I1150" s="129">
        <v>5.69</v>
      </c>
      <c r="J1150" s="180">
        <v>5.69</v>
      </c>
      <c r="K1150" s="93">
        <f>Tabela1[ [#This Row],[Cena hurtowa netto od 01.06.2025] ]/Tabela1[[#This Row],[Cena hurtowa netto od 13.01.2025]]-1</f>
        <v>0</v>
      </c>
      <c r="L1150" s="142" t="s">
        <v>3107</v>
      </c>
      <c r="M1150" s="142"/>
      <c r="N1150" s="64">
        <v>5902979017377</v>
      </c>
      <c r="O1150" s="84">
        <v>0.23</v>
      </c>
      <c r="P1150" s="7"/>
      <c r="Q1150" s="35">
        <f t="shared" si="22"/>
        <v>0</v>
      </c>
      <c r="R1150" s="104" t="s">
        <v>11353</v>
      </c>
      <c r="S1150" s="36" t="s">
        <v>10501</v>
      </c>
      <c r="T1150" s="86">
        <v>590190000</v>
      </c>
      <c r="U1150" s="39">
        <f>VLOOKUP(Tabela1[[#This Row],[Marka]],Config!$D$2:$E$13,2,FALSE)+Tabela1[[#This Row],[Marka_sort_plus]]</f>
        <v>166000</v>
      </c>
      <c r="V1150" s="39">
        <v>66000</v>
      </c>
      <c r="W1150" s="49">
        <v>5902979017377</v>
      </c>
      <c r="X1150" s="49"/>
      <c r="Y1150" s="49"/>
      <c r="Z1150" s="49"/>
    </row>
    <row r="1151" spans="2:26" ht="27.75" customHeight="1">
      <c r="B1151" s="55" t="s">
        <v>1793</v>
      </c>
      <c r="C1151" s="56" t="s">
        <v>11355</v>
      </c>
      <c r="D1151" s="113" t="s">
        <v>11369</v>
      </c>
      <c r="E1151" s="83" t="s">
        <v>3107</v>
      </c>
      <c r="F1151" s="65" t="s">
        <v>11385</v>
      </c>
      <c r="G1151" s="58" t="s">
        <v>10</v>
      </c>
      <c r="H1151" s="58" t="s">
        <v>8237</v>
      </c>
      <c r="I1151" s="129">
        <v>6.19</v>
      </c>
      <c r="J1151" s="180">
        <v>6.19</v>
      </c>
      <c r="K1151" s="93">
        <f>Tabela1[ [#This Row],[Cena hurtowa netto od 01.06.2025] ]/Tabela1[[#This Row],[Cena hurtowa netto od 13.01.2025]]-1</f>
        <v>0</v>
      </c>
      <c r="L1151" s="142" t="s">
        <v>3107</v>
      </c>
      <c r="M1151" s="142"/>
      <c r="N1151" s="64">
        <v>5902979017384</v>
      </c>
      <c r="O1151" s="84">
        <v>0.23</v>
      </c>
      <c r="P1151" s="7"/>
      <c r="Q1151" s="35">
        <f t="shared" si="22"/>
        <v>0</v>
      </c>
      <c r="R1151" s="104" t="s">
        <v>11353</v>
      </c>
      <c r="S1151" s="36" t="s">
        <v>10501</v>
      </c>
      <c r="T1151" s="86">
        <v>590190000</v>
      </c>
      <c r="U1151" s="39">
        <f>VLOOKUP(Tabela1[[#This Row],[Marka]],Config!$D$2:$E$13,2,FALSE)+Tabela1[[#This Row],[Marka_sort_plus]]</f>
        <v>166001</v>
      </c>
      <c r="V1151" s="39">
        <v>66001</v>
      </c>
      <c r="W1151" s="49">
        <v>5902979017384</v>
      </c>
      <c r="X1151" s="49"/>
      <c r="Y1151" s="49"/>
      <c r="Z1151" s="49"/>
    </row>
    <row r="1152" spans="2:26" ht="27.75" customHeight="1">
      <c r="B1152" s="55" t="s">
        <v>1793</v>
      </c>
      <c r="C1152" s="56" t="s">
        <v>11356</v>
      </c>
      <c r="D1152" s="113" t="s">
        <v>11370</v>
      </c>
      <c r="E1152" s="83" t="s">
        <v>3107</v>
      </c>
      <c r="F1152" s="65" t="s">
        <v>11386</v>
      </c>
      <c r="G1152" s="58" t="s">
        <v>10</v>
      </c>
      <c r="H1152" s="58" t="s">
        <v>8237</v>
      </c>
      <c r="I1152" s="129">
        <v>7.75</v>
      </c>
      <c r="J1152" s="180">
        <v>7.75</v>
      </c>
      <c r="K1152" s="93">
        <f>Tabela1[ [#This Row],[Cena hurtowa netto od 01.06.2025] ]/Tabela1[[#This Row],[Cena hurtowa netto od 13.01.2025]]-1</f>
        <v>0</v>
      </c>
      <c r="L1152" s="142" t="s">
        <v>3107</v>
      </c>
      <c r="M1152" s="142"/>
      <c r="N1152" s="64">
        <v>5902979017391</v>
      </c>
      <c r="O1152" s="84">
        <v>0.23</v>
      </c>
      <c r="P1152" s="7"/>
      <c r="Q1152" s="35">
        <f t="shared" si="22"/>
        <v>0</v>
      </c>
      <c r="R1152" s="104" t="s">
        <v>11353</v>
      </c>
      <c r="S1152" s="36" t="s">
        <v>10501</v>
      </c>
      <c r="T1152" s="86">
        <v>590190000</v>
      </c>
      <c r="U1152" s="39">
        <f>VLOOKUP(Tabela1[[#This Row],[Marka]],Config!$D$2:$E$13,2,FALSE)+Tabela1[[#This Row],[Marka_sort_plus]]</f>
        <v>166002</v>
      </c>
      <c r="V1152" s="39">
        <v>66002</v>
      </c>
      <c r="W1152" s="49">
        <v>5902979017391</v>
      </c>
      <c r="X1152" s="49"/>
      <c r="Y1152" s="49"/>
      <c r="Z1152" s="49"/>
    </row>
    <row r="1153" spans="2:26" ht="27.75" customHeight="1">
      <c r="B1153" s="55" t="s">
        <v>1793</v>
      </c>
      <c r="C1153" s="56" t="s">
        <v>11357</v>
      </c>
      <c r="D1153" s="113" t="s">
        <v>11371</v>
      </c>
      <c r="E1153" s="83" t="s">
        <v>3107</v>
      </c>
      <c r="F1153" s="65" t="s">
        <v>11387</v>
      </c>
      <c r="G1153" s="58" t="s">
        <v>10</v>
      </c>
      <c r="H1153" s="58" t="s">
        <v>8237</v>
      </c>
      <c r="I1153" s="129">
        <v>9.2899999999999991</v>
      </c>
      <c r="J1153" s="180">
        <v>9.2899999999999991</v>
      </c>
      <c r="K1153" s="93">
        <f>Tabela1[ [#This Row],[Cena hurtowa netto od 01.06.2025] ]/Tabela1[[#This Row],[Cena hurtowa netto od 13.01.2025]]-1</f>
        <v>0</v>
      </c>
      <c r="L1153" s="142" t="s">
        <v>3107</v>
      </c>
      <c r="M1153" s="142"/>
      <c r="N1153" s="64">
        <v>5902979017407</v>
      </c>
      <c r="O1153" s="84">
        <v>0.23</v>
      </c>
      <c r="P1153" s="7"/>
      <c r="Q1153" s="35">
        <f t="shared" si="22"/>
        <v>0</v>
      </c>
      <c r="R1153" s="104" t="s">
        <v>11353</v>
      </c>
      <c r="S1153" s="36" t="s">
        <v>10501</v>
      </c>
      <c r="T1153" s="86">
        <v>590190000</v>
      </c>
      <c r="U1153" s="39">
        <f>VLOOKUP(Tabela1[[#This Row],[Marka]],Config!$D$2:$E$13,2,FALSE)+Tabela1[[#This Row],[Marka_sort_plus]]</f>
        <v>166003</v>
      </c>
      <c r="V1153" s="39">
        <v>66003</v>
      </c>
      <c r="W1153" s="49">
        <v>5902979017407</v>
      </c>
      <c r="X1153" s="49"/>
      <c r="Y1153" s="49"/>
      <c r="Z1153" s="49"/>
    </row>
    <row r="1154" spans="2:26" ht="27.75" customHeight="1">
      <c r="B1154" s="55" t="s">
        <v>1793</v>
      </c>
      <c r="C1154" s="56" t="s">
        <v>11358</v>
      </c>
      <c r="D1154" s="113" t="s">
        <v>11372</v>
      </c>
      <c r="E1154" s="83" t="s">
        <v>3107</v>
      </c>
      <c r="F1154" s="65" t="s">
        <v>11388</v>
      </c>
      <c r="G1154" s="58" t="s">
        <v>10</v>
      </c>
      <c r="H1154" s="58" t="s">
        <v>8237</v>
      </c>
      <c r="I1154" s="129">
        <v>8.7899999999999991</v>
      </c>
      <c r="J1154" s="180">
        <v>8.7899999999999991</v>
      </c>
      <c r="K1154" s="93">
        <f>Tabela1[ [#This Row],[Cena hurtowa netto od 01.06.2025] ]/Tabela1[[#This Row],[Cena hurtowa netto od 13.01.2025]]-1</f>
        <v>0</v>
      </c>
      <c r="L1154" s="142" t="s">
        <v>3107</v>
      </c>
      <c r="M1154" s="142"/>
      <c r="N1154" s="64">
        <v>5902979017414</v>
      </c>
      <c r="O1154" s="84">
        <v>0.23</v>
      </c>
      <c r="P1154" s="7"/>
      <c r="Q1154" s="35">
        <f t="shared" si="22"/>
        <v>0</v>
      </c>
      <c r="R1154" s="104" t="s">
        <v>11353</v>
      </c>
      <c r="S1154" s="36" t="s">
        <v>10501</v>
      </c>
      <c r="T1154" s="86">
        <v>590190000</v>
      </c>
      <c r="U1154" s="39">
        <f>VLOOKUP(Tabela1[[#This Row],[Marka]],Config!$D$2:$E$13,2,FALSE)+Tabela1[[#This Row],[Marka_sort_plus]]</f>
        <v>166004</v>
      </c>
      <c r="V1154" s="39">
        <v>66004</v>
      </c>
      <c r="W1154" s="49">
        <v>5902979017414</v>
      </c>
      <c r="X1154" s="49"/>
      <c r="Y1154" s="49"/>
      <c r="Z1154" s="49"/>
    </row>
    <row r="1155" spans="2:26" ht="27.75" customHeight="1">
      <c r="B1155" s="55" t="s">
        <v>1793</v>
      </c>
      <c r="C1155" s="56" t="s">
        <v>11359</v>
      </c>
      <c r="D1155" s="113" t="s">
        <v>11373</v>
      </c>
      <c r="E1155" s="83" t="s">
        <v>3107</v>
      </c>
      <c r="F1155" s="65" t="s">
        <v>11389</v>
      </c>
      <c r="G1155" s="58" t="s">
        <v>10</v>
      </c>
      <c r="H1155" s="58" t="s">
        <v>8237</v>
      </c>
      <c r="I1155" s="129">
        <v>10.15</v>
      </c>
      <c r="J1155" s="180">
        <v>10.15</v>
      </c>
      <c r="K1155" s="93">
        <f>Tabela1[ [#This Row],[Cena hurtowa netto od 01.06.2025] ]/Tabela1[[#This Row],[Cena hurtowa netto od 13.01.2025]]-1</f>
        <v>0</v>
      </c>
      <c r="L1155" s="142" t="s">
        <v>3107</v>
      </c>
      <c r="M1155" s="142"/>
      <c r="N1155" s="64">
        <v>5902979017421</v>
      </c>
      <c r="O1155" s="84">
        <v>0.23</v>
      </c>
      <c r="P1155" s="7"/>
      <c r="Q1155" s="35">
        <f t="shared" si="22"/>
        <v>0</v>
      </c>
      <c r="R1155" s="104" t="s">
        <v>11353</v>
      </c>
      <c r="S1155" s="36" t="s">
        <v>10501</v>
      </c>
      <c r="T1155" s="86">
        <v>590190000</v>
      </c>
      <c r="U1155" s="39">
        <f>VLOOKUP(Tabela1[[#This Row],[Marka]],Config!$D$2:$E$13,2,FALSE)+Tabela1[[#This Row],[Marka_sort_plus]]</f>
        <v>166005</v>
      </c>
      <c r="V1155" s="39">
        <v>66005</v>
      </c>
      <c r="W1155" s="49">
        <v>5902979017421</v>
      </c>
      <c r="X1155" s="49"/>
      <c r="Y1155" s="49"/>
      <c r="Z1155" s="49"/>
    </row>
    <row r="1156" spans="2:26" ht="27.75" customHeight="1">
      <c r="B1156" s="55" t="s">
        <v>1793</v>
      </c>
      <c r="C1156" s="56" t="s">
        <v>11360</v>
      </c>
      <c r="D1156" s="113" t="s">
        <v>11374</v>
      </c>
      <c r="E1156" s="83" t="s">
        <v>3107</v>
      </c>
      <c r="F1156" s="65" t="s">
        <v>11390</v>
      </c>
      <c r="G1156" s="58" t="s">
        <v>10</v>
      </c>
      <c r="H1156" s="58" t="s">
        <v>8237</v>
      </c>
      <c r="I1156" s="129">
        <v>11.39</v>
      </c>
      <c r="J1156" s="180">
        <v>11.39</v>
      </c>
      <c r="K1156" s="93">
        <f>Tabela1[ [#This Row],[Cena hurtowa netto od 01.06.2025] ]/Tabela1[[#This Row],[Cena hurtowa netto od 13.01.2025]]-1</f>
        <v>0</v>
      </c>
      <c r="L1156" s="142" t="s">
        <v>3107</v>
      </c>
      <c r="M1156" s="142"/>
      <c r="N1156" s="64">
        <v>5902979017438</v>
      </c>
      <c r="O1156" s="84">
        <v>0.23</v>
      </c>
      <c r="P1156" s="7"/>
      <c r="Q1156" s="35">
        <f t="shared" si="22"/>
        <v>0</v>
      </c>
      <c r="R1156" s="104" t="s">
        <v>11353</v>
      </c>
      <c r="S1156" s="36" t="s">
        <v>10501</v>
      </c>
      <c r="T1156" s="86">
        <v>590190000</v>
      </c>
      <c r="U1156" s="39">
        <f>VLOOKUP(Tabela1[[#This Row],[Marka]],Config!$D$2:$E$13,2,FALSE)+Tabela1[[#This Row],[Marka_sort_plus]]</f>
        <v>166006</v>
      </c>
      <c r="V1156" s="39">
        <v>66006</v>
      </c>
      <c r="W1156" s="49">
        <v>5902979017438</v>
      </c>
      <c r="X1156" s="49"/>
      <c r="Y1156" s="49"/>
      <c r="Z1156" s="49"/>
    </row>
    <row r="1157" spans="2:26" ht="27.75" customHeight="1">
      <c r="B1157" s="55" t="s">
        <v>1793</v>
      </c>
      <c r="C1157" s="56" t="s">
        <v>11361</v>
      </c>
      <c r="D1157" s="113" t="s">
        <v>11375</v>
      </c>
      <c r="E1157" s="83" t="s">
        <v>3107</v>
      </c>
      <c r="F1157" s="65" t="s">
        <v>11391</v>
      </c>
      <c r="G1157" s="58" t="s">
        <v>10</v>
      </c>
      <c r="H1157" s="58" t="s">
        <v>8237</v>
      </c>
      <c r="I1157" s="129">
        <v>11.99</v>
      </c>
      <c r="J1157" s="180">
        <v>11.99</v>
      </c>
      <c r="K1157" s="93">
        <f>Tabela1[ [#This Row],[Cena hurtowa netto od 01.06.2025] ]/Tabela1[[#This Row],[Cena hurtowa netto od 13.01.2025]]-1</f>
        <v>0</v>
      </c>
      <c r="L1157" s="142" t="s">
        <v>3107</v>
      </c>
      <c r="M1157" s="142"/>
      <c r="N1157" s="64">
        <v>5902979017445</v>
      </c>
      <c r="O1157" s="84">
        <v>0.23</v>
      </c>
      <c r="P1157" s="7"/>
      <c r="Q1157" s="35">
        <f t="shared" si="22"/>
        <v>0</v>
      </c>
      <c r="R1157" s="104" t="s">
        <v>11353</v>
      </c>
      <c r="S1157" s="36" t="s">
        <v>10501</v>
      </c>
      <c r="T1157" s="86">
        <v>590190000</v>
      </c>
      <c r="U1157" s="39">
        <f>VLOOKUP(Tabela1[[#This Row],[Marka]],Config!$D$2:$E$13,2,FALSE)+Tabela1[[#This Row],[Marka_sort_plus]]</f>
        <v>166007</v>
      </c>
      <c r="V1157" s="39">
        <v>66007</v>
      </c>
      <c r="W1157" s="49">
        <v>5902979017445</v>
      </c>
      <c r="X1157" s="49"/>
      <c r="Y1157" s="49"/>
      <c r="Z1157" s="49"/>
    </row>
    <row r="1158" spans="2:26" ht="27.75" customHeight="1">
      <c r="B1158" s="55" t="s">
        <v>1793</v>
      </c>
      <c r="C1158" s="56" t="s">
        <v>11362</v>
      </c>
      <c r="D1158" s="113" t="s">
        <v>11376</v>
      </c>
      <c r="E1158" s="83" t="s">
        <v>3107</v>
      </c>
      <c r="F1158" s="65" t="s">
        <v>11392</v>
      </c>
      <c r="G1158" s="58" t="s">
        <v>10</v>
      </c>
      <c r="H1158" s="58" t="s">
        <v>8237</v>
      </c>
      <c r="I1158" s="129">
        <v>14.69</v>
      </c>
      <c r="J1158" s="180">
        <v>14.69</v>
      </c>
      <c r="K1158" s="93">
        <f>Tabela1[ [#This Row],[Cena hurtowa netto od 01.06.2025] ]/Tabela1[[#This Row],[Cena hurtowa netto od 13.01.2025]]-1</f>
        <v>0</v>
      </c>
      <c r="L1158" s="142" t="s">
        <v>3107</v>
      </c>
      <c r="M1158" s="142"/>
      <c r="N1158" s="64">
        <v>5902979017452</v>
      </c>
      <c r="O1158" s="84">
        <v>0.23</v>
      </c>
      <c r="P1158" s="7"/>
      <c r="Q1158" s="35">
        <f t="shared" si="22"/>
        <v>0</v>
      </c>
      <c r="R1158" s="104" t="s">
        <v>11353</v>
      </c>
      <c r="S1158" s="36" t="s">
        <v>10501</v>
      </c>
      <c r="T1158" s="86">
        <v>590190000</v>
      </c>
      <c r="U1158" s="39">
        <f>VLOOKUP(Tabela1[[#This Row],[Marka]],Config!$D$2:$E$13,2,FALSE)+Tabela1[[#This Row],[Marka_sort_plus]]</f>
        <v>166008</v>
      </c>
      <c r="V1158" s="39">
        <v>66008</v>
      </c>
      <c r="W1158" s="49">
        <v>5902979017452</v>
      </c>
      <c r="X1158" s="49"/>
      <c r="Y1158" s="49"/>
      <c r="Z1158" s="49"/>
    </row>
    <row r="1159" spans="2:26" ht="27.75" customHeight="1">
      <c r="B1159" s="55" t="s">
        <v>1793</v>
      </c>
      <c r="C1159" s="56" t="s">
        <v>11363</v>
      </c>
      <c r="D1159" s="113" t="s">
        <v>11377</v>
      </c>
      <c r="E1159" s="83" t="s">
        <v>3107</v>
      </c>
      <c r="F1159" s="65" t="s">
        <v>11393</v>
      </c>
      <c r="G1159" s="58" t="s">
        <v>10</v>
      </c>
      <c r="H1159" s="58" t="s">
        <v>8237</v>
      </c>
      <c r="I1159" s="129">
        <v>17.09</v>
      </c>
      <c r="J1159" s="180">
        <v>17.09</v>
      </c>
      <c r="K1159" s="93">
        <f>Tabela1[ [#This Row],[Cena hurtowa netto od 01.06.2025] ]/Tabela1[[#This Row],[Cena hurtowa netto od 13.01.2025]]-1</f>
        <v>0</v>
      </c>
      <c r="L1159" s="142" t="s">
        <v>3107</v>
      </c>
      <c r="M1159" s="142"/>
      <c r="N1159" s="64">
        <v>5902979017469</v>
      </c>
      <c r="O1159" s="84">
        <v>0.23</v>
      </c>
      <c r="P1159" s="7"/>
      <c r="Q1159" s="35">
        <f t="shared" si="22"/>
        <v>0</v>
      </c>
      <c r="R1159" s="104" t="s">
        <v>11353</v>
      </c>
      <c r="S1159" s="36" t="s">
        <v>10501</v>
      </c>
      <c r="T1159" s="86">
        <v>590190000</v>
      </c>
      <c r="U1159" s="39">
        <f>VLOOKUP(Tabela1[[#This Row],[Marka]],Config!$D$2:$E$13,2,FALSE)+Tabela1[[#This Row],[Marka_sort_plus]]</f>
        <v>166009</v>
      </c>
      <c r="V1159" s="39">
        <v>66009</v>
      </c>
      <c r="W1159" s="49">
        <v>5902979017469</v>
      </c>
      <c r="X1159" s="49"/>
      <c r="Y1159" s="49"/>
      <c r="Z1159" s="49"/>
    </row>
    <row r="1160" spans="2:26" ht="27.75" customHeight="1">
      <c r="B1160" s="55" t="s">
        <v>1793</v>
      </c>
      <c r="C1160" s="56" t="s">
        <v>11364</v>
      </c>
      <c r="D1160" s="113" t="s">
        <v>11378</v>
      </c>
      <c r="E1160" s="83" t="s">
        <v>3107</v>
      </c>
      <c r="F1160" s="65" t="s">
        <v>11394</v>
      </c>
      <c r="G1160" s="58" t="s">
        <v>10</v>
      </c>
      <c r="H1160" s="58" t="s">
        <v>8237</v>
      </c>
      <c r="I1160" s="129">
        <v>19.649999999999999</v>
      </c>
      <c r="J1160" s="180">
        <v>19.649999999999999</v>
      </c>
      <c r="K1160" s="93">
        <f>Tabela1[ [#This Row],[Cena hurtowa netto od 01.06.2025] ]/Tabela1[[#This Row],[Cena hurtowa netto od 13.01.2025]]-1</f>
        <v>0</v>
      </c>
      <c r="L1160" s="142" t="s">
        <v>3107</v>
      </c>
      <c r="M1160" s="142"/>
      <c r="N1160" s="64">
        <v>5902979017476</v>
      </c>
      <c r="O1160" s="84">
        <v>0.23</v>
      </c>
      <c r="P1160" s="7"/>
      <c r="Q1160" s="35">
        <f t="shared" si="22"/>
        <v>0</v>
      </c>
      <c r="R1160" s="104" t="s">
        <v>11353</v>
      </c>
      <c r="S1160" s="36" t="s">
        <v>10501</v>
      </c>
      <c r="T1160" s="86">
        <v>590190000</v>
      </c>
      <c r="U1160" s="39">
        <f>VLOOKUP(Tabela1[[#This Row],[Marka]],Config!$D$2:$E$13,2,FALSE)+Tabela1[[#This Row],[Marka_sort_plus]]</f>
        <v>166010</v>
      </c>
      <c r="V1160" s="39">
        <v>66010</v>
      </c>
      <c r="W1160" s="49">
        <v>5902979017476</v>
      </c>
      <c r="X1160" s="49"/>
      <c r="Y1160" s="49"/>
      <c r="Z1160" s="49"/>
    </row>
    <row r="1161" spans="2:26" ht="27.75" customHeight="1">
      <c r="B1161" s="55" t="s">
        <v>1793</v>
      </c>
      <c r="C1161" s="56" t="s">
        <v>11365</v>
      </c>
      <c r="D1161" s="113" t="s">
        <v>11379</v>
      </c>
      <c r="E1161" s="83" t="s">
        <v>3107</v>
      </c>
      <c r="F1161" s="65" t="s">
        <v>11395</v>
      </c>
      <c r="G1161" s="58" t="s">
        <v>10</v>
      </c>
      <c r="H1161" s="58" t="s">
        <v>8237</v>
      </c>
      <c r="I1161" s="129">
        <v>24.75</v>
      </c>
      <c r="J1161" s="180">
        <v>24.75</v>
      </c>
      <c r="K1161" s="93">
        <f>Tabela1[ [#This Row],[Cena hurtowa netto od 01.06.2025] ]/Tabela1[[#This Row],[Cena hurtowa netto od 13.01.2025]]-1</f>
        <v>0</v>
      </c>
      <c r="L1161" s="142" t="s">
        <v>3107</v>
      </c>
      <c r="M1161" s="142"/>
      <c r="N1161" s="64">
        <v>5902979017483</v>
      </c>
      <c r="O1161" s="84">
        <v>0.23</v>
      </c>
      <c r="P1161" s="7"/>
      <c r="Q1161" s="35">
        <f t="shared" si="22"/>
        <v>0</v>
      </c>
      <c r="R1161" s="104" t="s">
        <v>11353</v>
      </c>
      <c r="S1161" s="36" t="s">
        <v>10501</v>
      </c>
      <c r="T1161" s="86">
        <v>590190000</v>
      </c>
      <c r="U1161" s="39">
        <f>VLOOKUP(Tabela1[[#This Row],[Marka]],Config!$D$2:$E$13,2,FALSE)+Tabela1[[#This Row],[Marka_sort_plus]]</f>
        <v>166011</v>
      </c>
      <c r="V1161" s="39">
        <v>66011</v>
      </c>
      <c r="W1161" s="49">
        <v>5902979017483</v>
      </c>
      <c r="X1161" s="49"/>
      <c r="Y1161" s="49"/>
      <c r="Z1161" s="49"/>
    </row>
    <row r="1162" spans="2:26" ht="27.75" customHeight="1">
      <c r="B1162" s="55" t="s">
        <v>1793</v>
      </c>
      <c r="C1162" s="56" t="s">
        <v>11366</v>
      </c>
      <c r="D1162" s="113" t="s">
        <v>11380</v>
      </c>
      <c r="E1162" s="83" t="s">
        <v>3107</v>
      </c>
      <c r="F1162" s="65" t="s">
        <v>11396</v>
      </c>
      <c r="G1162" s="58" t="s">
        <v>10</v>
      </c>
      <c r="H1162" s="58" t="s">
        <v>8237</v>
      </c>
      <c r="I1162" s="129">
        <v>27.95</v>
      </c>
      <c r="J1162" s="180">
        <v>27.95</v>
      </c>
      <c r="K1162" s="93">
        <f>Tabela1[ [#This Row],[Cena hurtowa netto od 01.06.2025] ]/Tabela1[[#This Row],[Cena hurtowa netto od 13.01.2025]]-1</f>
        <v>0</v>
      </c>
      <c r="L1162" s="142" t="s">
        <v>3107</v>
      </c>
      <c r="M1162" s="142"/>
      <c r="N1162" s="64">
        <v>5902979017490</v>
      </c>
      <c r="O1162" s="84">
        <v>0.23</v>
      </c>
      <c r="P1162" s="7"/>
      <c r="Q1162" s="35">
        <f t="shared" si="22"/>
        <v>0</v>
      </c>
      <c r="R1162" s="104" t="s">
        <v>11353</v>
      </c>
      <c r="S1162" s="36" t="s">
        <v>10501</v>
      </c>
      <c r="T1162" s="86">
        <v>590190000</v>
      </c>
      <c r="U1162" s="39">
        <f>VLOOKUP(Tabela1[[#This Row],[Marka]],Config!$D$2:$E$13,2,FALSE)+Tabela1[[#This Row],[Marka_sort_plus]]</f>
        <v>166012</v>
      </c>
      <c r="V1162" s="39">
        <v>66012</v>
      </c>
      <c r="W1162" s="49">
        <v>5902979017490</v>
      </c>
      <c r="X1162" s="49"/>
      <c r="Y1162" s="49"/>
      <c r="Z1162" s="49"/>
    </row>
    <row r="1163" spans="2:26" ht="27.75" customHeight="1">
      <c r="B1163" s="55" t="s">
        <v>1793</v>
      </c>
      <c r="C1163" s="56" t="s">
        <v>11367</v>
      </c>
      <c r="D1163" s="113" t="s">
        <v>11381</v>
      </c>
      <c r="E1163" s="83" t="s">
        <v>3107</v>
      </c>
      <c r="F1163" s="65" t="s">
        <v>11397</v>
      </c>
      <c r="G1163" s="58" t="s">
        <v>10</v>
      </c>
      <c r="H1163" s="58" t="s">
        <v>8237</v>
      </c>
      <c r="I1163" s="129">
        <v>31.05</v>
      </c>
      <c r="J1163" s="180">
        <v>31.05</v>
      </c>
      <c r="K1163" s="93">
        <f>Tabela1[ [#This Row],[Cena hurtowa netto od 01.06.2025] ]/Tabela1[[#This Row],[Cena hurtowa netto od 13.01.2025]]-1</f>
        <v>0</v>
      </c>
      <c r="L1163" s="142" t="s">
        <v>3107</v>
      </c>
      <c r="M1163" s="142"/>
      <c r="N1163" s="64">
        <v>5902979017506</v>
      </c>
      <c r="O1163" s="84">
        <v>0.23</v>
      </c>
      <c r="P1163" s="7"/>
      <c r="Q1163" s="35">
        <f t="shared" si="22"/>
        <v>0</v>
      </c>
      <c r="R1163" s="104" t="s">
        <v>11353</v>
      </c>
      <c r="S1163" s="36" t="s">
        <v>10501</v>
      </c>
      <c r="T1163" s="86">
        <v>590190000</v>
      </c>
      <c r="U1163" s="39">
        <f>VLOOKUP(Tabela1[[#This Row],[Marka]],Config!$D$2:$E$13,2,FALSE)+Tabela1[[#This Row],[Marka_sort_plus]]</f>
        <v>166013</v>
      </c>
      <c r="V1163" s="39">
        <v>66013</v>
      </c>
      <c r="W1163" s="49">
        <v>5902979017506</v>
      </c>
      <c r="X1163" s="49"/>
      <c r="Y1163" s="49"/>
      <c r="Z1163" s="49"/>
    </row>
    <row r="1164" spans="2:26" ht="27.75" customHeight="1">
      <c r="B1164" s="55" t="s">
        <v>1793</v>
      </c>
      <c r="C1164" s="56" t="s">
        <v>11382</v>
      </c>
      <c r="D1164" s="113" t="s">
        <v>11383</v>
      </c>
      <c r="E1164" s="83" t="s">
        <v>3107</v>
      </c>
      <c r="F1164" s="65" t="s">
        <v>11398</v>
      </c>
      <c r="G1164" s="58" t="s">
        <v>10</v>
      </c>
      <c r="H1164" s="58" t="s">
        <v>8237</v>
      </c>
      <c r="I1164" s="129">
        <v>39.39</v>
      </c>
      <c r="J1164" s="180">
        <v>39.39</v>
      </c>
      <c r="K1164" s="93">
        <f>Tabela1[ [#This Row],[Cena hurtowa netto od 01.06.2025] ]/Tabela1[[#This Row],[Cena hurtowa netto od 13.01.2025]]-1</f>
        <v>0</v>
      </c>
      <c r="L1164" s="142" t="s">
        <v>3107</v>
      </c>
      <c r="M1164" s="142"/>
      <c r="N1164" s="64">
        <v>5902979017520</v>
      </c>
      <c r="O1164" s="84">
        <v>0.23</v>
      </c>
      <c r="P1164" s="7"/>
      <c r="Q1164" s="35">
        <f t="shared" si="22"/>
        <v>0</v>
      </c>
      <c r="R1164" s="104" t="s">
        <v>11353</v>
      </c>
      <c r="S1164" s="36" t="s">
        <v>10501</v>
      </c>
      <c r="T1164" s="86">
        <v>590190000</v>
      </c>
      <c r="U1164" s="39">
        <f>VLOOKUP(Tabela1[[#This Row],[Marka]],Config!$D$2:$E$13,2,FALSE)+Tabela1[[#This Row],[Marka_sort_plus]]</f>
        <v>166014</v>
      </c>
      <c r="V1164" s="39">
        <v>66014</v>
      </c>
      <c r="W1164" s="49">
        <v>5902979017520</v>
      </c>
      <c r="X1164" s="49"/>
      <c r="Y1164" s="49"/>
      <c r="Z1164" s="49"/>
    </row>
    <row r="1165" spans="2:26" ht="27.75" customHeight="1">
      <c r="B1165" s="55" t="s">
        <v>1793</v>
      </c>
      <c r="C1165" s="56" t="s">
        <v>12574</v>
      </c>
      <c r="D1165" s="113" t="s">
        <v>12575</v>
      </c>
      <c r="E1165" s="83" t="s">
        <v>3107</v>
      </c>
      <c r="F1165" s="65" t="s">
        <v>12576</v>
      </c>
      <c r="G1165" s="58" t="s">
        <v>10</v>
      </c>
      <c r="H1165" s="58" t="s">
        <v>8167</v>
      </c>
      <c r="I1165" s="129">
        <v>2.39</v>
      </c>
      <c r="J1165" s="180">
        <v>2.39</v>
      </c>
      <c r="K1165" s="93">
        <f>Tabela1[ [#This Row],[Cena hurtowa netto od 01.06.2025] ]/Tabela1[[#This Row],[Cena hurtowa netto od 13.01.2025]]-1</f>
        <v>0</v>
      </c>
      <c r="L1165" s="142" t="s">
        <v>3107</v>
      </c>
      <c r="M1165" s="142"/>
      <c r="N1165" s="64">
        <v>5902979026928</v>
      </c>
      <c r="O1165" s="84">
        <v>0.23</v>
      </c>
      <c r="P1165" s="7"/>
      <c r="Q1165" s="35">
        <f t="shared" si="22"/>
        <v>0</v>
      </c>
      <c r="R1165" s="104">
        <v>189</v>
      </c>
      <c r="S1165" s="36" t="s">
        <v>10501</v>
      </c>
      <c r="T1165" s="86">
        <v>590190000</v>
      </c>
      <c r="U1165" s="39">
        <f>VLOOKUP(Tabela1[[#This Row],[Marka]],Config!$D$2:$E$13,2,FALSE)+Tabela1[[#This Row],[Marka_sort_plus]]</f>
        <v>166015</v>
      </c>
      <c r="V1165" s="39">
        <v>66015</v>
      </c>
      <c r="W1165" s="49">
        <v>5902979026928</v>
      </c>
      <c r="X1165" s="49"/>
      <c r="Y1165" s="49">
        <v>5902979027482</v>
      </c>
      <c r="Z1165" s="49"/>
    </row>
    <row r="1166" spans="2:26" ht="27.75" customHeight="1">
      <c r="B1166" s="55" t="s">
        <v>1793</v>
      </c>
      <c r="C1166" s="56" t="s">
        <v>12577</v>
      </c>
      <c r="D1166" s="113" t="s">
        <v>12578</v>
      </c>
      <c r="E1166" s="83" t="s">
        <v>3107</v>
      </c>
      <c r="F1166" s="65" t="s">
        <v>12579</v>
      </c>
      <c r="G1166" s="58" t="s">
        <v>10</v>
      </c>
      <c r="H1166" s="58" t="s">
        <v>8167</v>
      </c>
      <c r="I1166" s="129">
        <v>2.89</v>
      </c>
      <c r="J1166" s="180">
        <v>2.89</v>
      </c>
      <c r="K1166" s="93">
        <f>Tabela1[ [#This Row],[Cena hurtowa netto od 01.06.2025] ]/Tabela1[[#This Row],[Cena hurtowa netto od 13.01.2025]]-1</f>
        <v>0</v>
      </c>
      <c r="L1166" s="142" t="s">
        <v>3107</v>
      </c>
      <c r="M1166" s="142"/>
      <c r="N1166" s="64">
        <v>5902979026935</v>
      </c>
      <c r="O1166" s="84">
        <v>0.23</v>
      </c>
      <c r="P1166" s="7"/>
      <c r="Q1166" s="35">
        <f t="shared" si="22"/>
        <v>0</v>
      </c>
      <c r="R1166" s="104"/>
      <c r="S1166" s="36" t="s">
        <v>10501</v>
      </c>
      <c r="T1166" s="86">
        <v>590190000</v>
      </c>
      <c r="U1166" s="39">
        <f>VLOOKUP(Tabela1[[#This Row],[Marka]],Config!$D$2:$E$13,2,FALSE)+Tabela1[[#This Row],[Marka_sort_plus]]</f>
        <v>166015</v>
      </c>
      <c r="V1166" s="39">
        <v>66015</v>
      </c>
      <c r="W1166" s="49">
        <v>5902979026935</v>
      </c>
      <c r="X1166" s="49"/>
      <c r="Y1166" s="49">
        <v>5902979027499</v>
      </c>
      <c r="Z1166" s="49"/>
    </row>
    <row r="1167" spans="2:26" ht="27.75" customHeight="1">
      <c r="B1167" s="55" t="s">
        <v>1793</v>
      </c>
      <c r="C1167" s="56" t="s">
        <v>10489</v>
      </c>
      <c r="D1167" s="113" t="s">
        <v>10490</v>
      </c>
      <c r="E1167" s="83" t="s">
        <v>3107</v>
      </c>
      <c r="F1167" s="65" t="s">
        <v>11318</v>
      </c>
      <c r="G1167" s="58" t="s">
        <v>10</v>
      </c>
      <c r="H1167" s="58" t="s">
        <v>8167</v>
      </c>
      <c r="I1167" s="129">
        <v>5.39</v>
      </c>
      <c r="J1167" s="180">
        <v>5.39</v>
      </c>
      <c r="K1167" s="93">
        <f>Tabela1[ [#This Row],[Cena hurtowa netto od 01.06.2025] ]/Tabela1[[#This Row],[Cena hurtowa netto od 13.01.2025]]-1</f>
        <v>0</v>
      </c>
      <c r="L1167" s="142" t="s">
        <v>3107</v>
      </c>
      <c r="M1167" s="142"/>
      <c r="N1167" s="64">
        <v>5902979013157</v>
      </c>
      <c r="O1167" s="84">
        <v>0.23</v>
      </c>
      <c r="P1167" s="7"/>
      <c r="Q1167" s="35">
        <f t="shared" si="22"/>
        <v>0</v>
      </c>
      <c r="R1167" s="104">
        <v>189</v>
      </c>
      <c r="S1167" s="36" t="s">
        <v>10501</v>
      </c>
      <c r="T1167" s="86">
        <v>590190000</v>
      </c>
      <c r="U1167" s="39">
        <f>VLOOKUP(Tabela1[[#This Row],[Marka]],Config!$D$2:$E$13,2,FALSE)+Tabela1[[#This Row],[Marka_sort_plus]]</f>
        <v>166015</v>
      </c>
      <c r="V1167" s="39">
        <v>66015</v>
      </c>
      <c r="W1167" s="49">
        <v>5902979013157</v>
      </c>
      <c r="X1167" s="49"/>
      <c r="Y1167" s="49"/>
      <c r="Z1167" s="49"/>
    </row>
    <row r="1168" spans="2:26" ht="27.75" customHeight="1">
      <c r="B1168" s="55" t="s">
        <v>1793</v>
      </c>
      <c r="C1168" s="56" t="s">
        <v>10481</v>
      </c>
      <c r="D1168" s="113" t="s">
        <v>10482</v>
      </c>
      <c r="E1168" s="83" t="s">
        <v>3107</v>
      </c>
      <c r="F1168" s="65" t="s">
        <v>11319</v>
      </c>
      <c r="G1168" s="58" t="s">
        <v>10</v>
      </c>
      <c r="H1168" s="58" t="s">
        <v>8167</v>
      </c>
      <c r="I1168" s="129">
        <v>5.39</v>
      </c>
      <c r="J1168" s="180">
        <v>5.39</v>
      </c>
      <c r="K1168" s="93">
        <f>Tabela1[ [#This Row],[Cena hurtowa netto od 01.06.2025] ]/Tabela1[[#This Row],[Cena hurtowa netto od 13.01.2025]]-1</f>
        <v>0</v>
      </c>
      <c r="L1168" s="142" t="s">
        <v>3107</v>
      </c>
      <c r="M1168" s="142"/>
      <c r="N1168" s="64">
        <v>5902979013119</v>
      </c>
      <c r="O1168" s="84">
        <v>0.23</v>
      </c>
      <c r="P1168" s="7"/>
      <c r="Q1168" s="35">
        <f t="shared" si="22"/>
        <v>0</v>
      </c>
      <c r="R1168" s="104">
        <v>189</v>
      </c>
      <c r="S1168" s="36" t="s">
        <v>10501</v>
      </c>
      <c r="T1168" s="86">
        <v>590190000</v>
      </c>
      <c r="U1168" s="39">
        <f>VLOOKUP(Tabela1[[#This Row],[Marka]],Config!$D$2:$E$13,2,FALSE)+Tabela1[[#This Row],[Marka_sort_plus]]</f>
        <v>166016</v>
      </c>
      <c r="V1168" s="39">
        <v>66016</v>
      </c>
      <c r="W1168" s="49">
        <v>5902979013119</v>
      </c>
      <c r="X1168" s="49"/>
      <c r="Y1168" s="49"/>
      <c r="Z1168" s="49"/>
    </row>
    <row r="1169" spans="2:26" ht="27.75" customHeight="1">
      <c r="B1169" s="55" t="s">
        <v>1793</v>
      </c>
      <c r="C1169" s="56" t="s">
        <v>10473</v>
      </c>
      <c r="D1169" s="113" t="s">
        <v>10474</v>
      </c>
      <c r="E1169" s="83" t="s">
        <v>3107</v>
      </c>
      <c r="F1169" s="65" t="s">
        <v>11320</v>
      </c>
      <c r="G1169" s="58" t="s">
        <v>10</v>
      </c>
      <c r="H1169" s="58" t="s">
        <v>8167</v>
      </c>
      <c r="I1169" s="129">
        <v>4.34</v>
      </c>
      <c r="J1169" s="180">
        <v>4.34</v>
      </c>
      <c r="K1169" s="93">
        <f>Tabela1[ [#This Row],[Cena hurtowa netto od 01.06.2025] ]/Tabela1[[#This Row],[Cena hurtowa netto od 13.01.2025]]-1</f>
        <v>0</v>
      </c>
      <c r="L1169" s="142" t="s">
        <v>3107</v>
      </c>
      <c r="M1169" s="142"/>
      <c r="N1169" s="64">
        <v>5902979013072</v>
      </c>
      <c r="O1169" s="84">
        <v>0.23</v>
      </c>
      <c r="P1169" s="7"/>
      <c r="Q1169" s="35">
        <f t="shared" si="22"/>
        <v>0</v>
      </c>
      <c r="R1169" s="104">
        <v>188</v>
      </c>
      <c r="S1169" s="36" t="s">
        <v>10501</v>
      </c>
      <c r="T1169" s="86">
        <v>590190000</v>
      </c>
      <c r="U1169" s="39">
        <f>VLOOKUP(Tabela1[[#This Row],[Marka]],Config!$D$2:$E$13,2,FALSE)+Tabela1[[#This Row],[Marka_sort_plus]]</f>
        <v>166017</v>
      </c>
      <c r="V1169" s="39">
        <v>66017</v>
      </c>
      <c r="W1169" s="49">
        <v>5902979013072</v>
      </c>
      <c r="X1169" s="49"/>
      <c r="Y1169" s="49"/>
      <c r="Z1169" s="49"/>
    </row>
    <row r="1170" spans="2:26" ht="27.75" customHeight="1">
      <c r="B1170" s="55" t="s">
        <v>1793</v>
      </c>
      <c r="C1170" s="56" t="s">
        <v>12580</v>
      </c>
      <c r="D1170" s="113" t="s">
        <v>12581</v>
      </c>
      <c r="E1170" s="83" t="s">
        <v>3107</v>
      </c>
      <c r="F1170" s="65" t="s">
        <v>12582</v>
      </c>
      <c r="G1170" s="58" t="s">
        <v>10</v>
      </c>
      <c r="H1170" s="58" t="s">
        <v>8167</v>
      </c>
      <c r="I1170" s="129">
        <v>4.49</v>
      </c>
      <c r="J1170" s="180">
        <v>4.49</v>
      </c>
      <c r="K1170" s="93">
        <f>Tabela1[ [#This Row],[Cena hurtowa netto od 01.06.2025] ]/Tabela1[[#This Row],[Cena hurtowa netto od 13.01.2025]]-1</f>
        <v>0</v>
      </c>
      <c r="L1170" s="142" t="s">
        <v>3107</v>
      </c>
      <c r="M1170" s="142"/>
      <c r="N1170" s="64">
        <v>5902979026942</v>
      </c>
      <c r="O1170" s="84">
        <v>0.23</v>
      </c>
      <c r="P1170" s="7"/>
      <c r="Q1170" s="35">
        <f t="shared" si="22"/>
        <v>0</v>
      </c>
      <c r="R1170" s="104"/>
      <c r="S1170" s="36" t="s">
        <v>10501</v>
      </c>
      <c r="T1170" s="86">
        <v>590190000</v>
      </c>
      <c r="U1170" s="39">
        <f>VLOOKUP(Tabela1[[#This Row],[Marka]],Config!$D$2:$E$13,2,FALSE)+Tabela1[[#This Row],[Marka_sort_plus]]</f>
        <v>166017</v>
      </c>
      <c r="V1170" s="39">
        <v>66017</v>
      </c>
      <c r="W1170" s="49">
        <v>5902979026942</v>
      </c>
      <c r="X1170" s="49"/>
      <c r="Y1170" s="49">
        <v>5902979027505</v>
      </c>
      <c r="Z1170" s="49"/>
    </row>
    <row r="1171" spans="2:26" ht="27.75" customHeight="1">
      <c r="B1171" s="55" t="s">
        <v>1793</v>
      </c>
      <c r="C1171" s="56" t="s">
        <v>10491</v>
      </c>
      <c r="D1171" s="113" t="s">
        <v>10492</v>
      </c>
      <c r="E1171" s="83" t="s">
        <v>3107</v>
      </c>
      <c r="F1171" s="65" t="s">
        <v>11321</v>
      </c>
      <c r="G1171" s="58" t="s">
        <v>10</v>
      </c>
      <c r="H1171" s="58" t="s">
        <v>8167</v>
      </c>
      <c r="I1171" s="129">
        <v>8.49</v>
      </c>
      <c r="J1171" s="180">
        <v>8.49</v>
      </c>
      <c r="K1171" s="93">
        <f>Tabela1[ [#This Row],[Cena hurtowa netto od 01.06.2025] ]/Tabela1[[#This Row],[Cena hurtowa netto od 13.01.2025]]-1</f>
        <v>0</v>
      </c>
      <c r="L1171" s="142" t="s">
        <v>3107</v>
      </c>
      <c r="M1171" s="142"/>
      <c r="N1171" s="64">
        <v>5902979013164</v>
      </c>
      <c r="O1171" s="84">
        <v>0.23</v>
      </c>
      <c r="P1171" s="7"/>
      <c r="Q1171" s="35">
        <f t="shared" si="22"/>
        <v>0</v>
      </c>
      <c r="R1171" s="104">
        <v>189</v>
      </c>
      <c r="S1171" s="36" t="s">
        <v>10501</v>
      </c>
      <c r="T1171" s="86">
        <v>590190000</v>
      </c>
      <c r="U1171" s="39">
        <f>VLOOKUP(Tabela1[[#This Row],[Marka]],Config!$D$2:$E$13,2,FALSE)+Tabela1[[#This Row],[Marka_sort_plus]]</f>
        <v>166018</v>
      </c>
      <c r="V1171" s="39">
        <v>66018</v>
      </c>
      <c r="W1171" s="49">
        <v>5902979013164</v>
      </c>
      <c r="X1171" s="49"/>
      <c r="Y1171" s="49"/>
      <c r="Z1171" s="49"/>
    </row>
    <row r="1172" spans="2:26" ht="27.75" customHeight="1">
      <c r="B1172" s="55" t="s">
        <v>1793</v>
      </c>
      <c r="C1172" s="56" t="s">
        <v>10483</v>
      </c>
      <c r="D1172" s="113" t="s">
        <v>10484</v>
      </c>
      <c r="E1172" s="83" t="s">
        <v>3107</v>
      </c>
      <c r="F1172" s="65" t="s">
        <v>11322</v>
      </c>
      <c r="G1172" s="58" t="s">
        <v>10</v>
      </c>
      <c r="H1172" s="58" t="s">
        <v>8167</v>
      </c>
      <c r="I1172" s="129">
        <v>8.49</v>
      </c>
      <c r="J1172" s="180">
        <v>8.49</v>
      </c>
      <c r="K1172" s="93">
        <f>Tabela1[ [#This Row],[Cena hurtowa netto od 01.06.2025] ]/Tabela1[[#This Row],[Cena hurtowa netto od 13.01.2025]]-1</f>
        <v>0</v>
      </c>
      <c r="L1172" s="142" t="s">
        <v>3107</v>
      </c>
      <c r="M1172" s="142"/>
      <c r="N1172" s="64">
        <v>5902979013126</v>
      </c>
      <c r="O1172" s="84">
        <v>0.23</v>
      </c>
      <c r="P1172" s="7"/>
      <c r="Q1172" s="35">
        <f t="shared" si="22"/>
        <v>0</v>
      </c>
      <c r="R1172" s="104">
        <v>189</v>
      </c>
      <c r="S1172" s="36" t="s">
        <v>10501</v>
      </c>
      <c r="T1172" s="86">
        <v>590190000</v>
      </c>
      <c r="U1172" s="39">
        <f>VLOOKUP(Tabela1[[#This Row],[Marka]],Config!$D$2:$E$13,2,FALSE)+Tabela1[[#This Row],[Marka_sort_plus]]</f>
        <v>166019</v>
      </c>
      <c r="V1172" s="39">
        <v>66019</v>
      </c>
      <c r="W1172" s="49">
        <v>5902979013126</v>
      </c>
      <c r="X1172" s="49"/>
      <c r="Y1172" s="49"/>
      <c r="Z1172" s="49"/>
    </row>
    <row r="1173" spans="2:26" ht="27.75" customHeight="1">
      <c r="B1173" s="55" t="s">
        <v>1793</v>
      </c>
      <c r="C1173" s="56" t="s">
        <v>10475</v>
      </c>
      <c r="D1173" s="113" t="s">
        <v>10476</v>
      </c>
      <c r="E1173" s="83" t="s">
        <v>3107</v>
      </c>
      <c r="F1173" s="65" t="s">
        <v>11323</v>
      </c>
      <c r="G1173" s="58" t="s">
        <v>10</v>
      </c>
      <c r="H1173" s="58" t="s">
        <v>8167</v>
      </c>
      <c r="I1173" s="129">
        <v>6.75</v>
      </c>
      <c r="J1173" s="180">
        <v>6.75</v>
      </c>
      <c r="K1173" s="93">
        <f>Tabela1[ [#This Row],[Cena hurtowa netto od 01.06.2025] ]/Tabela1[[#This Row],[Cena hurtowa netto od 13.01.2025]]-1</f>
        <v>0</v>
      </c>
      <c r="L1173" s="142" t="s">
        <v>3107</v>
      </c>
      <c r="M1173" s="142"/>
      <c r="N1173" s="64">
        <v>5902979013089</v>
      </c>
      <c r="O1173" s="84">
        <v>0.23</v>
      </c>
      <c r="P1173" s="7"/>
      <c r="Q1173" s="35">
        <f t="shared" si="22"/>
        <v>0</v>
      </c>
      <c r="R1173" s="104">
        <v>188</v>
      </c>
      <c r="S1173" s="36" t="s">
        <v>10501</v>
      </c>
      <c r="T1173" s="86">
        <v>590190000</v>
      </c>
      <c r="U1173" s="39">
        <f>VLOOKUP(Tabela1[[#This Row],[Marka]],Config!$D$2:$E$13,2,FALSE)+Tabela1[[#This Row],[Marka_sort_plus]]</f>
        <v>166020</v>
      </c>
      <c r="V1173" s="39">
        <v>66020</v>
      </c>
      <c r="W1173" s="49">
        <v>5902979013089</v>
      </c>
      <c r="X1173" s="49"/>
      <c r="Y1173" s="49"/>
      <c r="Z1173" s="49"/>
    </row>
    <row r="1174" spans="2:26" ht="27.75" customHeight="1">
      <c r="B1174" s="55" t="s">
        <v>1793</v>
      </c>
      <c r="C1174" s="56" t="s">
        <v>12583</v>
      </c>
      <c r="D1174" s="113" t="s">
        <v>12584</v>
      </c>
      <c r="E1174" s="83" t="s">
        <v>3107</v>
      </c>
      <c r="F1174" s="65" t="s">
        <v>12585</v>
      </c>
      <c r="G1174" s="58" t="s">
        <v>10</v>
      </c>
      <c r="H1174" s="58" t="s">
        <v>8167</v>
      </c>
      <c r="I1174" s="129">
        <v>8.49</v>
      </c>
      <c r="J1174" s="180">
        <v>8.49</v>
      </c>
      <c r="K1174" s="93">
        <f>Tabela1[ [#This Row],[Cena hurtowa netto od 01.06.2025] ]/Tabela1[[#This Row],[Cena hurtowa netto od 13.01.2025]]-1</f>
        <v>0</v>
      </c>
      <c r="L1174" s="142" t="s">
        <v>3107</v>
      </c>
      <c r="M1174" s="142"/>
      <c r="N1174" s="64">
        <v>5902979026959</v>
      </c>
      <c r="O1174" s="84">
        <v>0.23</v>
      </c>
      <c r="P1174" s="7"/>
      <c r="Q1174" s="35">
        <f t="shared" si="22"/>
        <v>0</v>
      </c>
      <c r="R1174" s="104"/>
      <c r="S1174" s="36" t="s">
        <v>10501</v>
      </c>
      <c r="T1174" s="86">
        <v>590190000</v>
      </c>
      <c r="U1174" s="39">
        <f>VLOOKUP(Tabela1[[#This Row],[Marka]],Config!$D$2:$E$13,2,FALSE)+Tabela1[[#This Row],[Marka_sort_plus]]</f>
        <v>166020</v>
      </c>
      <c r="V1174" s="39">
        <v>66020</v>
      </c>
      <c r="W1174" s="49">
        <v>5902979026959</v>
      </c>
      <c r="X1174" s="49"/>
      <c r="Y1174" s="49">
        <v>5902979027512</v>
      </c>
      <c r="Z1174" s="49"/>
    </row>
    <row r="1175" spans="2:26" ht="27.75" customHeight="1">
      <c r="B1175" s="55" t="s">
        <v>1793</v>
      </c>
      <c r="C1175" s="56" t="s">
        <v>10493</v>
      </c>
      <c r="D1175" s="113" t="s">
        <v>10494</v>
      </c>
      <c r="E1175" s="83" t="s">
        <v>3107</v>
      </c>
      <c r="F1175" s="65" t="s">
        <v>11324</v>
      </c>
      <c r="G1175" s="58" t="s">
        <v>10</v>
      </c>
      <c r="H1175" s="58" t="s">
        <v>8167</v>
      </c>
      <c r="I1175" s="129">
        <v>13.75</v>
      </c>
      <c r="J1175" s="180">
        <v>13.75</v>
      </c>
      <c r="K1175" s="93">
        <f>Tabela1[ [#This Row],[Cena hurtowa netto od 01.06.2025] ]/Tabela1[[#This Row],[Cena hurtowa netto od 13.01.2025]]-1</f>
        <v>0</v>
      </c>
      <c r="L1175" s="142" t="s">
        <v>3107</v>
      </c>
      <c r="M1175" s="142"/>
      <c r="N1175" s="64">
        <v>5902979013171</v>
      </c>
      <c r="O1175" s="84">
        <v>0.23</v>
      </c>
      <c r="P1175" s="7"/>
      <c r="Q1175" s="35">
        <f t="shared" si="22"/>
        <v>0</v>
      </c>
      <c r="R1175" s="104">
        <v>189</v>
      </c>
      <c r="S1175" s="36" t="s">
        <v>10501</v>
      </c>
      <c r="T1175" s="86">
        <v>590190000</v>
      </c>
      <c r="U1175" s="39">
        <f>VLOOKUP(Tabela1[[#This Row],[Marka]],Config!$D$2:$E$13,2,FALSE)+Tabela1[[#This Row],[Marka_sort_plus]]</f>
        <v>166021</v>
      </c>
      <c r="V1175" s="39">
        <v>66021</v>
      </c>
      <c r="W1175" s="49">
        <v>5902979013171</v>
      </c>
      <c r="X1175" s="49"/>
      <c r="Y1175" s="49"/>
      <c r="Z1175" s="49"/>
    </row>
    <row r="1176" spans="2:26" ht="27.75" customHeight="1">
      <c r="B1176" s="55" t="s">
        <v>1793</v>
      </c>
      <c r="C1176" s="56" t="s">
        <v>10485</v>
      </c>
      <c r="D1176" s="113" t="s">
        <v>10486</v>
      </c>
      <c r="E1176" s="83" t="s">
        <v>3107</v>
      </c>
      <c r="F1176" s="65" t="s">
        <v>11325</v>
      </c>
      <c r="G1176" s="58" t="s">
        <v>10</v>
      </c>
      <c r="H1176" s="58" t="s">
        <v>8167</v>
      </c>
      <c r="I1176" s="129">
        <v>13.75</v>
      </c>
      <c r="J1176" s="180">
        <v>13.75</v>
      </c>
      <c r="K1176" s="93">
        <f>Tabela1[ [#This Row],[Cena hurtowa netto od 01.06.2025] ]/Tabela1[[#This Row],[Cena hurtowa netto od 13.01.2025]]-1</f>
        <v>0</v>
      </c>
      <c r="L1176" s="142" t="s">
        <v>3107</v>
      </c>
      <c r="M1176" s="142"/>
      <c r="N1176" s="64">
        <v>5902979013133</v>
      </c>
      <c r="O1176" s="84">
        <v>0.23</v>
      </c>
      <c r="P1176" s="7"/>
      <c r="Q1176" s="35">
        <f t="shared" ref="Q1176:Q1239" si="23">J1176*P1176*(1-RABAT)</f>
        <v>0</v>
      </c>
      <c r="R1176" s="104">
        <v>189</v>
      </c>
      <c r="S1176" s="36" t="s">
        <v>10501</v>
      </c>
      <c r="T1176" s="86">
        <v>590190000</v>
      </c>
      <c r="U1176" s="39">
        <f>VLOOKUP(Tabela1[[#This Row],[Marka]],Config!$D$2:$E$13,2,FALSE)+Tabela1[[#This Row],[Marka_sort_plus]]</f>
        <v>166022</v>
      </c>
      <c r="V1176" s="39">
        <v>66022</v>
      </c>
      <c r="W1176" s="49">
        <v>5902979013133</v>
      </c>
      <c r="X1176" s="49"/>
      <c r="Y1176" s="49"/>
      <c r="Z1176" s="49"/>
    </row>
    <row r="1177" spans="2:26" ht="27.75" customHeight="1">
      <c r="B1177" s="55" t="s">
        <v>1793</v>
      </c>
      <c r="C1177" s="56" t="s">
        <v>10477</v>
      </c>
      <c r="D1177" s="113" t="s">
        <v>10478</v>
      </c>
      <c r="E1177" s="83" t="s">
        <v>3107</v>
      </c>
      <c r="F1177" s="65" t="s">
        <v>11326</v>
      </c>
      <c r="G1177" s="58" t="s">
        <v>10</v>
      </c>
      <c r="H1177" s="58" t="s">
        <v>8167</v>
      </c>
      <c r="I1177" s="129">
        <v>11.39</v>
      </c>
      <c r="J1177" s="180">
        <v>11.39</v>
      </c>
      <c r="K1177" s="93">
        <f>Tabela1[ [#This Row],[Cena hurtowa netto od 01.06.2025] ]/Tabela1[[#This Row],[Cena hurtowa netto od 13.01.2025]]-1</f>
        <v>0</v>
      </c>
      <c r="L1177" s="142" t="s">
        <v>3107</v>
      </c>
      <c r="M1177" s="142"/>
      <c r="N1177" s="64">
        <v>5902979013096</v>
      </c>
      <c r="O1177" s="84">
        <v>0.23</v>
      </c>
      <c r="P1177" s="7"/>
      <c r="Q1177" s="35">
        <f t="shared" si="23"/>
        <v>0</v>
      </c>
      <c r="R1177" s="104">
        <v>188</v>
      </c>
      <c r="S1177" s="36" t="s">
        <v>10501</v>
      </c>
      <c r="T1177" s="86">
        <v>590190000</v>
      </c>
      <c r="U1177" s="39">
        <f>VLOOKUP(Tabela1[[#This Row],[Marka]],Config!$D$2:$E$13,2,FALSE)+Tabela1[[#This Row],[Marka_sort_plus]]</f>
        <v>166023</v>
      </c>
      <c r="V1177" s="39">
        <v>66023</v>
      </c>
      <c r="W1177" s="49">
        <v>5902979013096</v>
      </c>
      <c r="X1177" s="49"/>
      <c r="Y1177" s="49"/>
      <c r="Z1177" s="49"/>
    </row>
    <row r="1178" spans="2:26" ht="27.75" customHeight="1">
      <c r="B1178" s="55" t="s">
        <v>1793</v>
      </c>
      <c r="C1178" s="56" t="s">
        <v>11404</v>
      </c>
      <c r="D1178" s="113" t="s">
        <v>11405</v>
      </c>
      <c r="E1178" s="83" t="s">
        <v>3107</v>
      </c>
      <c r="F1178" s="65" t="s">
        <v>11406</v>
      </c>
      <c r="G1178" s="58" t="s">
        <v>10</v>
      </c>
      <c r="H1178" s="58" t="s">
        <v>8167</v>
      </c>
      <c r="I1178" s="129">
        <v>17.59</v>
      </c>
      <c r="J1178" s="180">
        <v>17.59</v>
      </c>
      <c r="K1178" s="93">
        <f>Tabela1[ [#This Row],[Cena hurtowa netto od 01.06.2025] ]/Tabela1[[#This Row],[Cena hurtowa netto od 13.01.2025]]-1</f>
        <v>0</v>
      </c>
      <c r="L1178" s="142" t="s">
        <v>3107</v>
      </c>
      <c r="M1178" s="142"/>
      <c r="N1178" s="64">
        <v>5902979017285</v>
      </c>
      <c r="O1178" s="84">
        <v>0.23</v>
      </c>
      <c r="P1178" s="7"/>
      <c r="Q1178" s="35">
        <f t="shared" si="23"/>
        <v>0</v>
      </c>
      <c r="R1178" s="104"/>
      <c r="S1178" s="36" t="s">
        <v>10501</v>
      </c>
      <c r="T1178" s="86">
        <v>590190000</v>
      </c>
      <c r="U1178" s="39">
        <f>VLOOKUP(Tabela1[[#This Row],[Marka]],Config!$D$2:$E$13,2,FALSE)+Tabela1[[#This Row],[Marka_sort_plus]]</f>
        <v>166024</v>
      </c>
      <c r="V1178" s="39">
        <v>66024</v>
      </c>
      <c r="W1178" s="49">
        <v>5902979017285</v>
      </c>
      <c r="X1178" s="49"/>
      <c r="Y1178" s="49"/>
      <c r="Z1178" s="49"/>
    </row>
    <row r="1179" spans="2:26" ht="27.75" customHeight="1">
      <c r="B1179" s="55" t="s">
        <v>1793</v>
      </c>
      <c r="C1179" s="56" t="s">
        <v>10495</v>
      </c>
      <c r="D1179" s="113" t="s">
        <v>10496</v>
      </c>
      <c r="E1179" s="83" t="s">
        <v>3107</v>
      </c>
      <c r="F1179" s="65" t="s">
        <v>11327</v>
      </c>
      <c r="G1179" s="58" t="s">
        <v>10</v>
      </c>
      <c r="H1179" s="58" t="s">
        <v>8167</v>
      </c>
      <c r="I1179" s="129">
        <v>27.39</v>
      </c>
      <c r="J1179" s="180">
        <v>27.39</v>
      </c>
      <c r="K1179" s="93">
        <f>Tabela1[ [#This Row],[Cena hurtowa netto od 01.06.2025] ]/Tabela1[[#This Row],[Cena hurtowa netto od 13.01.2025]]-1</f>
        <v>0</v>
      </c>
      <c r="L1179" s="142" t="s">
        <v>3107</v>
      </c>
      <c r="M1179" s="142"/>
      <c r="N1179" s="64">
        <v>5902979013188</v>
      </c>
      <c r="O1179" s="84">
        <v>0.23</v>
      </c>
      <c r="P1179" s="7"/>
      <c r="Q1179" s="35">
        <f t="shared" si="23"/>
        <v>0</v>
      </c>
      <c r="R1179" s="104">
        <v>189</v>
      </c>
      <c r="S1179" s="36" t="s">
        <v>10501</v>
      </c>
      <c r="T1179" s="86">
        <v>590190000</v>
      </c>
      <c r="U1179" s="39">
        <f>VLOOKUP(Tabela1[[#This Row],[Marka]],Config!$D$2:$E$13,2,FALSE)+Tabela1[[#This Row],[Marka_sort_plus]]</f>
        <v>166024</v>
      </c>
      <c r="V1179" s="39">
        <v>66024</v>
      </c>
      <c r="W1179" s="49">
        <v>5902979013188</v>
      </c>
      <c r="X1179" s="49"/>
      <c r="Y1179" s="49"/>
      <c r="Z1179" s="49"/>
    </row>
    <row r="1180" spans="2:26" ht="27.75" customHeight="1">
      <c r="B1180" s="55" t="s">
        <v>1793</v>
      </c>
      <c r="C1180" s="56" t="s">
        <v>10487</v>
      </c>
      <c r="D1180" s="113" t="s">
        <v>10488</v>
      </c>
      <c r="E1180" s="83" t="s">
        <v>3107</v>
      </c>
      <c r="F1180" s="65" t="s">
        <v>11328</v>
      </c>
      <c r="G1180" s="58" t="s">
        <v>10</v>
      </c>
      <c r="H1180" s="58" t="s">
        <v>8167</v>
      </c>
      <c r="I1180" s="129">
        <v>27.39</v>
      </c>
      <c r="J1180" s="180">
        <v>27.39</v>
      </c>
      <c r="K1180" s="93">
        <f>Tabela1[ [#This Row],[Cena hurtowa netto od 01.06.2025] ]/Tabela1[[#This Row],[Cena hurtowa netto od 13.01.2025]]-1</f>
        <v>0</v>
      </c>
      <c r="L1180" s="142" t="s">
        <v>3107</v>
      </c>
      <c r="M1180" s="142"/>
      <c r="N1180" s="64">
        <v>5902979013140</v>
      </c>
      <c r="O1180" s="84">
        <v>0.23</v>
      </c>
      <c r="P1180" s="7"/>
      <c r="Q1180" s="35">
        <f t="shared" si="23"/>
        <v>0</v>
      </c>
      <c r="R1180" s="104">
        <v>189</v>
      </c>
      <c r="S1180" s="36" t="s">
        <v>10501</v>
      </c>
      <c r="T1180" s="86">
        <v>590190000</v>
      </c>
      <c r="U1180" s="39">
        <f>VLOOKUP(Tabela1[[#This Row],[Marka]],Config!$D$2:$E$13,2,FALSE)+Tabela1[[#This Row],[Marka_sort_plus]]</f>
        <v>166025</v>
      </c>
      <c r="V1180" s="39">
        <v>66025</v>
      </c>
      <c r="W1180" s="49">
        <v>5902979013140</v>
      </c>
      <c r="X1180" s="49"/>
      <c r="Y1180" s="49"/>
      <c r="Z1180" s="49"/>
    </row>
    <row r="1181" spans="2:26" ht="27.75" customHeight="1">
      <c r="B1181" s="55" t="s">
        <v>1793</v>
      </c>
      <c r="C1181" s="56" t="s">
        <v>10479</v>
      </c>
      <c r="D1181" s="113" t="s">
        <v>10480</v>
      </c>
      <c r="E1181" s="83" t="s">
        <v>3107</v>
      </c>
      <c r="F1181" s="65" t="s">
        <v>11329</v>
      </c>
      <c r="G1181" s="58" t="s">
        <v>10</v>
      </c>
      <c r="H1181" s="58" t="s">
        <v>8167</v>
      </c>
      <c r="I1181" s="129">
        <v>21.69</v>
      </c>
      <c r="J1181" s="180">
        <v>21.69</v>
      </c>
      <c r="K1181" s="93">
        <f>Tabela1[ [#This Row],[Cena hurtowa netto od 01.06.2025] ]/Tabela1[[#This Row],[Cena hurtowa netto od 13.01.2025]]-1</f>
        <v>0</v>
      </c>
      <c r="L1181" s="142" t="s">
        <v>3107</v>
      </c>
      <c r="M1181" s="142"/>
      <c r="N1181" s="64">
        <v>5902979013102</v>
      </c>
      <c r="O1181" s="84">
        <v>0.23</v>
      </c>
      <c r="P1181" s="7"/>
      <c r="Q1181" s="35">
        <f t="shared" si="23"/>
        <v>0</v>
      </c>
      <c r="R1181" s="104">
        <v>188</v>
      </c>
      <c r="S1181" s="36" t="s">
        <v>10501</v>
      </c>
      <c r="T1181" s="86">
        <v>590190000</v>
      </c>
      <c r="U1181" s="39">
        <f>VLOOKUP(Tabela1[[#This Row],[Marka]],Config!$D$2:$E$13,2,FALSE)+Tabela1[[#This Row],[Marka_sort_plus]]</f>
        <v>166026</v>
      </c>
      <c r="V1181" s="39">
        <v>66026</v>
      </c>
      <c r="W1181" s="49">
        <v>5902979013102</v>
      </c>
      <c r="X1181" s="49"/>
      <c r="Y1181" s="49"/>
      <c r="Z1181" s="49"/>
    </row>
    <row r="1182" spans="2:26" ht="27.75" customHeight="1">
      <c r="B1182" s="55" t="s">
        <v>1793</v>
      </c>
      <c r="C1182" s="56" t="s">
        <v>11399</v>
      </c>
      <c r="D1182" s="113" t="s">
        <v>11400</v>
      </c>
      <c r="E1182" s="83" t="s">
        <v>3107</v>
      </c>
      <c r="F1182" s="65" t="s">
        <v>11401</v>
      </c>
      <c r="G1182" s="58" t="s">
        <v>10</v>
      </c>
      <c r="H1182" s="58" t="s">
        <v>8167</v>
      </c>
      <c r="I1182" s="129">
        <v>21.69</v>
      </c>
      <c r="J1182" s="180">
        <v>21.69</v>
      </c>
      <c r="K1182" s="93">
        <f>Tabela1[ [#This Row],[Cena hurtowa netto od 01.06.2025] ]/Tabela1[[#This Row],[Cena hurtowa netto od 13.01.2025]]-1</f>
        <v>0</v>
      </c>
      <c r="L1182" s="142" t="s">
        <v>3107</v>
      </c>
      <c r="M1182" s="142"/>
      <c r="N1182" s="64">
        <v>5902979017292</v>
      </c>
      <c r="O1182" s="84">
        <v>0.23</v>
      </c>
      <c r="P1182" s="7"/>
      <c r="Q1182" s="35">
        <f t="shared" si="23"/>
        <v>0</v>
      </c>
      <c r="R1182" s="104" t="s">
        <v>11402</v>
      </c>
      <c r="S1182" s="36" t="s">
        <v>10501</v>
      </c>
      <c r="T1182" s="86">
        <v>590190000</v>
      </c>
      <c r="U1182" s="39">
        <f>VLOOKUP(Tabela1[[#This Row],[Marka]],Config!$D$2:$E$13,2,FALSE)+Tabela1[[#This Row],[Marka_sort_plus]]</f>
        <v>166027</v>
      </c>
      <c r="V1182" s="39">
        <v>66027</v>
      </c>
      <c r="W1182" s="49">
        <v>5902979017292</v>
      </c>
      <c r="X1182" s="49"/>
      <c r="Y1182" s="49"/>
      <c r="Z1182" s="49"/>
    </row>
    <row r="1183" spans="2:26" ht="27.75" customHeight="1">
      <c r="B1183" s="55" t="s">
        <v>1793</v>
      </c>
      <c r="C1183" s="56" t="s">
        <v>11407</v>
      </c>
      <c r="D1183" s="113" t="s">
        <v>11408</v>
      </c>
      <c r="E1183" s="83" t="s">
        <v>3107</v>
      </c>
      <c r="F1183" s="65" t="s">
        <v>11409</v>
      </c>
      <c r="G1183" s="58" t="s">
        <v>10</v>
      </c>
      <c r="H1183" s="58" t="s">
        <v>8509</v>
      </c>
      <c r="I1183" s="129">
        <v>32.090000000000003</v>
      </c>
      <c r="J1183" s="180">
        <v>32.090000000000003</v>
      </c>
      <c r="K1183" s="93">
        <f>Tabela1[ [#This Row],[Cena hurtowa netto od 01.06.2025] ]/Tabela1[[#This Row],[Cena hurtowa netto od 13.01.2025]]-1</f>
        <v>0</v>
      </c>
      <c r="L1183" s="142" t="s">
        <v>3107</v>
      </c>
      <c r="M1183" s="142"/>
      <c r="N1183" s="64">
        <v>5902979017513</v>
      </c>
      <c r="O1183" s="84">
        <v>0.23</v>
      </c>
      <c r="P1183" s="7"/>
      <c r="Q1183" s="35">
        <f t="shared" si="23"/>
        <v>0</v>
      </c>
      <c r="R1183" s="104" t="s">
        <v>12061</v>
      </c>
      <c r="S1183" s="36" t="s">
        <v>10501</v>
      </c>
      <c r="T1183" s="86">
        <v>590190000</v>
      </c>
      <c r="U1183" s="39">
        <f>VLOOKUP(Tabela1[[#This Row],[Marka]],Config!$D$2:$E$13,2,FALSE)+Tabela1[[#This Row],[Marka_sort_plus]]</f>
        <v>166029</v>
      </c>
      <c r="V1183" s="39">
        <v>66029</v>
      </c>
      <c r="W1183" s="49">
        <v>5902979017513</v>
      </c>
      <c r="X1183" s="49"/>
      <c r="Y1183" s="49"/>
      <c r="Z1183" s="49"/>
    </row>
    <row r="1184" spans="2:26" ht="27.75" customHeight="1">
      <c r="B1184" s="55" t="s">
        <v>1793</v>
      </c>
      <c r="C1184" s="56" t="s">
        <v>11410</v>
      </c>
      <c r="D1184" s="113" t="s">
        <v>11411</v>
      </c>
      <c r="E1184" s="83" t="s">
        <v>3107</v>
      </c>
      <c r="F1184" s="65" t="s">
        <v>11412</v>
      </c>
      <c r="G1184" s="58" t="s">
        <v>10</v>
      </c>
      <c r="H1184" s="58" t="s">
        <v>8509</v>
      </c>
      <c r="I1184" s="129">
        <v>56.99</v>
      </c>
      <c r="J1184" s="180">
        <v>56.99</v>
      </c>
      <c r="K1184" s="93">
        <f>Tabela1[ [#This Row],[Cena hurtowa netto od 01.06.2025] ]/Tabela1[[#This Row],[Cena hurtowa netto od 13.01.2025]]-1</f>
        <v>0</v>
      </c>
      <c r="L1184" s="142" t="s">
        <v>3107</v>
      </c>
      <c r="M1184" s="142"/>
      <c r="N1184" s="64">
        <v>5902979017537</v>
      </c>
      <c r="O1184" s="84">
        <v>0.23</v>
      </c>
      <c r="P1184" s="7"/>
      <c r="Q1184" s="35">
        <f t="shared" si="23"/>
        <v>0</v>
      </c>
      <c r="R1184" s="104" t="s">
        <v>12061</v>
      </c>
      <c r="S1184" s="36" t="s">
        <v>10501</v>
      </c>
      <c r="T1184" s="86">
        <v>590190000</v>
      </c>
      <c r="U1184" s="39">
        <f>VLOOKUP(Tabela1[[#This Row],[Marka]],Config!$D$2:$E$13,2,FALSE)+Tabela1[[#This Row],[Marka_sort_plus]]</f>
        <v>166030</v>
      </c>
      <c r="V1184" s="39">
        <v>66030</v>
      </c>
      <c r="W1184" s="49">
        <v>5902979017537</v>
      </c>
      <c r="X1184" s="49"/>
      <c r="Y1184" s="49"/>
      <c r="Z1184" s="49"/>
    </row>
    <row r="1185" spans="2:26" ht="27.75" customHeight="1">
      <c r="B1185" s="55" t="s">
        <v>1793</v>
      </c>
      <c r="C1185" s="56" t="s">
        <v>12586</v>
      </c>
      <c r="D1185" s="113" t="s">
        <v>12587</v>
      </c>
      <c r="E1185" s="83" t="s">
        <v>3107</v>
      </c>
      <c r="F1185" s="65" t="s">
        <v>12592</v>
      </c>
      <c r="G1185" s="58" t="s">
        <v>10</v>
      </c>
      <c r="H1185" s="58" t="s">
        <v>8237</v>
      </c>
      <c r="I1185" s="129">
        <v>8.7899999999999991</v>
      </c>
      <c r="J1185" s="180">
        <v>8.7899999999999991</v>
      </c>
      <c r="K1185" s="93">
        <f>Tabela1[ [#This Row],[Cena hurtowa netto od 01.06.2025] ]/Tabela1[[#This Row],[Cena hurtowa netto od 13.01.2025]]-1</f>
        <v>0</v>
      </c>
      <c r="L1185" s="142" t="s">
        <v>3107</v>
      </c>
      <c r="M1185" s="142"/>
      <c r="N1185" s="64">
        <v>5902979026966</v>
      </c>
      <c r="O1185" s="84">
        <v>0.23</v>
      </c>
      <c r="P1185" s="7"/>
      <c r="Q1185" s="35">
        <f t="shared" si="23"/>
        <v>0</v>
      </c>
      <c r="R1185" s="104" t="s">
        <v>12595</v>
      </c>
      <c r="S1185" s="36" t="s">
        <v>10501</v>
      </c>
      <c r="T1185" s="86">
        <v>590190000</v>
      </c>
      <c r="U1185" s="39">
        <f>VLOOKUP(Tabela1[[#This Row],[Marka]],Config!$D$2:$E$13,2,FALSE)+Tabela1[[#This Row],[Marka_sort_plus]]</f>
        <v>166031</v>
      </c>
      <c r="V1185" s="39">
        <v>66031</v>
      </c>
      <c r="W1185" s="49">
        <v>5902979026966</v>
      </c>
      <c r="X1185" s="49">
        <v>5902979027222</v>
      </c>
      <c r="Y1185" s="49">
        <v>5902979027529</v>
      </c>
      <c r="Z1185" s="49"/>
    </row>
    <row r="1186" spans="2:26" ht="27.75" customHeight="1">
      <c r="B1186" s="55" t="s">
        <v>1793</v>
      </c>
      <c r="C1186" s="56" t="s">
        <v>12588</v>
      </c>
      <c r="D1186" s="113" t="s">
        <v>12589</v>
      </c>
      <c r="E1186" s="83" t="s">
        <v>3107</v>
      </c>
      <c r="F1186" s="65" t="s">
        <v>12593</v>
      </c>
      <c r="G1186" s="58" t="s">
        <v>10</v>
      </c>
      <c r="H1186" s="58" t="s">
        <v>8237</v>
      </c>
      <c r="I1186" s="129">
        <v>9.99</v>
      </c>
      <c r="J1186" s="180">
        <v>9.99</v>
      </c>
      <c r="K1186" s="93">
        <f>Tabela1[ [#This Row],[Cena hurtowa netto od 01.06.2025] ]/Tabela1[[#This Row],[Cena hurtowa netto od 13.01.2025]]-1</f>
        <v>0</v>
      </c>
      <c r="L1186" s="142" t="s">
        <v>3107</v>
      </c>
      <c r="M1186" s="142"/>
      <c r="N1186" s="64">
        <v>5902979026973</v>
      </c>
      <c r="O1186" s="84">
        <v>0.23</v>
      </c>
      <c r="P1186" s="7"/>
      <c r="Q1186" s="35">
        <f t="shared" si="23"/>
        <v>0</v>
      </c>
      <c r="R1186" s="104" t="s">
        <v>12596</v>
      </c>
      <c r="S1186" s="36" t="s">
        <v>10501</v>
      </c>
      <c r="T1186" s="86">
        <v>590190000</v>
      </c>
      <c r="U1186" s="39">
        <f>VLOOKUP(Tabela1[[#This Row],[Marka]],Config!$D$2:$E$13,2,FALSE)+Tabela1[[#This Row],[Marka_sort_plus]]</f>
        <v>166031</v>
      </c>
      <c r="V1186" s="39">
        <v>66031</v>
      </c>
      <c r="W1186" s="49">
        <v>5902979026973</v>
      </c>
      <c r="X1186" s="49">
        <v>5902979027239</v>
      </c>
      <c r="Y1186" s="49">
        <v>5902979027536</v>
      </c>
      <c r="Z1186" s="49"/>
    </row>
    <row r="1187" spans="2:26" ht="27.75" customHeight="1">
      <c r="B1187" s="55" t="s">
        <v>1793</v>
      </c>
      <c r="C1187" s="56" t="s">
        <v>12590</v>
      </c>
      <c r="D1187" s="113" t="s">
        <v>12591</v>
      </c>
      <c r="E1187" s="83" t="s">
        <v>3107</v>
      </c>
      <c r="F1187" s="65" t="s">
        <v>12594</v>
      </c>
      <c r="G1187" s="58" t="s">
        <v>10</v>
      </c>
      <c r="H1187" s="58" t="s">
        <v>8237</v>
      </c>
      <c r="I1187" s="129">
        <v>14.69</v>
      </c>
      <c r="J1187" s="180">
        <v>14.69</v>
      </c>
      <c r="K1187" s="93">
        <f>Tabela1[ [#This Row],[Cena hurtowa netto od 01.06.2025] ]/Tabela1[[#This Row],[Cena hurtowa netto od 13.01.2025]]-1</f>
        <v>0</v>
      </c>
      <c r="L1187" s="142" t="s">
        <v>3107</v>
      </c>
      <c r="M1187" s="142"/>
      <c r="N1187" s="64">
        <v>5902979026980</v>
      </c>
      <c r="O1187" s="84">
        <v>0.23</v>
      </c>
      <c r="P1187" s="7"/>
      <c r="Q1187" s="35">
        <f t="shared" si="23"/>
        <v>0</v>
      </c>
      <c r="R1187" s="104" t="s">
        <v>12597</v>
      </c>
      <c r="S1187" s="36" t="s">
        <v>10501</v>
      </c>
      <c r="T1187" s="86">
        <v>590190000</v>
      </c>
      <c r="U1187" s="39">
        <f>VLOOKUP(Tabela1[[#This Row],[Marka]],Config!$D$2:$E$13,2,FALSE)+Tabela1[[#This Row],[Marka_sort_plus]]</f>
        <v>166031</v>
      </c>
      <c r="V1187" s="39">
        <v>66031</v>
      </c>
      <c r="W1187" s="49">
        <v>5902979026980</v>
      </c>
      <c r="X1187" s="49">
        <v>5902979027246</v>
      </c>
      <c r="Y1187" s="49">
        <v>5902979027543</v>
      </c>
      <c r="Z1187" s="49"/>
    </row>
    <row r="1188" spans="2:26" ht="27.75" customHeight="1">
      <c r="B1188" s="55" t="s">
        <v>1793</v>
      </c>
      <c r="C1188" s="56" t="s">
        <v>12601</v>
      </c>
      <c r="D1188" s="113" t="s">
        <v>12602</v>
      </c>
      <c r="E1188" s="83" t="s">
        <v>3107</v>
      </c>
      <c r="F1188" s="65" t="s">
        <v>12607</v>
      </c>
      <c r="G1188" s="58" t="s">
        <v>10</v>
      </c>
      <c r="H1188" s="58" t="s">
        <v>8167</v>
      </c>
      <c r="I1188" s="129">
        <v>8.7899999999999991</v>
      </c>
      <c r="J1188" s="180">
        <v>8.7899999999999991</v>
      </c>
      <c r="K1188" s="93">
        <f>Tabela1[ [#This Row],[Cena hurtowa netto od 01.06.2025] ]/Tabela1[[#This Row],[Cena hurtowa netto od 13.01.2025]]-1</f>
        <v>0</v>
      </c>
      <c r="L1188" s="142" t="s">
        <v>3107</v>
      </c>
      <c r="M1188" s="142"/>
      <c r="N1188" s="64">
        <v>5902979026997</v>
      </c>
      <c r="O1188" s="84">
        <v>0.23</v>
      </c>
      <c r="P1188" s="7"/>
      <c r="Q1188" s="35">
        <f t="shared" si="23"/>
        <v>0</v>
      </c>
      <c r="R1188" s="104" t="s">
        <v>12598</v>
      </c>
      <c r="S1188" s="36" t="s">
        <v>10501</v>
      </c>
      <c r="T1188" s="86">
        <v>590190000</v>
      </c>
      <c r="U1188" s="39">
        <f>VLOOKUP(Tabela1[[#This Row],[Marka]],Config!$D$2:$E$13,2,FALSE)+Tabela1[[#This Row],[Marka_sort_plus]]</f>
        <v>166032</v>
      </c>
      <c r="V1188" s="39">
        <v>66032</v>
      </c>
      <c r="W1188" s="49">
        <v>5902979026997</v>
      </c>
      <c r="X1188" s="49">
        <v>5902979027253</v>
      </c>
      <c r="Y1188" s="49">
        <v>5902979027550</v>
      </c>
      <c r="Z1188" s="49"/>
    </row>
    <row r="1189" spans="2:26" ht="27.75" customHeight="1">
      <c r="B1189" s="55" t="s">
        <v>1793</v>
      </c>
      <c r="C1189" s="56" t="s">
        <v>12603</v>
      </c>
      <c r="D1189" s="113" t="s">
        <v>12604</v>
      </c>
      <c r="E1189" s="83" t="s">
        <v>3107</v>
      </c>
      <c r="F1189" s="65" t="s">
        <v>12608</v>
      </c>
      <c r="G1189" s="58" t="s">
        <v>10</v>
      </c>
      <c r="H1189" s="58" t="s">
        <v>8237</v>
      </c>
      <c r="I1189" s="129">
        <v>9.99</v>
      </c>
      <c r="J1189" s="180">
        <v>9.99</v>
      </c>
      <c r="K1189" s="93">
        <f>Tabela1[ [#This Row],[Cena hurtowa netto od 01.06.2025] ]/Tabela1[[#This Row],[Cena hurtowa netto od 13.01.2025]]-1</f>
        <v>0</v>
      </c>
      <c r="L1189" s="142" t="s">
        <v>3107</v>
      </c>
      <c r="M1189" s="142"/>
      <c r="N1189" s="64">
        <v>5902979027000</v>
      </c>
      <c r="O1189" s="84">
        <v>0.23</v>
      </c>
      <c r="P1189" s="7"/>
      <c r="Q1189" s="35">
        <f t="shared" si="23"/>
        <v>0</v>
      </c>
      <c r="R1189" s="104" t="s">
        <v>12599</v>
      </c>
      <c r="S1189" s="36" t="s">
        <v>10501</v>
      </c>
      <c r="T1189" s="86">
        <v>590190000</v>
      </c>
      <c r="U1189" s="39">
        <f>VLOOKUP(Tabela1[[#This Row],[Marka]],Config!$D$2:$E$13,2,FALSE)+Tabela1[[#This Row],[Marka_sort_plus]]</f>
        <v>166032</v>
      </c>
      <c r="V1189" s="39">
        <v>66032</v>
      </c>
      <c r="W1189" s="49">
        <v>5902979027000</v>
      </c>
      <c r="X1189" s="49">
        <v>5902979027260</v>
      </c>
      <c r="Y1189" s="49">
        <v>5902979027567</v>
      </c>
      <c r="Z1189" s="49"/>
    </row>
    <row r="1190" spans="2:26" ht="27.75" customHeight="1">
      <c r="B1190" s="55" t="s">
        <v>1793</v>
      </c>
      <c r="C1190" s="56" t="s">
        <v>12605</v>
      </c>
      <c r="D1190" s="113" t="s">
        <v>12606</v>
      </c>
      <c r="E1190" s="83" t="s">
        <v>3107</v>
      </c>
      <c r="F1190" s="65" t="s">
        <v>12609</v>
      </c>
      <c r="G1190" s="58" t="s">
        <v>10</v>
      </c>
      <c r="H1190" s="58" t="s">
        <v>8237</v>
      </c>
      <c r="I1190" s="129">
        <v>14.69</v>
      </c>
      <c r="J1190" s="180">
        <v>14.69</v>
      </c>
      <c r="K1190" s="93">
        <f>Tabela1[ [#This Row],[Cena hurtowa netto od 01.06.2025] ]/Tabela1[[#This Row],[Cena hurtowa netto od 13.01.2025]]-1</f>
        <v>0</v>
      </c>
      <c r="L1190" s="142" t="s">
        <v>3107</v>
      </c>
      <c r="M1190" s="142"/>
      <c r="N1190" s="64">
        <v>5902979027017</v>
      </c>
      <c r="O1190" s="84">
        <v>0.23</v>
      </c>
      <c r="P1190" s="7"/>
      <c r="Q1190" s="35">
        <f t="shared" si="23"/>
        <v>0</v>
      </c>
      <c r="R1190" s="104" t="s">
        <v>12600</v>
      </c>
      <c r="S1190" s="36" t="s">
        <v>10501</v>
      </c>
      <c r="T1190" s="86">
        <v>590190000</v>
      </c>
      <c r="U1190" s="39">
        <f>VLOOKUP(Tabela1[[#This Row],[Marka]],Config!$D$2:$E$13,2,FALSE)+Tabela1[[#This Row],[Marka_sort_plus]]</f>
        <v>166032</v>
      </c>
      <c r="V1190" s="39">
        <v>66032</v>
      </c>
      <c r="W1190" s="49">
        <v>5902979027017</v>
      </c>
      <c r="X1190" s="49">
        <v>5902979027277</v>
      </c>
      <c r="Y1190" s="49">
        <v>5902979027574</v>
      </c>
      <c r="Z1190" s="49"/>
    </row>
    <row r="1191" spans="2:26" ht="27.75" customHeight="1">
      <c r="B1191" s="55" t="s">
        <v>1793</v>
      </c>
      <c r="C1191" s="56" t="s">
        <v>10517</v>
      </c>
      <c r="D1191" s="113" t="s">
        <v>10518</v>
      </c>
      <c r="E1191" s="83" t="s">
        <v>3107</v>
      </c>
      <c r="F1191" s="65" t="s">
        <v>10543</v>
      </c>
      <c r="G1191" s="58" t="s">
        <v>284</v>
      </c>
      <c r="H1191" s="58">
        <v>1</v>
      </c>
      <c r="I1191" s="129">
        <v>10.29</v>
      </c>
      <c r="J1191" s="180">
        <v>10.29</v>
      </c>
      <c r="K1191" s="93">
        <f>Tabela1[ [#This Row],[Cena hurtowa netto od 01.06.2025] ]/Tabela1[[#This Row],[Cena hurtowa netto od 13.01.2025]]-1</f>
        <v>0</v>
      </c>
      <c r="L1191" s="142" t="s">
        <v>3107</v>
      </c>
      <c r="M1191" s="142"/>
      <c r="N1191" s="64">
        <v>5902979013416</v>
      </c>
      <c r="O1191" s="84">
        <v>0.23</v>
      </c>
      <c r="P1191" s="7"/>
      <c r="Q1191" s="35">
        <f t="shared" si="23"/>
        <v>0</v>
      </c>
      <c r="R1191" s="104">
        <v>137</v>
      </c>
      <c r="S1191" s="36" t="s">
        <v>4511</v>
      </c>
      <c r="T1191" s="86">
        <v>560290000</v>
      </c>
      <c r="U1191" s="39">
        <f>VLOOKUP(Tabela1[[#This Row],[Marka]],Config!$D$2:$E$13,2,FALSE)+Tabela1[[#This Row],[Marka_sort_plus]]</f>
        <v>167011</v>
      </c>
      <c r="V1191" s="39">
        <v>67011</v>
      </c>
      <c r="W1191" s="49">
        <v>5902979013416</v>
      </c>
      <c r="X1191" s="49"/>
      <c r="Y1191" s="49"/>
      <c r="Z1191" s="49"/>
    </row>
    <row r="1192" spans="2:26" ht="27.75" customHeight="1">
      <c r="B1192" s="55" t="s">
        <v>1793</v>
      </c>
      <c r="C1192" s="56" t="s">
        <v>10519</v>
      </c>
      <c r="D1192" s="113" t="s">
        <v>10520</v>
      </c>
      <c r="E1192" s="83" t="s">
        <v>3107</v>
      </c>
      <c r="F1192" s="65" t="s">
        <v>10544</v>
      </c>
      <c r="G1192" s="58" t="s">
        <v>284</v>
      </c>
      <c r="H1192" s="58">
        <v>1</v>
      </c>
      <c r="I1192" s="129">
        <v>10.29</v>
      </c>
      <c r="J1192" s="180">
        <v>10.29</v>
      </c>
      <c r="K1192" s="93">
        <f>Tabela1[ [#This Row],[Cena hurtowa netto od 01.06.2025] ]/Tabela1[[#This Row],[Cena hurtowa netto od 13.01.2025]]-1</f>
        <v>0</v>
      </c>
      <c r="L1192" s="142" t="s">
        <v>3107</v>
      </c>
      <c r="M1192" s="142"/>
      <c r="N1192" s="64">
        <v>5902979013478</v>
      </c>
      <c r="O1192" s="84">
        <v>0.23</v>
      </c>
      <c r="P1192" s="7"/>
      <c r="Q1192" s="35">
        <f t="shared" si="23"/>
        <v>0</v>
      </c>
      <c r="R1192" s="104">
        <v>137</v>
      </c>
      <c r="S1192" s="36" t="s">
        <v>4511</v>
      </c>
      <c r="T1192" s="86">
        <v>560290000</v>
      </c>
      <c r="U1192" s="39">
        <f>VLOOKUP(Tabela1[[#This Row],[Marka]],Config!$D$2:$E$13,2,FALSE)+Tabela1[[#This Row],[Marka_sort_plus]]</f>
        <v>167011</v>
      </c>
      <c r="V1192" s="39">
        <v>67011</v>
      </c>
      <c r="W1192" s="49">
        <v>5902979013478</v>
      </c>
      <c r="X1192" s="49"/>
      <c r="Y1192" s="49"/>
      <c r="Z1192" s="49"/>
    </row>
    <row r="1193" spans="2:26" ht="27.75" customHeight="1">
      <c r="B1193" s="55" t="s">
        <v>1793</v>
      </c>
      <c r="C1193" s="56" t="s">
        <v>11991</v>
      </c>
      <c r="D1193" s="113" t="s">
        <v>11992</v>
      </c>
      <c r="E1193" s="83" t="s">
        <v>3107</v>
      </c>
      <c r="F1193" s="65" t="s">
        <v>12125</v>
      </c>
      <c r="G1193" s="58" t="s">
        <v>284</v>
      </c>
      <c r="H1193" s="58" t="s">
        <v>8167</v>
      </c>
      <c r="I1193" s="129">
        <v>10.29</v>
      </c>
      <c r="J1193" s="180">
        <v>10.29</v>
      </c>
      <c r="K1193" s="93">
        <f>Tabela1[ [#This Row],[Cena hurtowa netto od 01.06.2025] ]/Tabela1[[#This Row],[Cena hurtowa netto od 13.01.2025]]-1</f>
        <v>0</v>
      </c>
      <c r="L1193" s="142" t="s">
        <v>3107</v>
      </c>
      <c r="M1193" s="142"/>
      <c r="N1193" s="64">
        <v>5902979020575</v>
      </c>
      <c r="O1193" s="84">
        <v>0.23</v>
      </c>
      <c r="P1193" s="7"/>
      <c r="Q1193" s="35">
        <f t="shared" si="23"/>
        <v>0</v>
      </c>
      <c r="R1193" s="104" t="s">
        <v>12061</v>
      </c>
      <c r="S1193" s="36" t="s">
        <v>4511</v>
      </c>
      <c r="T1193" s="86">
        <v>560290000</v>
      </c>
      <c r="U1193" s="39">
        <f>VLOOKUP(Tabela1[[#This Row],[Marka]],Config!$D$2:$E$13,2,FALSE)+Tabela1[[#This Row],[Marka_sort_plus]]</f>
        <v>167011</v>
      </c>
      <c r="V1193" s="39">
        <v>67011</v>
      </c>
      <c r="W1193" s="49">
        <v>5902979020575</v>
      </c>
      <c r="X1193" s="49"/>
      <c r="Y1193" s="49"/>
      <c r="Z1193" s="49"/>
    </row>
    <row r="1194" spans="2:26" ht="27.75" customHeight="1">
      <c r="B1194" s="55" t="s">
        <v>1793</v>
      </c>
      <c r="C1194" s="56" t="s">
        <v>10521</v>
      </c>
      <c r="D1194" s="113" t="s">
        <v>10522</v>
      </c>
      <c r="E1194" s="83" t="s">
        <v>3107</v>
      </c>
      <c r="F1194" s="65" t="s">
        <v>10545</v>
      </c>
      <c r="G1194" s="58" t="s">
        <v>284</v>
      </c>
      <c r="H1194" s="58">
        <v>1</v>
      </c>
      <c r="I1194" s="129">
        <v>10.29</v>
      </c>
      <c r="J1194" s="180">
        <v>10.29</v>
      </c>
      <c r="K1194" s="93">
        <f>Tabela1[ [#This Row],[Cena hurtowa netto od 01.06.2025] ]/Tabela1[[#This Row],[Cena hurtowa netto od 13.01.2025]]-1</f>
        <v>0</v>
      </c>
      <c r="L1194" s="142" t="s">
        <v>3107</v>
      </c>
      <c r="M1194" s="142"/>
      <c r="N1194" s="64">
        <v>5902979013423</v>
      </c>
      <c r="O1194" s="84">
        <v>0.23</v>
      </c>
      <c r="P1194" s="7"/>
      <c r="Q1194" s="35">
        <f t="shared" si="23"/>
        <v>0</v>
      </c>
      <c r="R1194" s="104">
        <v>137</v>
      </c>
      <c r="S1194" s="36" t="s">
        <v>4511</v>
      </c>
      <c r="T1194" s="86">
        <v>560290000</v>
      </c>
      <c r="U1194" s="39">
        <f>VLOOKUP(Tabela1[[#This Row],[Marka]],Config!$D$2:$E$13,2,FALSE)+Tabela1[[#This Row],[Marka_sort_plus]]</f>
        <v>167011</v>
      </c>
      <c r="V1194" s="39">
        <v>67011</v>
      </c>
      <c r="W1194" s="49">
        <v>5902979013423</v>
      </c>
      <c r="X1194" s="49"/>
      <c r="Y1194" s="49"/>
      <c r="Z1194" s="49"/>
    </row>
    <row r="1195" spans="2:26" ht="27.75" customHeight="1">
      <c r="B1195" s="55" t="s">
        <v>1793</v>
      </c>
      <c r="C1195" s="56" t="s">
        <v>10523</v>
      </c>
      <c r="D1195" s="113" t="s">
        <v>10524</v>
      </c>
      <c r="E1195" s="83" t="s">
        <v>3107</v>
      </c>
      <c r="F1195" s="65" t="s">
        <v>10546</v>
      </c>
      <c r="G1195" s="58" t="s">
        <v>284</v>
      </c>
      <c r="H1195" s="58">
        <v>1</v>
      </c>
      <c r="I1195" s="129">
        <v>10.29</v>
      </c>
      <c r="J1195" s="180">
        <v>10.29</v>
      </c>
      <c r="K1195" s="93">
        <f>Tabela1[ [#This Row],[Cena hurtowa netto od 01.06.2025] ]/Tabela1[[#This Row],[Cena hurtowa netto od 13.01.2025]]-1</f>
        <v>0</v>
      </c>
      <c r="L1195" s="142" t="s">
        <v>3107</v>
      </c>
      <c r="M1195" s="142"/>
      <c r="N1195" s="64">
        <v>5902979013522</v>
      </c>
      <c r="O1195" s="84">
        <v>0.23</v>
      </c>
      <c r="P1195" s="7"/>
      <c r="Q1195" s="35">
        <f t="shared" si="23"/>
        <v>0</v>
      </c>
      <c r="R1195" s="104">
        <v>137</v>
      </c>
      <c r="S1195" s="36" t="s">
        <v>4511</v>
      </c>
      <c r="T1195" s="86">
        <v>560290000</v>
      </c>
      <c r="U1195" s="39">
        <f>VLOOKUP(Tabela1[[#This Row],[Marka]],Config!$D$2:$E$13,2,FALSE)+Tabela1[[#This Row],[Marka_sort_plus]]</f>
        <v>167011</v>
      </c>
      <c r="V1195" s="39">
        <v>67011</v>
      </c>
      <c r="W1195" s="49">
        <v>5902979013522</v>
      </c>
      <c r="X1195" s="49"/>
      <c r="Y1195" s="49"/>
      <c r="Z1195" s="49"/>
    </row>
    <row r="1196" spans="2:26" ht="27.75" customHeight="1">
      <c r="B1196" s="55" t="s">
        <v>1793</v>
      </c>
      <c r="C1196" s="56" t="s">
        <v>11993</v>
      </c>
      <c r="D1196" s="113" t="s">
        <v>11994</v>
      </c>
      <c r="E1196" s="83" t="s">
        <v>3107</v>
      </c>
      <c r="F1196" s="65" t="s">
        <v>12429</v>
      </c>
      <c r="G1196" s="58" t="s">
        <v>284</v>
      </c>
      <c r="H1196" s="58" t="s">
        <v>8167</v>
      </c>
      <c r="I1196" s="129">
        <v>10.29</v>
      </c>
      <c r="J1196" s="180">
        <v>10.29</v>
      </c>
      <c r="K1196" s="93">
        <f>Tabela1[ [#This Row],[Cena hurtowa netto od 01.06.2025] ]/Tabela1[[#This Row],[Cena hurtowa netto od 13.01.2025]]-1</f>
        <v>0</v>
      </c>
      <c r="L1196" s="142" t="s">
        <v>3107</v>
      </c>
      <c r="M1196" s="142"/>
      <c r="N1196" s="64">
        <v>5902979020599</v>
      </c>
      <c r="O1196" s="84">
        <v>0.23</v>
      </c>
      <c r="P1196" s="7"/>
      <c r="Q1196" s="35">
        <f t="shared" si="23"/>
        <v>0</v>
      </c>
      <c r="R1196" s="104" t="s">
        <v>12061</v>
      </c>
      <c r="S1196" s="36" t="s">
        <v>4511</v>
      </c>
      <c r="T1196" s="86">
        <v>560290000</v>
      </c>
      <c r="U1196" s="39">
        <f>VLOOKUP(Tabela1[[#This Row],[Marka]],Config!$D$2:$E$13,2,FALSE)+Tabela1[[#This Row],[Marka_sort_plus]]</f>
        <v>167011</v>
      </c>
      <c r="V1196" s="39">
        <v>67011</v>
      </c>
      <c r="W1196" s="49">
        <v>5902979020599</v>
      </c>
      <c r="X1196" s="49"/>
      <c r="Y1196" s="49"/>
      <c r="Z1196" s="49"/>
    </row>
    <row r="1197" spans="2:26" ht="27.75" customHeight="1">
      <c r="B1197" s="55" t="s">
        <v>1793</v>
      </c>
      <c r="C1197" s="56" t="s">
        <v>10525</v>
      </c>
      <c r="D1197" s="113" t="s">
        <v>10526</v>
      </c>
      <c r="E1197" s="83" t="s">
        <v>3107</v>
      </c>
      <c r="F1197" s="65" t="s">
        <v>10547</v>
      </c>
      <c r="G1197" s="58" t="s">
        <v>284</v>
      </c>
      <c r="H1197" s="58">
        <v>1</v>
      </c>
      <c r="I1197" s="129">
        <v>10.29</v>
      </c>
      <c r="J1197" s="180">
        <v>10.29</v>
      </c>
      <c r="K1197" s="93">
        <f>Tabela1[ [#This Row],[Cena hurtowa netto od 01.06.2025] ]/Tabela1[[#This Row],[Cena hurtowa netto od 13.01.2025]]-1</f>
        <v>0</v>
      </c>
      <c r="L1197" s="142" t="s">
        <v>3107</v>
      </c>
      <c r="M1197" s="142"/>
      <c r="N1197" s="64">
        <v>5902979013485</v>
      </c>
      <c r="O1197" s="84">
        <v>0.23</v>
      </c>
      <c r="P1197" s="7"/>
      <c r="Q1197" s="35">
        <f t="shared" si="23"/>
        <v>0</v>
      </c>
      <c r="R1197" s="104">
        <v>137</v>
      </c>
      <c r="S1197" s="36" t="s">
        <v>4511</v>
      </c>
      <c r="T1197" s="86">
        <v>560290000</v>
      </c>
      <c r="U1197" s="39">
        <f>VLOOKUP(Tabela1[[#This Row],[Marka]],Config!$D$2:$E$13,2,FALSE)+Tabela1[[#This Row],[Marka_sort_plus]]</f>
        <v>167011</v>
      </c>
      <c r="V1197" s="39">
        <v>67011</v>
      </c>
      <c r="W1197" s="49">
        <v>5902979013485</v>
      </c>
      <c r="X1197" s="49"/>
      <c r="Y1197" s="49"/>
      <c r="Z1197" s="49"/>
    </row>
    <row r="1198" spans="2:26" ht="27.75" customHeight="1">
      <c r="B1198" s="55" t="s">
        <v>1793</v>
      </c>
      <c r="C1198" s="56" t="s">
        <v>10527</v>
      </c>
      <c r="D1198" s="113" t="s">
        <v>10528</v>
      </c>
      <c r="E1198" s="83" t="s">
        <v>3107</v>
      </c>
      <c r="F1198" s="65" t="s">
        <v>10548</v>
      </c>
      <c r="G1198" s="58" t="s">
        <v>284</v>
      </c>
      <c r="H1198" s="58">
        <v>1</v>
      </c>
      <c r="I1198" s="129">
        <v>10.29</v>
      </c>
      <c r="J1198" s="180">
        <v>10.29</v>
      </c>
      <c r="K1198" s="93">
        <f>Tabela1[ [#This Row],[Cena hurtowa netto od 01.06.2025] ]/Tabela1[[#This Row],[Cena hurtowa netto od 13.01.2025]]-1</f>
        <v>0</v>
      </c>
      <c r="L1198" s="142" t="s">
        <v>3107</v>
      </c>
      <c r="M1198" s="142"/>
      <c r="N1198" s="64">
        <v>5902979013515</v>
      </c>
      <c r="O1198" s="84">
        <v>0.23</v>
      </c>
      <c r="P1198" s="7"/>
      <c r="Q1198" s="35">
        <f t="shared" si="23"/>
        <v>0</v>
      </c>
      <c r="R1198" s="104">
        <v>137</v>
      </c>
      <c r="S1198" s="36" t="s">
        <v>4511</v>
      </c>
      <c r="T1198" s="86">
        <v>560290000</v>
      </c>
      <c r="U1198" s="39">
        <f>VLOOKUP(Tabela1[[#This Row],[Marka]],Config!$D$2:$E$13,2,FALSE)+Tabela1[[#This Row],[Marka_sort_plus]]</f>
        <v>167011</v>
      </c>
      <c r="V1198" s="39">
        <v>67011</v>
      </c>
      <c r="W1198" s="49">
        <v>5902979013515</v>
      </c>
      <c r="X1198" s="49"/>
      <c r="Y1198" s="49"/>
      <c r="Z1198" s="49"/>
    </row>
    <row r="1199" spans="2:26" ht="27.75" customHeight="1">
      <c r="B1199" s="55" t="s">
        <v>1793</v>
      </c>
      <c r="C1199" s="56" t="s">
        <v>10529</v>
      </c>
      <c r="D1199" s="113" t="s">
        <v>10530</v>
      </c>
      <c r="E1199" s="83" t="s">
        <v>3107</v>
      </c>
      <c r="F1199" s="65" t="s">
        <v>10549</v>
      </c>
      <c r="G1199" s="58" t="s">
        <v>284</v>
      </c>
      <c r="H1199" s="58">
        <v>1</v>
      </c>
      <c r="I1199" s="129">
        <v>10.29</v>
      </c>
      <c r="J1199" s="180">
        <v>10.29</v>
      </c>
      <c r="K1199" s="93">
        <f>Tabela1[ [#This Row],[Cena hurtowa netto od 01.06.2025] ]/Tabela1[[#This Row],[Cena hurtowa netto od 13.01.2025]]-1</f>
        <v>0</v>
      </c>
      <c r="L1199" s="142" t="s">
        <v>3107</v>
      </c>
      <c r="M1199" s="142"/>
      <c r="N1199" s="64">
        <v>5902979013508</v>
      </c>
      <c r="O1199" s="84">
        <v>0.23</v>
      </c>
      <c r="P1199" s="7"/>
      <c r="Q1199" s="35">
        <f t="shared" si="23"/>
        <v>0</v>
      </c>
      <c r="R1199" s="104">
        <v>137</v>
      </c>
      <c r="S1199" s="36" t="s">
        <v>4511</v>
      </c>
      <c r="T1199" s="86">
        <v>560290000</v>
      </c>
      <c r="U1199" s="39">
        <f>VLOOKUP(Tabela1[[#This Row],[Marka]],Config!$D$2:$E$13,2,FALSE)+Tabela1[[#This Row],[Marka_sort_plus]]</f>
        <v>167011</v>
      </c>
      <c r="V1199" s="39">
        <v>67011</v>
      </c>
      <c r="W1199" s="49">
        <v>5902979013508</v>
      </c>
      <c r="X1199" s="49"/>
      <c r="Y1199" s="49"/>
      <c r="Z1199" s="49"/>
    </row>
    <row r="1200" spans="2:26" ht="27.75" customHeight="1">
      <c r="B1200" s="55" t="s">
        <v>1793</v>
      </c>
      <c r="C1200" s="56" t="s">
        <v>10531</v>
      </c>
      <c r="D1200" s="113" t="s">
        <v>10532</v>
      </c>
      <c r="E1200" s="83" t="s">
        <v>3107</v>
      </c>
      <c r="F1200" s="65" t="s">
        <v>10550</v>
      </c>
      <c r="G1200" s="58" t="s">
        <v>284</v>
      </c>
      <c r="H1200" s="58">
        <v>1</v>
      </c>
      <c r="I1200" s="129">
        <v>10.29</v>
      </c>
      <c r="J1200" s="180">
        <v>10.29</v>
      </c>
      <c r="K1200" s="93">
        <f>Tabela1[ [#This Row],[Cena hurtowa netto od 01.06.2025] ]/Tabela1[[#This Row],[Cena hurtowa netto od 13.01.2025]]-1</f>
        <v>0</v>
      </c>
      <c r="L1200" s="142" t="s">
        <v>3107</v>
      </c>
      <c r="M1200" s="142"/>
      <c r="N1200" s="64">
        <v>5902979013447</v>
      </c>
      <c r="O1200" s="84">
        <v>0.23</v>
      </c>
      <c r="P1200" s="7"/>
      <c r="Q1200" s="35">
        <f t="shared" si="23"/>
        <v>0</v>
      </c>
      <c r="R1200" s="104">
        <v>137</v>
      </c>
      <c r="S1200" s="36" t="s">
        <v>4511</v>
      </c>
      <c r="T1200" s="86">
        <v>560290000</v>
      </c>
      <c r="U1200" s="39">
        <f>VLOOKUP(Tabela1[[#This Row],[Marka]],Config!$D$2:$E$13,2,FALSE)+Tabela1[[#This Row],[Marka_sort_plus]]</f>
        <v>167011</v>
      </c>
      <c r="V1200" s="39">
        <v>67011</v>
      </c>
      <c r="W1200" s="49">
        <v>5902979013447</v>
      </c>
      <c r="X1200" s="49"/>
      <c r="Y1200" s="49"/>
      <c r="Z1200" s="49"/>
    </row>
    <row r="1201" spans="2:26" ht="27.75" customHeight="1">
      <c r="B1201" s="55" t="s">
        <v>1793</v>
      </c>
      <c r="C1201" s="56" t="s">
        <v>10533</v>
      </c>
      <c r="D1201" s="113" t="s">
        <v>10534</v>
      </c>
      <c r="E1201" s="83" t="s">
        <v>3107</v>
      </c>
      <c r="F1201" s="65" t="s">
        <v>10551</v>
      </c>
      <c r="G1201" s="58" t="s">
        <v>284</v>
      </c>
      <c r="H1201" s="58">
        <v>1</v>
      </c>
      <c r="I1201" s="129">
        <v>10.29</v>
      </c>
      <c r="J1201" s="180">
        <v>10.29</v>
      </c>
      <c r="K1201" s="93">
        <f>Tabela1[ [#This Row],[Cena hurtowa netto od 01.06.2025] ]/Tabela1[[#This Row],[Cena hurtowa netto od 13.01.2025]]-1</f>
        <v>0</v>
      </c>
      <c r="L1201" s="142" t="s">
        <v>3107</v>
      </c>
      <c r="M1201" s="142"/>
      <c r="N1201" s="64">
        <v>5902979013676</v>
      </c>
      <c r="O1201" s="84">
        <v>0.23</v>
      </c>
      <c r="P1201" s="7"/>
      <c r="Q1201" s="35">
        <f t="shared" si="23"/>
        <v>0</v>
      </c>
      <c r="R1201" s="104">
        <v>137</v>
      </c>
      <c r="S1201" s="36" t="s">
        <v>4511</v>
      </c>
      <c r="T1201" s="86">
        <v>560290000</v>
      </c>
      <c r="U1201" s="39">
        <f>VLOOKUP(Tabela1[[#This Row],[Marka]],Config!$D$2:$E$13,2,FALSE)+Tabela1[[#This Row],[Marka_sort_plus]]</f>
        <v>167011</v>
      </c>
      <c r="V1201" s="39">
        <v>67011</v>
      </c>
      <c r="W1201" s="49">
        <v>5902979013676</v>
      </c>
      <c r="X1201" s="49"/>
      <c r="Y1201" s="49"/>
      <c r="Z1201" s="49"/>
    </row>
    <row r="1202" spans="2:26" ht="27.75" customHeight="1">
      <c r="B1202" s="55" t="s">
        <v>1793</v>
      </c>
      <c r="C1202" s="56" t="s">
        <v>11995</v>
      </c>
      <c r="D1202" s="113" t="s">
        <v>11996</v>
      </c>
      <c r="E1202" s="83" t="s">
        <v>3107</v>
      </c>
      <c r="F1202" s="65" t="s">
        <v>12430</v>
      </c>
      <c r="G1202" s="58" t="s">
        <v>284</v>
      </c>
      <c r="H1202" s="58" t="s">
        <v>8167</v>
      </c>
      <c r="I1202" s="129">
        <v>10.29</v>
      </c>
      <c r="J1202" s="180">
        <v>10.29</v>
      </c>
      <c r="K1202" s="93">
        <f>Tabela1[ [#This Row],[Cena hurtowa netto od 01.06.2025] ]/Tabela1[[#This Row],[Cena hurtowa netto od 13.01.2025]]-1</f>
        <v>0</v>
      </c>
      <c r="L1202" s="142" t="s">
        <v>3107</v>
      </c>
      <c r="M1202" s="142"/>
      <c r="N1202" s="64">
        <v>5902979020582</v>
      </c>
      <c r="O1202" s="84">
        <v>0.23</v>
      </c>
      <c r="P1202" s="7"/>
      <c r="Q1202" s="35">
        <f t="shared" si="23"/>
        <v>0</v>
      </c>
      <c r="R1202" s="104" t="s">
        <v>12061</v>
      </c>
      <c r="S1202" s="36" t="s">
        <v>4511</v>
      </c>
      <c r="T1202" s="86">
        <v>560290000</v>
      </c>
      <c r="U1202" s="39">
        <f>VLOOKUP(Tabela1[[#This Row],[Marka]],Config!$D$2:$E$13,2,FALSE)+Tabela1[[#This Row],[Marka_sort_plus]]</f>
        <v>167011</v>
      </c>
      <c r="V1202" s="39">
        <v>67011</v>
      </c>
      <c r="W1202" s="49">
        <v>5902979020582</v>
      </c>
      <c r="X1202" s="49"/>
      <c r="Y1202" s="49"/>
      <c r="Z1202" s="49"/>
    </row>
    <row r="1203" spans="2:26" ht="27.75" customHeight="1">
      <c r="B1203" s="55" t="s">
        <v>1793</v>
      </c>
      <c r="C1203" s="56" t="s">
        <v>10535</v>
      </c>
      <c r="D1203" s="113" t="s">
        <v>10536</v>
      </c>
      <c r="E1203" s="83" t="s">
        <v>3107</v>
      </c>
      <c r="F1203" s="65" t="s">
        <v>10552</v>
      </c>
      <c r="G1203" s="58" t="s">
        <v>284</v>
      </c>
      <c r="H1203" s="58">
        <v>1</v>
      </c>
      <c r="I1203" s="129">
        <v>10.29</v>
      </c>
      <c r="J1203" s="180">
        <v>10.29</v>
      </c>
      <c r="K1203" s="93">
        <f>Tabela1[ [#This Row],[Cena hurtowa netto od 01.06.2025] ]/Tabela1[[#This Row],[Cena hurtowa netto od 13.01.2025]]-1</f>
        <v>0</v>
      </c>
      <c r="L1203" s="142" t="s">
        <v>3107</v>
      </c>
      <c r="M1203" s="142"/>
      <c r="N1203" s="64">
        <v>5902979013492</v>
      </c>
      <c r="O1203" s="84">
        <v>0.23</v>
      </c>
      <c r="P1203" s="7"/>
      <c r="Q1203" s="35">
        <f t="shared" si="23"/>
        <v>0</v>
      </c>
      <c r="R1203" s="104">
        <v>137</v>
      </c>
      <c r="S1203" s="36" t="s">
        <v>4511</v>
      </c>
      <c r="T1203" s="86">
        <v>560290000</v>
      </c>
      <c r="U1203" s="39">
        <f>VLOOKUP(Tabela1[[#This Row],[Marka]],Config!$D$2:$E$13,2,FALSE)+Tabela1[[#This Row],[Marka_sort_plus]]</f>
        <v>167011</v>
      </c>
      <c r="V1203" s="39">
        <v>67011</v>
      </c>
      <c r="W1203" s="49">
        <v>5902979013492</v>
      </c>
      <c r="X1203" s="49"/>
      <c r="Y1203" s="49"/>
      <c r="Z1203" s="49"/>
    </row>
    <row r="1204" spans="2:26" ht="27.75" customHeight="1">
      <c r="B1204" s="55" t="s">
        <v>1793</v>
      </c>
      <c r="C1204" s="56" t="s">
        <v>10537</v>
      </c>
      <c r="D1204" s="113" t="s">
        <v>10538</v>
      </c>
      <c r="E1204" s="83" t="s">
        <v>3107</v>
      </c>
      <c r="F1204" s="65" t="s">
        <v>10553</v>
      </c>
      <c r="G1204" s="58" t="s">
        <v>284</v>
      </c>
      <c r="H1204" s="58">
        <v>1</v>
      </c>
      <c r="I1204" s="129">
        <v>10.29</v>
      </c>
      <c r="J1204" s="180">
        <v>10.29</v>
      </c>
      <c r="K1204" s="93">
        <f>Tabela1[ [#This Row],[Cena hurtowa netto od 01.06.2025] ]/Tabela1[[#This Row],[Cena hurtowa netto od 13.01.2025]]-1</f>
        <v>0</v>
      </c>
      <c r="L1204" s="142" t="s">
        <v>3107</v>
      </c>
      <c r="M1204" s="142"/>
      <c r="N1204" s="64">
        <v>5902979013461</v>
      </c>
      <c r="O1204" s="84">
        <v>0.23</v>
      </c>
      <c r="P1204" s="7"/>
      <c r="Q1204" s="35">
        <f t="shared" si="23"/>
        <v>0</v>
      </c>
      <c r="R1204" s="104">
        <v>137</v>
      </c>
      <c r="S1204" s="36" t="s">
        <v>4511</v>
      </c>
      <c r="T1204" s="86">
        <v>560290000</v>
      </c>
      <c r="U1204" s="39">
        <f>VLOOKUP(Tabela1[[#This Row],[Marka]],Config!$D$2:$E$13,2,FALSE)+Tabela1[[#This Row],[Marka_sort_plus]]</f>
        <v>167011</v>
      </c>
      <c r="V1204" s="39">
        <v>67011</v>
      </c>
      <c r="W1204" s="49">
        <v>5902979013461</v>
      </c>
      <c r="X1204" s="49"/>
      <c r="Y1204" s="49"/>
      <c r="Z1204" s="49"/>
    </row>
    <row r="1205" spans="2:26" ht="27.75" customHeight="1">
      <c r="B1205" s="55" t="s">
        <v>1793</v>
      </c>
      <c r="C1205" s="56" t="s">
        <v>10539</v>
      </c>
      <c r="D1205" s="113" t="s">
        <v>10540</v>
      </c>
      <c r="E1205" s="83" t="s">
        <v>3107</v>
      </c>
      <c r="F1205" s="65" t="s">
        <v>10554</v>
      </c>
      <c r="G1205" s="58" t="s">
        <v>284</v>
      </c>
      <c r="H1205" s="58">
        <v>1</v>
      </c>
      <c r="I1205" s="129">
        <v>10.29</v>
      </c>
      <c r="J1205" s="180">
        <v>10.29</v>
      </c>
      <c r="K1205" s="93">
        <f>Tabela1[ [#This Row],[Cena hurtowa netto od 01.06.2025] ]/Tabela1[[#This Row],[Cena hurtowa netto od 13.01.2025]]-1</f>
        <v>0</v>
      </c>
      <c r="L1205" s="142" t="s">
        <v>3107</v>
      </c>
      <c r="M1205" s="142"/>
      <c r="N1205" s="64">
        <v>5902979013454</v>
      </c>
      <c r="O1205" s="84">
        <v>0.23</v>
      </c>
      <c r="P1205" s="7"/>
      <c r="Q1205" s="35">
        <f t="shared" si="23"/>
        <v>0</v>
      </c>
      <c r="R1205" s="104">
        <v>137</v>
      </c>
      <c r="S1205" s="36" t="s">
        <v>4511</v>
      </c>
      <c r="T1205" s="86">
        <v>560290000</v>
      </c>
      <c r="U1205" s="39">
        <f>VLOOKUP(Tabela1[[#This Row],[Marka]],Config!$D$2:$E$13,2,FALSE)+Tabela1[[#This Row],[Marka_sort_plus]]</f>
        <v>167011</v>
      </c>
      <c r="V1205" s="39">
        <v>67011</v>
      </c>
      <c r="W1205" s="49">
        <v>5902979013454</v>
      </c>
      <c r="X1205" s="49"/>
      <c r="Y1205" s="49"/>
      <c r="Z1205" s="49"/>
    </row>
    <row r="1206" spans="2:26" ht="27.75" customHeight="1">
      <c r="B1206" s="55" t="s">
        <v>1793</v>
      </c>
      <c r="C1206" s="56" t="s">
        <v>11044</v>
      </c>
      <c r="D1206" s="113" t="s">
        <v>11045</v>
      </c>
      <c r="E1206" s="83" t="s">
        <v>3107</v>
      </c>
      <c r="F1206" s="65" t="s">
        <v>11047</v>
      </c>
      <c r="G1206" s="58" t="s">
        <v>284</v>
      </c>
      <c r="H1206" s="58">
        <v>1</v>
      </c>
      <c r="I1206" s="129">
        <v>5.19</v>
      </c>
      <c r="J1206" s="180">
        <v>5.19</v>
      </c>
      <c r="K1206" s="93">
        <f>Tabela1[ [#This Row],[Cena hurtowa netto od 01.06.2025] ]/Tabela1[[#This Row],[Cena hurtowa netto od 13.01.2025]]-1</f>
        <v>0</v>
      </c>
      <c r="L1206" s="142" t="s">
        <v>3107</v>
      </c>
      <c r="M1206" s="142"/>
      <c r="N1206" s="64">
        <v>5902979016943</v>
      </c>
      <c r="O1206" s="84">
        <v>0.23</v>
      </c>
      <c r="P1206" s="7"/>
      <c r="Q1206" s="35">
        <f t="shared" si="23"/>
        <v>0</v>
      </c>
      <c r="R1206" s="104" t="s">
        <v>11048</v>
      </c>
      <c r="S1206" s="36" t="s">
        <v>4511</v>
      </c>
      <c r="T1206" s="86">
        <v>560290000</v>
      </c>
      <c r="U1206" s="39">
        <f>VLOOKUP(Tabela1[[#This Row],[Marka]],Config!$D$2:$E$13,2,FALSE)+Tabela1[[#This Row],[Marka_sort_plus]]</f>
        <v>167011</v>
      </c>
      <c r="V1206" s="39">
        <v>67011</v>
      </c>
      <c r="W1206" s="49">
        <v>5902979016943</v>
      </c>
      <c r="X1206" s="49"/>
      <c r="Y1206" s="49"/>
      <c r="Z1206" s="49"/>
    </row>
    <row r="1207" spans="2:26" ht="27.75" customHeight="1">
      <c r="B1207" s="55" t="s">
        <v>1793</v>
      </c>
      <c r="C1207" s="56" t="s">
        <v>10541</v>
      </c>
      <c r="D1207" s="113" t="s">
        <v>10542</v>
      </c>
      <c r="E1207" s="83" t="s">
        <v>3107</v>
      </c>
      <c r="F1207" s="65" t="s">
        <v>10555</v>
      </c>
      <c r="G1207" s="58" t="s">
        <v>284</v>
      </c>
      <c r="H1207" s="58">
        <v>1</v>
      </c>
      <c r="I1207" s="129">
        <v>11.29</v>
      </c>
      <c r="J1207" s="180">
        <v>11.29</v>
      </c>
      <c r="K1207" s="93">
        <f>Tabela1[ [#This Row],[Cena hurtowa netto od 01.06.2025] ]/Tabela1[[#This Row],[Cena hurtowa netto od 13.01.2025]]-1</f>
        <v>0</v>
      </c>
      <c r="L1207" s="142" t="s">
        <v>3107</v>
      </c>
      <c r="M1207" s="142"/>
      <c r="N1207" s="64">
        <v>5902979013539</v>
      </c>
      <c r="O1207" s="84">
        <v>0.23</v>
      </c>
      <c r="P1207" s="7"/>
      <c r="Q1207" s="35">
        <f t="shared" si="23"/>
        <v>0</v>
      </c>
      <c r="R1207" s="104">
        <v>137</v>
      </c>
      <c r="S1207" s="36" t="s">
        <v>4511</v>
      </c>
      <c r="T1207" s="86">
        <v>560290000</v>
      </c>
      <c r="U1207" s="39">
        <f>VLOOKUP(Tabela1[[#This Row],[Marka]],Config!$D$2:$E$13,2,FALSE)+Tabela1[[#This Row],[Marka_sort_plus]]</f>
        <v>167011</v>
      </c>
      <c r="V1207" s="39">
        <v>67011</v>
      </c>
      <c r="W1207" s="49">
        <v>5902979013539</v>
      </c>
      <c r="X1207" s="49"/>
      <c r="Y1207" s="49"/>
      <c r="Z1207" s="49"/>
    </row>
    <row r="1208" spans="2:26" ht="27.75" customHeight="1">
      <c r="B1208" s="55" t="s">
        <v>1793</v>
      </c>
      <c r="C1208" s="56" t="s">
        <v>12931</v>
      </c>
      <c r="D1208" s="113" t="s">
        <v>12932</v>
      </c>
      <c r="E1208" s="83" t="s">
        <v>3107</v>
      </c>
      <c r="F1208" s="65" t="s">
        <v>12933</v>
      </c>
      <c r="G1208" s="58" t="s">
        <v>284</v>
      </c>
      <c r="H1208" s="58">
        <v>1</v>
      </c>
      <c r="I1208" s="129">
        <v>5.19</v>
      </c>
      <c r="J1208" s="180">
        <v>5.19</v>
      </c>
      <c r="K1208" s="93">
        <f>Tabela1[ [#This Row],[Cena hurtowa netto od 01.06.2025] ]/Tabela1[[#This Row],[Cena hurtowa netto od 13.01.2025]]-1</f>
        <v>0</v>
      </c>
      <c r="L1208" s="142" t="s">
        <v>3107</v>
      </c>
      <c r="M1208" s="142"/>
      <c r="N1208" s="64">
        <v>5902979017063</v>
      </c>
      <c r="O1208" s="84">
        <v>0.23</v>
      </c>
      <c r="P1208" s="7"/>
      <c r="Q1208" s="35">
        <f t="shared" si="23"/>
        <v>0</v>
      </c>
      <c r="R1208" s="104">
        <v>137</v>
      </c>
      <c r="S1208" s="36" t="s">
        <v>4511</v>
      </c>
      <c r="T1208" s="86">
        <v>560290000</v>
      </c>
      <c r="U1208" s="39">
        <f>VLOOKUP(Tabela1[[#This Row],[Marka]],Config!$D$2:$E$13,2,FALSE)+Tabela1[[#This Row],[Marka_sort_plus]]</f>
        <v>167011</v>
      </c>
      <c r="V1208" s="39">
        <v>67011</v>
      </c>
      <c r="W1208" s="49">
        <v>5902979017063</v>
      </c>
      <c r="X1208" s="49"/>
      <c r="Y1208" s="49">
        <v>5902979017070</v>
      </c>
      <c r="Z1208" s="49"/>
    </row>
    <row r="1209" spans="2:26" ht="27.75" customHeight="1">
      <c r="B1209" s="55" t="s">
        <v>1793</v>
      </c>
      <c r="C1209" s="56" t="s">
        <v>11042</v>
      </c>
      <c r="D1209" s="113" t="s">
        <v>11043</v>
      </c>
      <c r="E1209" s="83" t="s">
        <v>3107</v>
      </c>
      <c r="F1209" s="65" t="s">
        <v>11046</v>
      </c>
      <c r="G1209" s="58" t="s">
        <v>284</v>
      </c>
      <c r="H1209" s="58">
        <v>1</v>
      </c>
      <c r="I1209" s="129">
        <v>5.19</v>
      </c>
      <c r="J1209" s="180">
        <v>5.19</v>
      </c>
      <c r="K1209" s="93">
        <f>Tabela1[ [#This Row],[Cena hurtowa netto od 01.06.2025] ]/Tabela1[[#This Row],[Cena hurtowa netto od 13.01.2025]]-1</f>
        <v>0</v>
      </c>
      <c r="L1209" s="142" t="s">
        <v>3107</v>
      </c>
      <c r="M1209" s="142"/>
      <c r="N1209" s="64">
        <v>5902979016936</v>
      </c>
      <c r="O1209" s="84">
        <v>0.23</v>
      </c>
      <c r="P1209" s="7"/>
      <c r="Q1209" s="35">
        <f t="shared" si="23"/>
        <v>0</v>
      </c>
      <c r="R1209" s="104" t="s">
        <v>11048</v>
      </c>
      <c r="S1209" s="36" t="s">
        <v>4511</v>
      </c>
      <c r="T1209" s="86">
        <v>560290000</v>
      </c>
      <c r="U1209" s="39">
        <f>VLOOKUP(Tabela1[[#This Row],[Marka]],Config!$D$2:$E$13,2,FALSE)+Tabela1[[#This Row],[Marka_sort_plus]]</f>
        <v>167011</v>
      </c>
      <c r="V1209" s="39">
        <v>67011</v>
      </c>
      <c r="W1209" s="49">
        <v>5902979016936</v>
      </c>
      <c r="X1209" s="49"/>
      <c r="Y1209" s="49"/>
      <c r="Z1209" s="49"/>
    </row>
    <row r="1210" spans="2:26" ht="27.75" customHeight="1">
      <c r="B1210" s="55" t="s">
        <v>1793</v>
      </c>
      <c r="C1210" s="56" t="s">
        <v>11979</v>
      </c>
      <c r="D1210" s="113" t="s">
        <v>11980</v>
      </c>
      <c r="E1210" s="83" t="s">
        <v>3107</v>
      </c>
      <c r="F1210" s="65" t="s">
        <v>14051</v>
      </c>
      <c r="G1210" s="58" t="s">
        <v>284</v>
      </c>
      <c r="H1210" s="58" t="s">
        <v>8167</v>
      </c>
      <c r="I1210" s="129">
        <v>13.99</v>
      </c>
      <c r="J1210" s="180">
        <v>13.99</v>
      </c>
      <c r="K1210" s="93">
        <f>Tabela1[ [#This Row],[Cena hurtowa netto od 01.06.2025] ]/Tabela1[[#This Row],[Cena hurtowa netto od 13.01.2025]]-1</f>
        <v>0</v>
      </c>
      <c r="L1210" s="142" t="s">
        <v>3107</v>
      </c>
      <c r="M1210" s="142"/>
      <c r="N1210" s="64">
        <v>5902979020636</v>
      </c>
      <c r="O1210" s="84">
        <v>0.23</v>
      </c>
      <c r="P1210" s="7"/>
      <c r="Q1210" s="35">
        <f t="shared" si="23"/>
        <v>0</v>
      </c>
      <c r="R1210" s="104" t="s">
        <v>12061</v>
      </c>
      <c r="S1210" s="36" t="s">
        <v>4511</v>
      </c>
      <c r="T1210" s="86">
        <v>560290000</v>
      </c>
      <c r="U1210" s="39">
        <f>VLOOKUP(Tabela1[[#This Row],[Marka]],Config!$D$2:$E$13,2,FALSE)+Tabela1[[#This Row],[Marka_sort_plus]]</f>
        <v>167011</v>
      </c>
      <c r="V1210" s="39">
        <v>67011</v>
      </c>
      <c r="W1210" s="49">
        <v>5902979020636</v>
      </c>
      <c r="X1210" s="49"/>
      <c r="Y1210" s="49"/>
      <c r="Z1210" s="49"/>
    </row>
    <row r="1211" spans="2:26" ht="27.75" customHeight="1">
      <c r="B1211" s="55" t="s">
        <v>1793</v>
      </c>
      <c r="C1211" s="56" t="s">
        <v>11981</v>
      </c>
      <c r="D1211" s="113" t="s">
        <v>11982</v>
      </c>
      <c r="E1211" s="83" t="s">
        <v>3107</v>
      </c>
      <c r="F1211" s="65" t="s">
        <v>14050</v>
      </c>
      <c r="G1211" s="58" t="s">
        <v>284</v>
      </c>
      <c r="H1211" s="58" t="s">
        <v>8167</v>
      </c>
      <c r="I1211" s="129">
        <v>13.99</v>
      </c>
      <c r="J1211" s="180">
        <v>13.99</v>
      </c>
      <c r="K1211" s="93">
        <f>Tabela1[ [#This Row],[Cena hurtowa netto od 01.06.2025] ]/Tabela1[[#This Row],[Cena hurtowa netto od 13.01.2025]]-1</f>
        <v>0</v>
      </c>
      <c r="L1211" s="142" t="s">
        <v>3107</v>
      </c>
      <c r="M1211" s="142"/>
      <c r="N1211" s="64">
        <v>5902979020643</v>
      </c>
      <c r="O1211" s="84">
        <v>0.23</v>
      </c>
      <c r="P1211" s="7"/>
      <c r="Q1211" s="35">
        <f t="shared" si="23"/>
        <v>0</v>
      </c>
      <c r="R1211" s="104" t="s">
        <v>12061</v>
      </c>
      <c r="S1211" s="36" t="s">
        <v>4511</v>
      </c>
      <c r="T1211" s="86">
        <v>560290000</v>
      </c>
      <c r="U1211" s="39">
        <f>VLOOKUP(Tabela1[[#This Row],[Marka]],Config!$D$2:$E$13,2,FALSE)+Tabela1[[#This Row],[Marka_sort_plus]]</f>
        <v>167011</v>
      </c>
      <c r="V1211" s="39">
        <v>67011</v>
      </c>
      <c r="W1211" s="49">
        <v>5902979020643</v>
      </c>
      <c r="X1211" s="49"/>
      <c r="Y1211" s="49"/>
      <c r="Z1211" s="49"/>
    </row>
    <row r="1212" spans="2:26" ht="27.75" customHeight="1">
      <c r="B1212" s="55" t="s">
        <v>1793</v>
      </c>
      <c r="C1212" s="56" t="s">
        <v>11983</v>
      </c>
      <c r="D1212" s="113" t="s">
        <v>11984</v>
      </c>
      <c r="E1212" s="83" t="s">
        <v>3107</v>
      </c>
      <c r="F1212" s="65" t="s">
        <v>14049</v>
      </c>
      <c r="G1212" s="58" t="s">
        <v>284</v>
      </c>
      <c r="H1212" s="58" t="s">
        <v>8167</v>
      </c>
      <c r="I1212" s="129">
        <v>13.99</v>
      </c>
      <c r="J1212" s="180">
        <v>13.99</v>
      </c>
      <c r="K1212" s="93">
        <f>Tabela1[ [#This Row],[Cena hurtowa netto od 01.06.2025] ]/Tabela1[[#This Row],[Cena hurtowa netto od 13.01.2025]]-1</f>
        <v>0</v>
      </c>
      <c r="L1212" s="142" t="s">
        <v>3107</v>
      </c>
      <c r="M1212" s="142"/>
      <c r="N1212" s="64">
        <v>5902979020650</v>
      </c>
      <c r="O1212" s="84">
        <v>0.23</v>
      </c>
      <c r="P1212" s="7"/>
      <c r="Q1212" s="35">
        <f t="shared" si="23"/>
        <v>0</v>
      </c>
      <c r="R1212" s="104" t="s">
        <v>12061</v>
      </c>
      <c r="S1212" s="36" t="s">
        <v>4511</v>
      </c>
      <c r="T1212" s="86">
        <v>560290000</v>
      </c>
      <c r="U1212" s="39">
        <f>VLOOKUP(Tabela1[[#This Row],[Marka]],Config!$D$2:$E$13,2,FALSE)+Tabela1[[#This Row],[Marka_sort_plus]]</f>
        <v>167011</v>
      </c>
      <c r="V1212" s="39">
        <v>67011</v>
      </c>
      <c r="W1212" s="49">
        <v>5902979020650</v>
      </c>
      <c r="X1212" s="49"/>
      <c r="Y1212" s="49"/>
      <c r="Z1212" s="49"/>
    </row>
    <row r="1213" spans="2:26" ht="27.75" customHeight="1">
      <c r="B1213" s="55" t="s">
        <v>1793</v>
      </c>
      <c r="C1213" s="56" t="s">
        <v>11985</v>
      </c>
      <c r="D1213" s="113" t="s">
        <v>11988</v>
      </c>
      <c r="E1213" s="83" t="s">
        <v>3107</v>
      </c>
      <c r="F1213" s="65" t="s">
        <v>11990</v>
      </c>
      <c r="G1213" s="58" t="s">
        <v>284</v>
      </c>
      <c r="H1213" s="58" t="s">
        <v>8167</v>
      </c>
      <c r="I1213" s="129">
        <v>13.99</v>
      </c>
      <c r="J1213" s="180">
        <v>11.29</v>
      </c>
      <c r="K1213" s="93">
        <f>Tabela1[ [#This Row],[Cena hurtowa netto od 01.06.2025] ]/Tabela1[[#This Row],[Cena hurtowa netto od 13.01.2025]]-1</f>
        <v>-0.19299499642601869</v>
      </c>
      <c r="L1213" s="142" t="s">
        <v>3107</v>
      </c>
      <c r="M1213" s="142"/>
      <c r="N1213" s="64">
        <v>5902979020667</v>
      </c>
      <c r="O1213" s="84">
        <v>0.23</v>
      </c>
      <c r="P1213" s="7"/>
      <c r="Q1213" s="35">
        <f t="shared" si="23"/>
        <v>0</v>
      </c>
      <c r="R1213" s="104" t="s">
        <v>12061</v>
      </c>
      <c r="S1213" s="36" t="s">
        <v>4511</v>
      </c>
      <c r="T1213" s="86">
        <v>560290000</v>
      </c>
      <c r="U1213" s="39">
        <f>VLOOKUP(Tabela1[[#This Row],[Marka]],Config!$D$2:$E$13,2,FALSE)+Tabela1[[#This Row],[Marka_sort_plus]]</f>
        <v>167011</v>
      </c>
      <c r="V1213" s="39">
        <v>67011</v>
      </c>
      <c r="W1213" s="49">
        <v>5902979020667</v>
      </c>
      <c r="X1213" s="49"/>
      <c r="Y1213" s="49"/>
      <c r="Z1213" s="49"/>
    </row>
    <row r="1214" spans="2:26" ht="27.75" customHeight="1">
      <c r="B1214" s="55" t="s">
        <v>1793</v>
      </c>
      <c r="C1214" s="56" t="s">
        <v>11986</v>
      </c>
      <c r="D1214" s="113" t="s">
        <v>11989</v>
      </c>
      <c r="E1214" s="83" t="s">
        <v>3107</v>
      </c>
      <c r="F1214" s="65" t="s">
        <v>11987</v>
      </c>
      <c r="G1214" s="58" t="s">
        <v>284</v>
      </c>
      <c r="H1214" s="58" t="s">
        <v>8167</v>
      </c>
      <c r="I1214" s="129">
        <v>13.99</v>
      </c>
      <c r="J1214" s="180">
        <v>11.29</v>
      </c>
      <c r="K1214" s="93">
        <f>Tabela1[ [#This Row],[Cena hurtowa netto od 01.06.2025] ]/Tabela1[[#This Row],[Cena hurtowa netto od 13.01.2025]]-1</f>
        <v>-0.19299499642601869</v>
      </c>
      <c r="L1214" s="142" t="s">
        <v>3107</v>
      </c>
      <c r="M1214" s="142"/>
      <c r="N1214" s="64">
        <v>5902979020674</v>
      </c>
      <c r="O1214" s="84">
        <v>0.23</v>
      </c>
      <c r="P1214" s="7"/>
      <c r="Q1214" s="35">
        <f t="shared" si="23"/>
        <v>0</v>
      </c>
      <c r="R1214" s="104" t="s">
        <v>12061</v>
      </c>
      <c r="S1214" s="36" t="s">
        <v>4511</v>
      </c>
      <c r="T1214" s="86">
        <v>560290000</v>
      </c>
      <c r="U1214" s="39">
        <f>VLOOKUP(Tabela1[[#This Row],[Marka]],Config!$D$2:$E$13,2,FALSE)+Tabela1[[#This Row],[Marka_sort_plus]]</f>
        <v>167011</v>
      </c>
      <c r="V1214" s="39">
        <v>67011</v>
      </c>
      <c r="W1214" s="49">
        <v>5902979020674</v>
      </c>
      <c r="X1214" s="49"/>
      <c r="Y1214" s="49"/>
      <c r="Z1214" s="49"/>
    </row>
    <row r="1215" spans="2:26" ht="27.75" customHeight="1">
      <c r="B1215" s="55" t="s">
        <v>1793</v>
      </c>
      <c r="C1215" s="56" t="s">
        <v>11908</v>
      </c>
      <c r="D1215" s="113" t="s">
        <v>11909</v>
      </c>
      <c r="E1215" s="116" t="s">
        <v>3107</v>
      </c>
      <c r="F1215" s="65" t="s">
        <v>11918</v>
      </c>
      <c r="G1215" s="58" t="s">
        <v>10</v>
      </c>
      <c r="H1215" s="58" t="s">
        <v>8167</v>
      </c>
      <c r="I1215" s="129">
        <v>18.670000000000002</v>
      </c>
      <c r="J1215" s="180">
        <v>18.670000000000002</v>
      </c>
      <c r="K1215" s="93">
        <f>Tabela1[ [#This Row],[Cena hurtowa netto od 01.06.2025] ]/Tabela1[[#This Row],[Cena hurtowa netto od 13.01.2025]]-1</f>
        <v>0</v>
      </c>
      <c r="L1215" s="142" t="s">
        <v>3107</v>
      </c>
      <c r="M1215" s="142"/>
      <c r="N1215" s="64">
        <v>5902979022722</v>
      </c>
      <c r="O1215" s="84">
        <v>0.23</v>
      </c>
      <c r="P1215" s="7"/>
      <c r="Q1215" s="35">
        <f t="shared" si="23"/>
        <v>0</v>
      </c>
      <c r="R1215" s="104" t="s">
        <v>12061</v>
      </c>
      <c r="S1215" s="36" t="s">
        <v>11923</v>
      </c>
      <c r="T1215" s="86">
        <v>49059000</v>
      </c>
      <c r="U1215" s="39">
        <f>VLOOKUP(Tabela1[[#This Row],[Marka]],Config!$D$2:$E$13,2,FALSE)+Tabela1[[#This Row],[Marka_sort_plus]]</f>
        <v>169000</v>
      </c>
      <c r="V1215" s="39">
        <v>69000</v>
      </c>
      <c r="W1215" s="49">
        <v>5902979022722</v>
      </c>
      <c r="X1215" s="49"/>
      <c r="Y1215" s="49"/>
      <c r="Z1215" s="49"/>
    </row>
    <row r="1216" spans="2:26" ht="27.75" customHeight="1">
      <c r="B1216" s="55" t="s">
        <v>1793</v>
      </c>
      <c r="C1216" s="56" t="s">
        <v>11910</v>
      </c>
      <c r="D1216" s="113" t="s">
        <v>11911</v>
      </c>
      <c r="E1216" s="116" t="s">
        <v>3107</v>
      </c>
      <c r="F1216" s="65" t="s">
        <v>11919</v>
      </c>
      <c r="G1216" s="58" t="s">
        <v>10</v>
      </c>
      <c r="H1216" s="58" t="s">
        <v>8167</v>
      </c>
      <c r="I1216" s="129">
        <v>18.670000000000002</v>
      </c>
      <c r="J1216" s="180">
        <v>18.670000000000002</v>
      </c>
      <c r="K1216" s="93">
        <f>Tabela1[ [#This Row],[Cena hurtowa netto od 01.06.2025] ]/Tabela1[[#This Row],[Cena hurtowa netto od 13.01.2025]]-1</f>
        <v>0</v>
      </c>
      <c r="L1216" s="142" t="s">
        <v>3107</v>
      </c>
      <c r="M1216" s="142"/>
      <c r="N1216" s="64">
        <v>5902979022715</v>
      </c>
      <c r="O1216" s="84">
        <v>0.23</v>
      </c>
      <c r="P1216" s="7"/>
      <c r="Q1216" s="35">
        <f t="shared" si="23"/>
        <v>0</v>
      </c>
      <c r="R1216" s="104" t="s">
        <v>12061</v>
      </c>
      <c r="S1216" s="36" t="s">
        <v>11923</v>
      </c>
      <c r="T1216" s="86">
        <v>49059000</v>
      </c>
      <c r="U1216" s="39">
        <f>VLOOKUP(Tabela1[[#This Row],[Marka]],Config!$D$2:$E$13,2,FALSE)+Tabela1[[#This Row],[Marka_sort_plus]]</f>
        <v>169001</v>
      </c>
      <c r="V1216" s="39">
        <v>69001</v>
      </c>
      <c r="W1216" s="49">
        <v>5902979022715</v>
      </c>
      <c r="X1216" s="49"/>
      <c r="Y1216" s="49"/>
      <c r="Z1216" s="49"/>
    </row>
    <row r="1217" spans="2:26" ht="27.75" customHeight="1">
      <c r="B1217" s="55" t="s">
        <v>1793</v>
      </c>
      <c r="C1217" s="56" t="s">
        <v>11912</v>
      </c>
      <c r="D1217" s="113" t="s">
        <v>11913</v>
      </c>
      <c r="E1217" s="116" t="s">
        <v>3107</v>
      </c>
      <c r="F1217" s="65" t="s">
        <v>11920</v>
      </c>
      <c r="G1217" s="58" t="s">
        <v>10</v>
      </c>
      <c r="H1217" s="58" t="s">
        <v>8167</v>
      </c>
      <c r="I1217" s="129">
        <v>18.670000000000002</v>
      </c>
      <c r="J1217" s="180">
        <v>18.670000000000002</v>
      </c>
      <c r="K1217" s="93">
        <f>Tabela1[ [#This Row],[Cena hurtowa netto od 01.06.2025] ]/Tabela1[[#This Row],[Cena hurtowa netto od 13.01.2025]]-1</f>
        <v>0</v>
      </c>
      <c r="L1217" s="142" t="s">
        <v>3107</v>
      </c>
      <c r="M1217" s="142"/>
      <c r="N1217" s="64">
        <v>5902979022739</v>
      </c>
      <c r="O1217" s="84">
        <v>0.23</v>
      </c>
      <c r="P1217" s="7"/>
      <c r="Q1217" s="35">
        <f t="shared" si="23"/>
        <v>0</v>
      </c>
      <c r="R1217" s="104" t="s">
        <v>12061</v>
      </c>
      <c r="S1217" s="36" t="s">
        <v>11923</v>
      </c>
      <c r="T1217" s="86">
        <v>49059000</v>
      </c>
      <c r="U1217" s="39">
        <f>VLOOKUP(Tabela1[[#This Row],[Marka]],Config!$D$2:$E$13,2,FALSE)+Tabela1[[#This Row],[Marka_sort_plus]]</f>
        <v>169002</v>
      </c>
      <c r="V1217" s="39">
        <v>69002</v>
      </c>
      <c r="W1217" s="49">
        <v>5902979022739</v>
      </c>
      <c r="X1217" s="49"/>
      <c r="Y1217" s="49"/>
      <c r="Z1217" s="49"/>
    </row>
    <row r="1218" spans="2:26" ht="27.75" customHeight="1">
      <c r="B1218" s="55" t="s">
        <v>1793</v>
      </c>
      <c r="C1218" s="56" t="s">
        <v>11914</v>
      </c>
      <c r="D1218" s="113" t="s">
        <v>11915</v>
      </c>
      <c r="E1218" s="116" t="s">
        <v>3107</v>
      </c>
      <c r="F1218" s="65" t="s">
        <v>11921</v>
      </c>
      <c r="G1218" s="58" t="s">
        <v>10</v>
      </c>
      <c r="H1218" s="58" t="s">
        <v>8167</v>
      </c>
      <c r="I1218" s="129">
        <v>18.670000000000002</v>
      </c>
      <c r="J1218" s="180">
        <v>18.670000000000002</v>
      </c>
      <c r="K1218" s="93">
        <f>Tabela1[ [#This Row],[Cena hurtowa netto od 01.06.2025] ]/Tabela1[[#This Row],[Cena hurtowa netto od 13.01.2025]]-1</f>
        <v>0</v>
      </c>
      <c r="L1218" s="142" t="s">
        <v>3107</v>
      </c>
      <c r="M1218" s="142"/>
      <c r="N1218" s="64">
        <v>5902979022753</v>
      </c>
      <c r="O1218" s="84">
        <v>0.23</v>
      </c>
      <c r="P1218" s="7"/>
      <c r="Q1218" s="35">
        <f t="shared" si="23"/>
        <v>0</v>
      </c>
      <c r="R1218" s="104" t="s">
        <v>12061</v>
      </c>
      <c r="S1218" s="36" t="s">
        <v>11923</v>
      </c>
      <c r="T1218" s="86">
        <v>49059000</v>
      </c>
      <c r="U1218" s="39">
        <f>VLOOKUP(Tabela1[[#This Row],[Marka]],Config!$D$2:$E$13,2,FALSE)+Tabela1[[#This Row],[Marka_sort_plus]]</f>
        <v>169003</v>
      </c>
      <c r="V1218" s="39">
        <v>69003</v>
      </c>
      <c r="W1218" s="49">
        <v>5902979022753</v>
      </c>
      <c r="X1218" s="49"/>
      <c r="Y1218" s="49"/>
      <c r="Z1218" s="49"/>
    </row>
    <row r="1219" spans="2:26" ht="27.75" customHeight="1">
      <c r="B1219" s="55" t="s">
        <v>1793</v>
      </c>
      <c r="C1219" s="56" t="s">
        <v>11916</v>
      </c>
      <c r="D1219" s="113" t="s">
        <v>11917</v>
      </c>
      <c r="E1219" s="116" t="s">
        <v>3107</v>
      </c>
      <c r="F1219" s="65" t="s">
        <v>11922</v>
      </c>
      <c r="G1219" s="58" t="s">
        <v>10</v>
      </c>
      <c r="H1219" s="58" t="s">
        <v>8167</v>
      </c>
      <c r="I1219" s="129">
        <v>18.670000000000002</v>
      </c>
      <c r="J1219" s="180">
        <v>18.670000000000002</v>
      </c>
      <c r="K1219" s="93">
        <f>Tabela1[ [#This Row],[Cena hurtowa netto od 01.06.2025] ]/Tabela1[[#This Row],[Cena hurtowa netto od 13.01.2025]]-1</f>
        <v>0</v>
      </c>
      <c r="L1219" s="142" t="s">
        <v>3107</v>
      </c>
      <c r="M1219" s="142"/>
      <c r="N1219" s="64">
        <v>5902979022746</v>
      </c>
      <c r="O1219" s="84">
        <v>0.23</v>
      </c>
      <c r="P1219" s="7"/>
      <c r="Q1219" s="35">
        <f t="shared" si="23"/>
        <v>0</v>
      </c>
      <c r="R1219" s="104" t="s">
        <v>12061</v>
      </c>
      <c r="S1219" s="36" t="s">
        <v>11923</v>
      </c>
      <c r="T1219" s="86">
        <v>49059000</v>
      </c>
      <c r="U1219" s="39">
        <f>VLOOKUP(Tabela1[[#This Row],[Marka]],Config!$D$2:$E$13,2,FALSE)+Tabela1[[#This Row],[Marka_sort_plus]]</f>
        <v>169004</v>
      </c>
      <c r="V1219" s="39">
        <v>69004</v>
      </c>
      <c r="W1219" s="49">
        <v>5902979022746</v>
      </c>
      <c r="X1219" s="49"/>
      <c r="Y1219" s="49"/>
      <c r="Z1219" s="49"/>
    </row>
    <row r="1220" spans="2:26" ht="27.75" customHeight="1">
      <c r="B1220" s="55" t="s">
        <v>1793</v>
      </c>
      <c r="C1220" s="56" t="s">
        <v>13436</v>
      </c>
      <c r="D1220" s="113" t="s">
        <v>13730</v>
      </c>
      <c r="E1220" s="116" t="s">
        <v>3110</v>
      </c>
      <c r="F1220" s="65" t="s">
        <v>13731</v>
      </c>
      <c r="G1220" s="58" t="s">
        <v>10</v>
      </c>
      <c r="H1220" s="58" t="s">
        <v>8162</v>
      </c>
      <c r="I1220" s="129">
        <v>4.59</v>
      </c>
      <c r="J1220" s="180">
        <v>4.59</v>
      </c>
      <c r="K1220" s="93">
        <f>Tabela1[ [#This Row],[Cena hurtowa netto od 01.06.2025] ]/Tabela1[[#This Row],[Cena hurtowa netto od 13.01.2025]]-1</f>
        <v>0</v>
      </c>
      <c r="L1220" s="142" t="s">
        <v>3110</v>
      </c>
      <c r="M1220" s="142"/>
      <c r="N1220" s="64" t="s">
        <v>13738</v>
      </c>
      <c r="O1220" s="84">
        <v>0.23</v>
      </c>
      <c r="P1220" s="7"/>
      <c r="Q1220" s="35">
        <f t="shared" si="23"/>
        <v>0</v>
      </c>
      <c r="R1220" s="104"/>
      <c r="S1220" s="36" t="s">
        <v>12174</v>
      </c>
      <c r="T1220" s="86">
        <v>49119100</v>
      </c>
      <c r="U1220" s="39">
        <f>VLOOKUP(Tabela1[[#This Row],[Marka]],Config!$D$2:$E$13,2,FALSE)+Tabela1[[#This Row],[Marka_sort_plus]]</f>
        <v>170000</v>
      </c>
      <c r="V1220" s="39">
        <v>70000</v>
      </c>
      <c r="W1220" s="49" t="s">
        <v>13738</v>
      </c>
      <c r="X1220" s="49"/>
      <c r="Y1220" s="49"/>
      <c r="Z1220" s="49"/>
    </row>
    <row r="1221" spans="2:26" ht="27.75" customHeight="1">
      <c r="B1221" s="55" t="s">
        <v>1793</v>
      </c>
      <c r="C1221" s="56" t="s">
        <v>12126</v>
      </c>
      <c r="D1221" s="113" t="s">
        <v>12127</v>
      </c>
      <c r="E1221" s="83" t="s">
        <v>3108</v>
      </c>
      <c r="F1221" s="65" t="s">
        <v>12128</v>
      </c>
      <c r="G1221" s="58" t="s">
        <v>10</v>
      </c>
      <c r="H1221" s="58" t="s">
        <v>8162</v>
      </c>
      <c r="I1221" s="129">
        <v>4.59</v>
      </c>
      <c r="J1221" s="180">
        <v>4.59</v>
      </c>
      <c r="K1221" s="93">
        <f>Tabela1[ [#This Row],[Cena hurtowa netto od 01.06.2025] ]/Tabela1[[#This Row],[Cena hurtowa netto od 13.01.2025]]-1</f>
        <v>0</v>
      </c>
      <c r="L1221" s="142" t="s">
        <v>3108</v>
      </c>
      <c r="M1221" s="142"/>
      <c r="N1221" s="64" t="s">
        <v>12162</v>
      </c>
      <c r="O1221" s="84">
        <v>0.23</v>
      </c>
      <c r="P1221" s="7"/>
      <c r="Q1221" s="35">
        <f t="shared" si="23"/>
        <v>0</v>
      </c>
      <c r="R1221" s="104"/>
      <c r="S1221" s="36" t="s">
        <v>12174</v>
      </c>
      <c r="T1221" s="86">
        <v>49119100</v>
      </c>
      <c r="U1221" s="39">
        <f>VLOOKUP(Tabela1[[#This Row],[Marka]],Config!$D$2:$E$13,2,FALSE)+Tabela1[[#This Row],[Marka_sort_plus]]</f>
        <v>170000</v>
      </c>
      <c r="V1221" s="39">
        <v>70000</v>
      </c>
      <c r="W1221" s="49" t="s">
        <v>12162</v>
      </c>
      <c r="X1221" s="49"/>
      <c r="Y1221" s="49"/>
      <c r="Z1221" s="49"/>
    </row>
    <row r="1222" spans="2:26" ht="27.75" customHeight="1">
      <c r="B1222" s="55" t="s">
        <v>1793</v>
      </c>
      <c r="C1222" s="56" t="s">
        <v>12129</v>
      </c>
      <c r="D1222" s="113" t="s">
        <v>12130</v>
      </c>
      <c r="E1222" s="116" t="s">
        <v>3107</v>
      </c>
      <c r="F1222" s="65" t="s">
        <v>12131</v>
      </c>
      <c r="G1222" s="58" t="s">
        <v>10</v>
      </c>
      <c r="H1222" s="58" t="s">
        <v>8162</v>
      </c>
      <c r="I1222" s="129">
        <v>4.59</v>
      </c>
      <c r="J1222" s="180">
        <v>4.59</v>
      </c>
      <c r="K1222" s="93">
        <f>Tabela1[ [#This Row],[Cena hurtowa netto od 01.06.2025] ]/Tabela1[[#This Row],[Cena hurtowa netto od 13.01.2025]]-1</f>
        <v>0</v>
      </c>
      <c r="L1222" s="142" t="s">
        <v>3107</v>
      </c>
      <c r="M1222" s="142"/>
      <c r="N1222" s="64" t="s">
        <v>12163</v>
      </c>
      <c r="O1222" s="84">
        <v>0.23</v>
      </c>
      <c r="P1222" s="7"/>
      <c r="Q1222" s="35">
        <f t="shared" si="23"/>
        <v>0</v>
      </c>
      <c r="R1222" s="104"/>
      <c r="S1222" s="36" t="s">
        <v>12174</v>
      </c>
      <c r="T1222" s="86">
        <v>49119100</v>
      </c>
      <c r="U1222" s="39">
        <f>VLOOKUP(Tabela1[[#This Row],[Marka]],Config!$D$2:$E$13,2,FALSE)+Tabela1[[#This Row],[Marka_sort_plus]]</f>
        <v>170000</v>
      </c>
      <c r="V1222" s="39">
        <v>70000</v>
      </c>
      <c r="W1222" s="49" t="s">
        <v>12163</v>
      </c>
      <c r="X1222" s="49"/>
      <c r="Y1222" s="49"/>
      <c r="Z1222" s="49"/>
    </row>
    <row r="1223" spans="2:26" ht="27.75" customHeight="1">
      <c r="B1223" s="55" t="s">
        <v>1793</v>
      </c>
      <c r="C1223" s="56" t="s">
        <v>12132</v>
      </c>
      <c r="D1223" s="113" t="s">
        <v>12133</v>
      </c>
      <c r="E1223" s="116" t="s">
        <v>3107</v>
      </c>
      <c r="F1223" s="65" t="s">
        <v>12134</v>
      </c>
      <c r="G1223" s="58" t="s">
        <v>10</v>
      </c>
      <c r="H1223" s="58" t="s">
        <v>8162</v>
      </c>
      <c r="I1223" s="129">
        <v>4.59</v>
      </c>
      <c r="J1223" s="180">
        <v>4.59</v>
      </c>
      <c r="K1223" s="93">
        <f>Tabela1[ [#This Row],[Cena hurtowa netto od 01.06.2025] ]/Tabela1[[#This Row],[Cena hurtowa netto od 13.01.2025]]-1</f>
        <v>0</v>
      </c>
      <c r="L1223" s="142" t="s">
        <v>3107</v>
      </c>
      <c r="M1223" s="142"/>
      <c r="N1223" s="64" t="s">
        <v>12164</v>
      </c>
      <c r="O1223" s="84">
        <v>0.23</v>
      </c>
      <c r="P1223" s="7"/>
      <c r="Q1223" s="35">
        <f t="shared" si="23"/>
        <v>0</v>
      </c>
      <c r="R1223" s="104"/>
      <c r="S1223" s="36" t="s">
        <v>12174</v>
      </c>
      <c r="T1223" s="86">
        <v>49119100</v>
      </c>
      <c r="U1223" s="39">
        <f>VLOOKUP(Tabela1[[#This Row],[Marka]],Config!$D$2:$E$13,2,FALSE)+Tabela1[[#This Row],[Marka_sort_plus]]</f>
        <v>170000</v>
      </c>
      <c r="V1223" s="39">
        <v>70000</v>
      </c>
      <c r="W1223" s="49" t="s">
        <v>12164</v>
      </c>
      <c r="X1223" s="49"/>
      <c r="Y1223" s="49"/>
      <c r="Z1223" s="49"/>
    </row>
    <row r="1224" spans="2:26" ht="27.75" customHeight="1">
      <c r="B1224" s="55" t="s">
        <v>1793</v>
      </c>
      <c r="C1224" s="56" t="s">
        <v>13437</v>
      </c>
      <c r="D1224" s="113" t="s">
        <v>13732</v>
      </c>
      <c r="E1224" s="116" t="s">
        <v>3110</v>
      </c>
      <c r="F1224" s="65" t="s">
        <v>13733</v>
      </c>
      <c r="G1224" s="58" t="s">
        <v>10</v>
      </c>
      <c r="H1224" s="58" t="s">
        <v>8162</v>
      </c>
      <c r="I1224" s="129">
        <v>4.59</v>
      </c>
      <c r="J1224" s="180">
        <v>4.59</v>
      </c>
      <c r="K1224" s="93">
        <f>Tabela1[ [#This Row],[Cena hurtowa netto od 01.06.2025] ]/Tabela1[[#This Row],[Cena hurtowa netto od 13.01.2025]]-1</f>
        <v>0</v>
      </c>
      <c r="L1224" s="142" t="s">
        <v>3110</v>
      </c>
      <c r="M1224" s="142"/>
      <c r="N1224" s="64" t="s">
        <v>13739</v>
      </c>
      <c r="O1224" s="84">
        <v>0.23</v>
      </c>
      <c r="P1224" s="7"/>
      <c r="Q1224" s="35">
        <f t="shared" si="23"/>
        <v>0</v>
      </c>
      <c r="R1224" s="104"/>
      <c r="S1224" s="36" t="s">
        <v>12174</v>
      </c>
      <c r="T1224" s="86">
        <v>49119100</v>
      </c>
      <c r="U1224" s="39">
        <f>VLOOKUP(Tabela1[[#This Row],[Marka]],Config!$D$2:$E$13,2,FALSE)+Tabela1[[#This Row],[Marka_sort_plus]]</f>
        <v>170000</v>
      </c>
      <c r="V1224" s="39">
        <v>70000</v>
      </c>
      <c r="W1224" s="49" t="s">
        <v>13739</v>
      </c>
      <c r="X1224" s="49"/>
      <c r="Y1224" s="49"/>
      <c r="Z1224" s="49"/>
    </row>
    <row r="1225" spans="2:26" ht="27.75" customHeight="1">
      <c r="B1225" s="55" t="s">
        <v>1793</v>
      </c>
      <c r="C1225" s="56" t="s">
        <v>13438</v>
      </c>
      <c r="D1225" s="113" t="s">
        <v>13734</v>
      </c>
      <c r="E1225" s="116" t="s">
        <v>3110</v>
      </c>
      <c r="F1225" s="65" t="s">
        <v>13735</v>
      </c>
      <c r="G1225" s="58" t="s">
        <v>10</v>
      </c>
      <c r="H1225" s="58" t="s">
        <v>8162</v>
      </c>
      <c r="I1225" s="129">
        <v>4.59</v>
      </c>
      <c r="J1225" s="180">
        <v>4.59</v>
      </c>
      <c r="K1225" s="93">
        <f>Tabela1[ [#This Row],[Cena hurtowa netto od 01.06.2025] ]/Tabela1[[#This Row],[Cena hurtowa netto od 13.01.2025]]-1</f>
        <v>0</v>
      </c>
      <c r="L1225" s="142" t="s">
        <v>3110</v>
      </c>
      <c r="M1225" s="142"/>
      <c r="N1225" s="64" t="s">
        <v>13740</v>
      </c>
      <c r="O1225" s="84">
        <v>0.23</v>
      </c>
      <c r="P1225" s="7"/>
      <c r="Q1225" s="35">
        <f t="shared" si="23"/>
        <v>0</v>
      </c>
      <c r="R1225" s="104"/>
      <c r="S1225" s="36" t="s">
        <v>12174</v>
      </c>
      <c r="T1225" s="86">
        <v>49119100</v>
      </c>
      <c r="U1225" s="39">
        <f>VLOOKUP(Tabela1[[#This Row],[Marka]],Config!$D$2:$E$13,2,FALSE)+Tabela1[[#This Row],[Marka_sort_plus]]</f>
        <v>170000</v>
      </c>
      <c r="V1225" s="39">
        <v>70000</v>
      </c>
      <c r="W1225" s="49" t="s">
        <v>13740</v>
      </c>
      <c r="X1225" s="49"/>
      <c r="Y1225" s="49"/>
      <c r="Z1225" s="49"/>
    </row>
    <row r="1226" spans="2:26" ht="27.75" customHeight="1">
      <c r="B1226" s="55" t="s">
        <v>1793</v>
      </c>
      <c r="C1226" s="56" t="s">
        <v>13992</v>
      </c>
      <c r="D1226" s="113" t="s">
        <v>13993</v>
      </c>
      <c r="E1226" s="116" t="s">
        <v>3110</v>
      </c>
      <c r="F1226" s="65" t="s">
        <v>13998</v>
      </c>
      <c r="G1226" s="58" t="s">
        <v>10</v>
      </c>
      <c r="H1226" s="58" t="s">
        <v>8162</v>
      </c>
      <c r="I1226" s="129"/>
      <c r="J1226" s="180">
        <v>4.59</v>
      </c>
      <c r="K1226" s="93" t="e">
        <f>Tabela1[ [#This Row],[Cena hurtowa netto od 01.06.2025] ]/Tabela1[[#This Row],[Cena hurtowa netto od 13.01.2025]]-1</f>
        <v>#DIV/0!</v>
      </c>
      <c r="L1226" s="142" t="s">
        <v>3110</v>
      </c>
      <c r="M1226" s="142"/>
      <c r="N1226" s="64">
        <v>5902979032691</v>
      </c>
      <c r="O1226" s="84">
        <v>0.23</v>
      </c>
      <c r="P1226" s="7"/>
      <c r="Q1226" s="35">
        <f t="shared" si="23"/>
        <v>0</v>
      </c>
      <c r="R1226" s="104"/>
      <c r="S1226" s="36" t="s">
        <v>12174</v>
      </c>
      <c r="T1226" s="86">
        <v>49119100</v>
      </c>
      <c r="U1226" s="39">
        <f>VLOOKUP(Tabela1[[#This Row],[Marka]],Config!$D$2:$E$13,2,FALSE)+Tabela1[[#This Row],[Marka_sort_plus]]</f>
        <v>170000</v>
      </c>
      <c r="V1226" s="39">
        <v>70000</v>
      </c>
      <c r="W1226" s="49">
        <v>5902979032691</v>
      </c>
      <c r="X1226" s="49"/>
      <c r="Y1226" s="49"/>
      <c r="Z1226" s="49"/>
    </row>
    <row r="1227" spans="2:26" ht="27.75" customHeight="1">
      <c r="B1227" s="55" t="s">
        <v>1793</v>
      </c>
      <c r="C1227" s="56" t="s">
        <v>13994</v>
      </c>
      <c r="D1227" s="113" t="s">
        <v>13995</v>
      </c>
      <c r="E1227" s="116" t="s">
        <v>3110</v>
      </c>
      <c r="F1227" s="65" t="s">
        <v>13999</v>
      </c>
      <c r="G1227" s="58" t="s">
        <v>10</v>
      </c>
      <c r="H1227" s="58" t="s">
        <v>8162</v>
      </c>
      <c r="I1227" s="129"/>
      <c r="J1227" s="180">
        <v>4.59</v>
      </c>
      <c r="K1227" s="93" t="e">
        <f>Tabela1[ [#This Row],[Cena hurtowa netto od 01.06.2025] ]/Tabela1[[#This Row],[Cena hurtowa netto od 13.01.2025]]-1</f>
        <v>#DIV/0!</v>
      </c>
      <c r="L1227" s="142" t="s">
        <v>3110</v>
      </c>
      <c r="M1227" s="142"/>
      <c r="N1227" s="64">
        <v>5902979034336</v>
      </c>
      <c r="O1227" s="84">
        <v>0.23</v>
      </c>
      <c r="P1227" s="7"/>
      <c r="Q1227" s="35">
        <f t="shared" si="23"/>
        <v>0</v>
      </c>
      <c r="R1227" s="104"/>
      <c r="S1227" s="36" t="s">
        <v>12174</v>
      </c>
      <c r="T1227" s="86">
        <v>49119100</v>
      </c>
      <c r="U1227" s="39">
        <f>VLOOKUP(Tabela1[[#This Row],[Marka]],Config!$D$2:$E$13,2,FALSE)+Tabela1[[#This Row],[Marka_sort_plus]]</f>
        <v>170000</v>
      </c>
      <c r="V1227" s="39">
        <v>70000</v>
      </c>
      <c r="W1227" s="49">
        <v>5902979034336</v>
      </c>
      <c r="X1227" s="49"/>
      <c r="Y1227" s="49"/>
      <c r="Z1227" s="49"/>
    </row>
    <row r="1228" spans="2:26" ht="27.75" customHeight="1">
      <c r="B1228" s="55" t="s">
        <v>1793</v>
      </c>
      <c r="C1228" s="56" t="s">
        <v>13996</v>
      </c>
      <c r="D1228" s="113" t="s">
        <v>13997</v>
      </c>
      <c r="E1228" s="116" t="s">
        <v>3110</v>
      </c>
      <c r="F1228" s="65" t="s">
        <v>14000</v>
      </c>
      <c r="G1228" s="58" t="s">
        <v>10</v>
      </c>
      <c r="H1228" s="58" t="s">
        <v>8162</v>
      </c>
      <c r="I1228" s="129"/>
      <c r="J1228" s="180">
        <v>4.59</v>
      </c>
      <c r="K1228" s="93" t="e">
        <f>Tabela1[ [#This Row],[Cena hurtowa netto od 01.06.2025] ]/Tabela1[[#This Row],[Cena hurtowa netto od 13.01.2025]]-1</f>
        <v>#DIV/0!</v>
      </c>
      <c r="L1228" s="142" t="s">
        <v>3110</v>
      </c>
      <c r="M1228" s="142"/>
      <c r="N1228" s="64">
        <v>5902979034367</v>
      </c>
      <c r="O1228" s="84">
        <v>0.23</v>
      </c>
      <c r="P1228" s="7"/>
      <c r="Q1228" s="35">
        <f t="shared" si="23"/>
        <v>0</v>
      </c>
      <c r="R1228" s="104"/>
      <c r="S1228" s="36" t="s">
        <v>12174</v>
      </c>
      <c r="T1228" s="86">
        <v>49119100</v>
      </c>
      <c r="U1228" s="39">
        <f>VLOOKUP(Tabela1[[#This Row],[Marka]],Config!$D$2:$E$13,2,FALSE)+Tabela1[[#This Row],[Marka_sort_plus]]</f>
        <v>170000</v>
      </c>
      <c r="V1228" s="39">
        <v>70000</v>
      </c>
      <c r="W1228" s="49">
        <v>5902979034367</v>
      </c>
      <c r="X1228" s="49"/>
      <c r="Y1228" s="49"/>
      <c r="Z1228" s="49"/>
    </row>
    <row r="1229" spans="2:26" ht="27.75" customHeight="1">
      <c r="B1229" s="55" t="s">
        <v>1793</v>
      </c>
      <c r="C1229" s="56" t="s">
        <v>12135</v>
      </c>
      <c r="D1229" s="113" t="s">
        <v>12136</v>
      </c>
      <c r="E1229" s="116" t="s">
        <v>3107</v>
      </c>
      <c r="F1229" s="65" t="s">
        <v>12137</v>
      </c>
      <c r="G1229" s="58" t="s">
        <v>10</v>
      </c>
      <c r="H1229" s="58" t="s">
        <v>8162</v>
      </c>
      <c r="I1229" s="129">
        <v>4.59</v>
      </c>
      <c r="J1229" s="180">
        <v>4.59</v>
      </c>
      <c r="K1229" s="93">
        <f>Tabela1[ [#This Row],[Cena hurtowa netto od 01.06.2025] ]/Tabela1[[#This Row],[Cena hurtowa netto od 13.01.2025]]-1</f>
        <v>0</v>
      </c>
      <c r="L1229" s="142" t="s">
        <v>3107</v>
      </c>
      <c r="M1229" s="142"/>
      <c r="N1229" s="64" t="s">
        <v>12165</v>
      </c>
      <c r="O1229" s="84">
        <v>0.23</v>
      </c>
      <c r="P1229" s="7"/>
      <c r="Q1229" s="35">
        <f t="shared" si="23"/>
        <v>0</v>
      </c>
      <c r="R1229" s="104"/>
      <c r="S1229" s="36" t="s">
        <v>12174</v>
      </c>
      <c r="T1229" s="86">
        <v>49119100</v>
      </c>
      <c r="U1229" s="39">
        <f>VLOOKUP(Tabela1[[#This Row],[Marka]],Config!$D$2:$E$13,2,FALSE)+Tabela1[[#This Row],[Marka_sort_plus]]</f>
        <v>170000</v>
      </c>
      <c r="V1229" s="39">
        <v>70000</v>
      </c>
      <c r="W1229" s="49" t="s">
        <v>12165</v>
      </c>
      <c r="X1229" s="49"/>
      <c r="Y1229" s="49"/>
      <c r="Z1229" s="49"/>
    </row>
    <row r="1230" spans="2:26" ht="27.75" customHeight="1">
      <c r="B1230" s="55" t="s">
        <v>1793</v>
      </c>
      <c r="C1230" s="56" t="s">
        <v>12138</v>
      </c>
      <c r="D1230" s="113" t="s">
        <v>12139</v>
      </c>
      <c r="E1230" s="116" t="s">
        <v>3107</v>
      </c>
      <c r="F1230" s="65" t="s">
        <v>12140</v>
      </c>
      <c r="G1230" s="58" t="s">
        <v>10</v>
      </c>
      <c r="H1230" s="58" t="s">
        <v>8162</v>
      </c>
      <c r="I1230" s="129">
        <v>4.59</v>
      </c>
      <c r="J1230" s="180">
        <v>4.59</v>
      </c>
      <c r="K1230" s="93">
        <f>Tabela1[ [#This Row],[Cena hurtowa netto od 01.06.2025] ]/Tabela1[[#This Row],[Cena hurtowa netto od 13.01.2025]]-1</f>
        <v>0</v>
      </c>
      <c r="L1230" s="142" t="s">
        <v>3107</v>
      </c>
      <c r="M1230" s="142"/>
      <c r="N1230" s="64" t="s">
        <v>12166</v>
      </c>
      <c r="O1230" s="84">
        <v>0.23</v>
      </c>
      <c r="P1230" s="7"/>
      <c r="Q1230" s="35">
        <f t="shared" si="23"/>
        <v>0</v>
      </c>
      <c r="R1230" s="104"/>
      <c r="S1230" s="36" t="s">
        <v>12174</v>
      </c>
      <c r="T1230" s="86">
        <v>49119100</v>
      </c>
      <c r="U1230" s="39">
        <f>VLOOKUP(Tabela1[[#This Row],[Marka]],Config!$D$2:$E$13,2,FALSE)+Tabela1[[#This Row],[Marka_sort_plus]]</f>
        <v>170000</v>
      </c>
      <c r="V1230" s="39">
        <v>70000</v>
      </c>
      <c r="W1230" s="49" t="s">
        <v>12166</v>
      </c>
      <c r="X1230" s="49"/>
      <c r="Y1230" s="49"/>
      <c r="Z1230" s="49"/>
    </row>
    <row r="1231" spans="2:26" ht="27.75" customHeight="1">
      <c r="B1231" s="55" t="s">
        <v>1793</v>
      </c>
      <c r="C1231" s="56" t="s">
        <v>12141</v>
      </c>
      <c r="D1231" s="113" t="s">
        <v>12142</v>
      </c>
      <c r="E1231" s="116" t="s">
        <v>3107</v>
      </c>
      <c r="F1231" s="65" t="s">
        <v>12143</v>
      </c>
      <c r="G1231" s="58" t="s">
        <v>10</v>
      </c>
      <c r="H1231" s="58" t="s">
        <v>8162</v>
      </c>
      <c r="I1231" s="129">
        <v>4.59</v>
      </c>
      <c r="J1231" s="180">
        <v>4.59</v>
      </c>
      <c r="K1231" s="93">
        <f>Tabela1[ [#This Row],[Cena hurtowa netto od 01.06.2025] ]/Tabela1[[#This Row],[Cena hurtowa netto od 13.01.2025]]-1</f>
        <v>0</v>
      </c>
      <c r="L1231" s="142" t="s">
        <v>3107</v>
      </c>
      <c r="M1231" s="142"/>
      <c r="N1231" s="64" t="s">
        <v>12167</v>
      </c>
      <c r="O1231" s="84">
        <v>0.23</v>
      </c>
      <c r="P1231" s="7"/>
      <c r="Q1231" s="35">
        <f t="shared" si="23"/>
        <v>0</v>
      </c>
      <c r="R1231" s="104"/>
      <c r="S1231" s="36" t="s">
        <v>12174</v>
      </c>
      <c r="T1231" s="86">
        <v>49119100</v>
      </c>
      <c r="U1231" s="39">
        <f>VLOOKUP(Tabela1[[#This Row],[Marka]],Config!$D$2:$E$13,2,FALSE)+Tabela1[[#This Row],[Marka_sort_plus]]</f>
        <v>170000</v>
      </c>
      <c r="V1231" s="39">
        <v>70000</v>
      </c>
      <c r="W1231" s="49" t="s">
        <v>12167</v>
      </c>
      <c r="X1231" s="49"/>
      <c r="Y1231" s="49"/>
      <c r="Z1231" s="49"/>
    </row>
    <row r="1232" spans="2:26" ht="27.75" customHeight="1">
      <c r="B1232" s="55" t="s">
        <v>1793</v>
      </c>
      <c r="C1232" s="56" t="s">
        <v>13439</v>
      </c>
      <c r="D1232" s="113" t="s">
        <v>13736</v>
      </c>
      <c r="E1232" s="116" t="s">
        <v>3110</v>
      </c>
      <c r="F1232" s="65" t="s">
        <v>13737</v>
      </c>
      <c r="G1232" s="58" t="s">
        <v>10</v>
      </c>
      <c r="H1232" s="58" t="s">
        <v>8162</v>
      </c>
      <c r="I1232" s="129">
        <v>4.59</v>
      </c>
      <c r="J1232" s="180">
        <v>4.59</v>
      </c>
      <c r="K1232" s="93">
        <f>Tabela1[ [#This Row],[Cena hurtowa netto od 01.06.2025] ]/Tabela1[[#This Row],[Cena hurtowa netto od 13.01.2025]]-1</f>
        <v>0</v>
      </c>
      <c r="L1232" s="142" t="s">
        <v>3110</v>
      </c>
      <c r="M1232" s="142"/>
      <c r="N1232" s="64" t="s">
        <v>13741</v>
      </c>
      <c r="O1232" s="84">
        <v>0.23</v>
      </c>
      <c r="P1232" s="7"/>
      <c r="Q1232" s="35">
        <f t="shared" si="23"/>
        <v>0</v>
      </c>
      <c r="R1232" s="104"/>
      <c r="S1232" s="36" t="s">
        <v>12174</v>
      </c>
      <c r="T1232" s="86">
        <v>49119100</v>
      </c>
      <c r="U1232" s="39">
        <f>VLOOKUP(Tabela1[[#This Row],[Marka]],Config!$D$2:$E$13,2,FALSE)+Tabela1[[#This Row],[Marka_sort_plus]]</f>
        <v>170000</v>
      </c>
      <c r="V1232" s="39">
        <v>70000</v>
      </c>
      <c r="W1232" s="49" t="s">
        <v>13741</v>
      </c>
      <c r="X1232" s="49"/>
      <c r="Y1232" s="49"/>
      <c r="Z1232" s="49"/>
    </row>
    <row r="1233" spans="2:26" ht="27.75" customHeight="1">
      <c r="B1233" s="55" t="s">
        <v>1793</v>
      </c>
      <c r="C1233" s="56" t="s">
        <v>12144</v>
      </c>
      <c r="D1233" s="113" t="s">
        <v>12145</v>
      </c>
      <c r="E1233" s="116" t="s">
        <v>3107</v>
      </c>
      <c r="F1233" s="65" t="s">
        <v>12146</v>
      </c>
      <c r="G1233" s="58" t="s">
        <v>10</v>
      </c>
      <c r="H1233" s="58" t="s">
        <v>8162</v>
      </c>
      <c r="I1233" s="129">
        <v>6.19</v>
      </c>
      <c r="J1233" s="180">
        <v>6.19</v>
      </c>
      <c r="K1233" s="93">
        <f>Tabela1[ [#This Row],[Cena hurtowa netto od 01.06.2025] ]/Tabela1[[#This Row],[Cena hurtowa netto od 13.01.2025]]-1</f>
        <v>0</v>
      </c>
      <c r="L1233" s="142" t="s">
        <v>3107</v>
      </c>
      <c r="M1233" s="142"/>
      <c r="N1233" s="64" t="s">
        <v>12168</v>
      </c>
      <c r="O1233" s="84">
        <v>0.23</v>
      </c>
      <c r="P1233" s="7"/>
      <c r="Q1233" s="35">
        <f t="shared" si="23"/>
        <v>0</v>
      </c>
      <c r="R1233" s="104"/>
      <c r="S1233" s="36" t="s">
        <v>12174</v>
      </c>
      <c r="T1233" s="86">
        <v>49119100</v>
      </c>
      <c r="U1233" s="39">
        <f>VLOOKUP(Tabela1[[#This Row],[Marka]],Config!$D$2:$E$13,2,FALSE)+Tabela1[[#This Row],[Marka_sort_plus]]</f>
        <v>170000</v>
      </c>
      <c r="V1233" s="39">
        <v>70000</v>
      </c>
      <c r="W1233" s="49" t="s">
        <v>12168</v>
      </c>
      <c r="X1233" s="49"/>
      <c r="Y1233" s="49"/>
      <c r="Z1233" s="49"/>
    </row>
    <row r="1234" spans="2:26" ht="27.75" customHeight="1">
      <c r="B1234" s="55" t="s">
        <v>1793</v>
      </c>
      <c r="C1234" s="56" t="s">
        <v>12147</v>
      </c>
      <c r="D1234" s="113" t="s">
        <v>12148</v>
      </c>
      <c r="E1234" s="116" t="s">
        <v>3107</v>
      </c>
      <c r="F1234" s="65" t="s">
        <v>12149</v>
      </c>
      <c r="G1234" s="58" t="s">
        <v>10</v>
      </c>
      <c r="H1234" s="58" t="s">
        <v>8162</v>
      </c>
      <c r="I1234" s="129">
        <v>6.19</v>
      </c>
      <c r="J1234" s="180">
        <v>6.19</v>
      </c>
      <c r="K1234" s="93">
        <f>Tabela1[ [#This Row],[Cena hurtowa netto od 01.06.2025] ]/Tabela1[[#This Row],[Cena hurtowa netto od 13.01.2025]]-1</f>
        <v>0</v>
      </c>
      <c r="L1234" s="142" t="s">
        <v>3107</v>
      </c>
      <c r="M1234" s="142"/>
      <c r="N1234" s="64" t="s">
        <v>12169</v>
      </c>
      <c r="O1234" s="84">
        <v>0.23</v>
      </c>
      <c r="P1234" s="7"/>
      <c r="Q1234" s="35">
        <f t="shared" si="23"/>
        <v>0</v>
      </c>
      <c r="R1234" s="104"/>
      <c r="S1234" s="36" t="s">
        <v>12174</v>
      </c>
      <c r="T1234" s="86">
        <v>49119100</v>
      </c>
      <c r="U1234" s="39">
        <f>VLOOKUP(Tabela1[[#This Row],[Marka]],Config!$D$2:$E$13,2,FALSE)+Tabela1[[#This Row],[Marka_sort_plus]]</f>
        <v>170000</v>
      </c>
      <c r="V1234" s="39">
        <v>70000</v>
      </c>
      <c r="W1234" s="49" t="s">
        <v>12169</v>
      </c>
      <c r="X1234" s="49"/>
      <c r="Y1234" s="49"/>
      <c r="Z1234" s="49"/>
    </row>
    <row r="1235" spans="2:26" ht="27.75" customHeight="1">
      <c r="B1235" s="55" t="s">
        <v>1793</v>
      </c>
      <c r="C1235" s="56" t="s">
        <v>13440</v>
      </c>
      <c r="D1235" s="113" t="s">
        <v>13742</v>
      </c>
      <c r="E1235" s="116" t="s">
        <v>3110</v>
      </c>
      <c r="F1235" s="65" t="s">
        <v>13743</v>
      </c>
      <c r="G1235" s="58" t="s">
        <v>10</v>
      </c>
      <c r="H1235" s="58" t="s">
        <v>8162</v>
      </c>
      <c r="I1235" s="129">
        <v>6.19</v>
      </c>
      <c r="J1235" s="180">
        <v>6.19</v>
      </c>
      <c r="K1235" s="93">
        <f>Tabela1[ [#This Row],[Cena hurtowa netto od 01.06.2025] ]/Tabela1[[#This Row],[Cena hurtowa netto od 13.01.2025]]-1</f>
        <v>0</v>
      </c>
      <c r="L1235" s="142" t="s">
        <v>3110</v>
      </c>
      <c r="M1235" s="142"/>
      <c r="N1235" s="64" t="s">
        <v>13752</v>
      </c>
      <c r="O1235" s="84">
        <v>0.23</v>
      </c>
      <c r="P1235" s="7"/>
      <c r="Q1235" s="35">
        <f t="shared" si="23"/>
        <v>0</v>
      </c>
      <c r="R1235" s="104"/>
      <c r="S1235" s="36" t="s">
        <v>12174</v>
      </c>
      <c r="T1235" s="86">
        <v>49119100</v>
      </c>
      <c r="U1235" s="39">
        <f>VLOOKUP(Tabela1[[#This Row],[Marka]],Config!$D$2:$E$13,2,FALSE)+Tabela1[[#This Row],[Marka_sort_plus]]</f>
        <v>170000</v>
      </c>
      <c r="V1235" s="39">
        <v>70000</v>
      </c>
      <c r="W1235" s="49" t="s">
        <v>13752</v>
      </c>
      <c r="X1235" s="49"/>
      <c r="Y1235" s="49"/>
      <c r="Z1235" s="49"/>
    </row>
    <row r="1236" spans="2:26" ht="27.75" customHeight="1">
      <c r="B1236" s="55" t="s">
        <v>1793</v>
      </c>
      <c r="C1236" s="56" t="s">
        <v>13441</v>
      </c>
      <c r="D1236" s="113" t="s">
        <v>13744</v>
      </c>
      <c r="E1236" s="116" t="s">
        <v>3110</v>
      </c>
      <c r="F1236" s="65" t="s">
        <v>13745</v>
      </c>
      <c r="G1236" s="58" t="s">
        <v>10</v>
      </c>
      <c r="H1236" s="58" t="s">
        <v>8162</v>
      </c>
      <c r="I1236" s="129">
        <v>6.19</v>
      </c>
      <c r="J1236" s="180">
        <v>6.19</v>
      </c>
      <c r="K1236" s="93">
        <f>Tabela1[ [#This Row],[Cena hurtowa netto od 01.06.2025] ]/Tabela1[[#This Row],[Cena hurtowa netto od 13.01.2025]]-1</f>
        <v>0</v>
      </c>
      <c r="L1236" s="142" t="s">
        <v>3110</v>
      </c>
      <c r="M1236" s="142"/>
      <c r="N1236" s="64" t="s">
        <v>13753</v>
      </c>
      <c r="O1236" s="84">
        <v>0.23</v>
      </c>
      <c r="P1236" s="7"/>
      <c r="Q1236" s="35">
        <f t="shared" si="23"/>
        <v>0</v>
      </c>
      <c r="R1236" s="104"/>
      <c r="S1236" s="36" t="s">
        <v>12174</v>
      </c>
      <c r="T1236" s="86">
        <v>49119100</v>
      </c>
      <c r="U1236" s="39">
        <f>VLOOKUP(Tabela1[[#This Row],[Marka]],Config!$D$2:$E$13,2,FALSE)+Tabela1[[#This Row],[Marka_sort_plus]]</f>
        <v>170000</v>
      </c>
      <c r="V1236" s="39">
        <v>70000</v>
      </c>
      <c r="W1236" s="49" t="s">
        <v>13753</v>
      </c>
      <c r="X1236" s="49"/>
      <c r="Y1236" s="49"/>
      <c r="Z1236" s="49"/>
    </row>
    <row r="1237" spans="2:26" ht="27.75" customHeight="1">
      <c r="B1237" s="55" t="s">
        <v>1793</v>
      </c>
      <c r="C1237" s="56" t="s">
        <v>13442</v>
      </c>
      <c r="D1237" s="113" t="s">
        <v>13746</v>
      </c>
      <c r="E1237" s="116" t="s">
        <v>3110</v>
      </c>
      <c r="F1237" s="65" t="s">
        <v>13747</v>
      </c>
      <c r="G1237" s="58" t="s">
        <v>10</v>
      </c>
      <c r="H1237" s="58" t="s">
        <v>8162</v>
      </c>
      <c r="I1237" s="129">
        <v>6.19</v>
      </c>
      <c r="J1237" s="180">
        <v>6.19</v>
      </c>
      <c r="K1237" s="93">
        <f>Tabela1[ [#This Row],[Cena hurtowa netto od 01.06.2025] ]/Tabela1[[#This Row],[Cena hurtowa netto od 13.01.2025]]-1</f>
        <v>0</v>
      </c>
      <c r="L1237" s="142" t="s">
        <v>3110</v>
      </c>
      <c r="M1237" s="142"/>
      <c r="N1237" s="64" t="s">
        <v>13754</v>
      </c>
      <c r="O1237" s="84">
        <v>0.23</v>
      </c>
      <c r="P1237" s="7"/>
      <c r="Q1237" s="35">
        <f t="shared" si="23"/>
        <v>0</v>
      </c>
      <c r="R1237" s="104"/>
      <c r="S1237" s="36" t="s">
        <v>12174</v>
      </c>
      <c r="T1237" s="86">
        <v>49119100</v>
      </c>
      <c r="U1237" s="39">
        <f>VLOOKUP(Tabela1[[#This Row],[Marka]],Config!$D$2:$E$13,2,FALSE)+Tabela1[[#This Row],[Marka_sort_plus]]</f>
        <v>170000</v>
      </c>
      <c r="V1237" s="39">
        <v>70000</v>
      </c>
      <c r="W1237" s="49" t="s">
        <v>13754</v>
      </c>
      <c r="X1237" s="49"/>
      <c r="Y1237" s="49"/>
      <c r="Z1237" s="49"/>
    </row>
    <row r="1238" spans="2:26" ht="27.75" customHeight="1">
      <c r="B1238" s="55" t="s">
        <v>1793</v>
      </c>
      <c r="C1238" s="56" t="s">
        <v>13443</v>
      </c>
      <c r="D1238" s="113" t="s">
        <v>13748</v>
      </c>
      <c r="E1238" s="116" t="s">
        <v>3110</v>
      </c>
      <c r="F1238" s="65" t="s">
        <v>13749</v>
      </c>
      <c r="G1238" s="58" t="s">
        <v>10</v>
      </c>
      <c r="H1238" s="58" t="s">
        <v>8162</v>
      </c>
      <c r="I1238" s="129">
        <v>6.19</v>
      </c>
      <c r="J1238" s="180">
        <v>6.19</v>
      </c>
      <c r="K1238" s="93">
        <f>Tabela1[ [#This Row],[Cena hurtowa netto od 01.06.2025] ]/Tabela1[[#This Row],[Cena hurtowa netto od 13.01.2025]]-1</f>
        <v>0</v>
      </c>
      <c r="L1238" s="142" t="s">
        <v>3110</v>
      </c>
      <c r="M1238" s="142"/>
      <c r="N1238" s="64" t="s">
        <v>13755</v>
      </c>
      <c r="O1238" s="84">
        <v>0.23</v>
      </c>
      <c r="P1238" s="7"/>
      <c r="Q1238" s="35">
        <f t="shared" si="23"/>
        <v>0</v>
      </c>
      <c r="R1238" s="104"/>
      <c r="S1238" s="36" t="s">
        <v>12174</v>
      </c>
      <c r="T1238" s="86">
        <v>49119100</v>
      </c>
      <c r="U1238" s="39">
        <f>VLOOKUP(Tabela1[[#This Row],[Marka]],Config!$D$2:$E$13,2,FALSE)+Tabela1[[#This Row],[Marka_sort_plus]]</f>
        <v>170000</v>
      </c>
      <c r="V1238" s="39">
        <v>70000</v>
      </c>
      <c r="W1238" s="49" t="s">
        <v>13755</v>
      </c>
      <c r="X1238" s="49"/>
      <c r="Y1238" s="49"/>
      <c r="Z1238" s="49"/>
    </row>
    <row r="1239" spans="2:26" ht="27.75" customHeight="1">
      <c r="B1239" s="55" t="s">
        <v>1793</v>
      </c>
      <c r="C1239" s="56" t="s">
        <v>12150</v>
      </c>
      <c r="D1239" s="113" t="s">
        <v>12151</v>
      </c>
      <c r="E1239" s="83" t="s">
        <v>3108</v>
      </c>
      <c r="F1239" s="65" t="s">
        <v>12152</v>
      </c>
      <c r="G1239" s="58" t="s">
        <v>10</v>
      </c>
      <c r="H1239" s="58" t="s">
        <v>8162</v>
      </c>
      <c r="I1239" s="129">
        <v>6.19</v>
      </c>
      <c r="J1239" s="180">
        <v>6.19</v>
      </c>
      <c r="K1239" s="93">
        <f>Tabela1[ [#This Row],[Cena hurtowa netto od 01.06.2025] ]/Tabela1[[#This Row],[Cena hurtowa netto od 13.01.2025]]-1</f>
        <v>0</v>
      </c>
      <c r="L1239" s="142" t="s">
        <v>3108</v>
      </c>
      <c r="M1239" s="142"/>
      <c r="N1239" s="64" t="s">
        <v>12170</v>
      </c>
      <c r="O1239" s="84">
        <v>0.23</v>
      </c>
      <c r="P1239" s="7"/>
      <c r="Q1239" s="35">
        <f t="shared" si="23"/>
        <v>0</v>
      </c>
      <c r="R1239" s="104"/>
      <c r="S1239" s="36" t="s">
        <v>12174</v>
      </c>
      <c r="T1239" s="86">
        <v>49119100</v>
      </c>
      <c r="U1239" s="39">
        <f>VLOOKUP(Tabela1[[#This Row],[Marka]],Config!$D$2:$E$13,2,FALSE)+Tabela1[[#This Row],[Marka_sort_plus]]</f>
        <v>170000</v>
      </c>
      <c r="V1239" s="39">
        <v>70000</v>
      </c>
      <c r="W1239" s="49" t="s">
        <v>12170</v>
      </c>
      <c r="X1239" s="49"/>
      <c r="Y1239" s="49"/>
      <c r="Z1239" s="49"/>
    </row>
    <row r="1240" spans="2:26" ht="27.75" customHeight="1">
      <c r="B1240" s="55" t="s">
        <v>1793</v>
      </c>
      <c r="C1240" s="56" t="s">
        <v>12460</v>
      </c>
      <c r="D1240" s="113" t="s">
        <v>12461</v>
      </c>
      <c r="E1240" s="83" t="s">
        <v>3108</v>
      </c>
      <c r="F1240" s="65" t="s">
        <v>12685</v>
      </c>
      <c r="G1240" s="58" t="s">
        <v>10</v>
      </c>
      <c r="H1240" s="58" t="s">
        <v>8162</v>
      </c>
      <c r="I1240" s="129">
        <v>6.19</v>
      </c>
      <c r="J1240" s="180">
        <v>6.19</v>
      </c>
      <c r="K1240" s="93">
        <f>Tabela1[ [#This Row],[Cena hurtowa netto od 01.06.2025] ]/Tabela1[[#This Row],[Cena hurtowa netto od 13.01.2025]]-1</f>
        <v>0</v>
      </c>
      <c r="L1240" s="142" t="s">
        <v>3108</v>
      </c>
      <c r="M1240" s="142"/>
      <c r="N1240" s="64">
        <v>5902979028564</v>
      </c>
      <c r="O1240" s="84">
        <v>0.23</v>
      </c>
      <c r="P1240" s="7"/>
      <c r="Q1240" s="35">
        <f t="shared" ref="Q1240:Q1303" si="24">J1240*P1240*(1-RABAT)</f>
        <v>0</v>
      </c>
      <c r="R1240" s="104"/>
      <c r="S1240" s="36" t="s">
        <v>12174</v>
      </c>
      <c r="T1240" s="86">
        <v>49119100</v>
      </c>
      <c r="U1240" s="39">
        <f>VLOOKUP(Tabela1[[#This Row],[Marka]],Config!$D$2:$E$13,2,FALSE)+Tabela1[[#This Row],[Marka_sort_plus]]</f>
        <v>170000</v>
      </c>
      <c r="V1240" s="39">
        <v>70000</v>
      </c>
      <c r="W1240" s="49">
        <v>5902979028564</v>
      </c>
      <c r="X1240" s="49"/>
      <c r="Y1240" s="49"/>
      <c r="Z1240" s="49"/>
    </row>
    <row r="1241" spans="2:26" ht="27.75" customHeight="1">
      <c r="B1241" s="55" t="s">
        <v>1793</v>
      </c>
      <c r="C1241" s="56" t="s">
        <v>12462</v>
      </c>
      <c r="D1241" s="113" t="s">
        <v>12463</v>
      </c>
      <c r="E1241" s="83" t="s">
        <v>3108</v>
      </c>
      <c r="F1241" s="65" t="s">
        <v>12686</v>
      </c>
      <c r="G1241" s="58" t="s">
        <v>10</v>
      </c>
      <c r="H1241" s="58" t="s">
        <v>8162</v>
      </c>
      <c r="I1241" s="129">
        <v>6.19</v>
      </c>
      <c r="J1241" s="180">
        <v>6.19</v>
      </c>
      <c r="K1241" s="93">
        <f>Tabela1[ [#This Row],[Cena hurtowa netto od 01.06.2025] ]/Tabela1[[#This Row],[Cena hurtowa netto od 13.01.2025]]-1</f>
        <v>0</v>
      </c>
      <c r="L1241" s="142" t="s">
        <v>3108</v>
      </c>
      <c r="M1241" s="142"/>
      <c r="N1241" s="64">
        <v>5902979028571</v>
      </c>
      <c r="O1241" s="84">
        <v>0.23</v>
      </c>
      <c r="P1241" s="7"/>
      <c r="Q1241" s="35">
        <f t="shared" si="24"/>
        <v>0</v>
      </c>
      <c r="R1241" s="104"/>
      <c r="S1241" s="36" t="s">
        <v>12174</v>
      </c>
      <c r="T1241" s="86">
        <v>49119100</v>
      </c>
      <c r="U1241" s="39">
        <f>VLOOKUP(Tabela1[[#This Row],[Marka]],Config!$D$2:$E$13,2,FALSE)+Tabela1[[#This Row],[Marka_sort_plus]]</f>
        <v>170000</v>
      </c>
      <c r="V1241" s="39">
        <v>70000</v>
      </c>
      <c r="W1241" s="49">
        <v>5902979028571</v>
      </c>
      <c r="X1241" s="49"/>
      <c r="Y1241" s="49"/>
      <c r="Z1241" s="49"/>
    </row>
    <row r="1242" spans="2:26" ht="27.75" customHeight="1">
      <c r="B1242" s="55" t="s">
        <v>1793</v>
      </c>
      <c r="C1242" s="56" t="s">
        <v>12153</v>
      </c>
      <c r="D1242" s="113" t="s">
        <v>12154</v>
      </c>
      <c r="E1242" s="116" t="s">
        <v>3107</v>
      </c>
      <c r="F1242" s="65" t="s">
        <v>12155</v>
      </c>
      <c r="G1242" s="58" t="s">
        <v>10</v>
      </c>
      <c r="H1242" s="58" t="s">
        <v>8162</v>
      </c>
      <c r="I1242" s="129">
        <v>6.19</v>
      </c>
      <c r="J1242" s="180">
        <v>6.19</v>
      </c>
      <c r="K1242" s="93">
        <f>Tabela1[ [#This Row],[Cena hurtowa netto od 01.06.2025] ]/Tabela1[[#This Row],[Cena hurtowa netto od 13.01.2025]]-1</f>
        <v>0</v>
      </c>
      <c r="L1242" s="142" t="s">
        <v>3107</v>
      </c>
      <c r="M1242" s="142"/>
      <c r="N1242" s="64" t="s">
        <v>12171</v>
      </c>
      <c r="O1242" s="84">
        <v>0.23</v>
      </c>
      <c r="P1242" s="7"/>
      <c r="Q1242" s="35">
        <f t="shared" si="24"/>
        <v>0</v>
      </c>
      <c r="R1242" s="104"/>
      <c r="S1242" s="36" t="s">
        <v>12174</v>
      </c>
      <c r="T1242" s="86">
        <v>49119100</v>
      </c>
      <c r="U1242" s="39">
        <f>VLOOKUP(Tabela1[[#This Row],[Marka]],Config!$D$2:$E$13,2,FALSE)+Tabela1[[#This Row],[Marka_sort_plus]]</f>
        <v>170000</v>
      </c>
      <c r="V1242" s="39">
        <v>70000</v>
      </c>
      <c r="W1242" s="49" t="s">
        <v>12171</v>
      </c>
      <c r="X1242" s="49"/>
      <c r="Y1242" s="49"/>
      <c r="Z1242" s="49"/>
    </row>
    <row r="1243" spans="2:26" ht="27.75" customHeight="1">
      <c r="B1243" s="55" t="s">
        <v>1793</v>
      </c>
      <c r="C1243" s="56" t="s">
        <v>12156</v>
      </c>
      <c r="D1243" s="113" t="s">
        <v>12157</v>
      </c>
      <c r="E1243" s="116" t="s">
        <v>3107</v>
      </c>
      <c r="F1243" s="65" t="s">
        <v>12158</v>
      </c>
      <c r="G1243" s="58" t="s">
        <v>10</v>
      </c>
      <c r="H1243" s="58" t="s">
        <v>8162</v>
      </c>
      <c r="I1243" s="129">
        <v>6.19</v>
      </c>
      <c r="J1243" s="180">
        <v>6.19</v>
      </c>
      <c r="K1243" s="93">
        <f>Tabela1[ [#This Row],[Cena hurtowa netto od 01.06.2025] ]/Tabela1[[#This Row],[Cena hurtowa netto od 13.01.2025]]-1</f>
        <v>0</v>
      </c>
      <c r="L1243" s="142" t="s">
        <v>3107</v>
      </c>
      <c r="M1243" s="142"/>
      <c r="N1243" s="64" t="s">
        <v>12172</v>
      </c>
      <c r="O1243" s="84">
        <v>0.23</v>
      </c>
      <c r="P1243" s="7"/>
      <c r="Q1243" s="35">
        <f t="shared" si="24"/>
        <v>0</v>
      </c>
      <c r="R1243" s="104"/>
      <c r="S1243" s="36" t="s">
        <v>12174</v>
      </c>
      <c r="T1243" s="86">
        <v>49119100</v>
      </c>
      <c r="U1243" s="39">
        <f>VLOOKUP(Tabela1[[#This Row],[Marka]],Config!$D$2:$E$13,2,FALSE)+Tabela1[[#This Row],[Marka_sort_plus]]</f>
        <v>170000</v>
      </c>
      <c r="V1243" s="39">
        <v>70000</v>
      </c>
      <c r="W1243" s="49" t="s">
        <v>12172</v>
      </c>
      <c r="X1243" s="49"/>
      <c r="Y1243" s="49"/>
      <c r="Z1243" s="49"/>
    </row>
    <row r="1244" spans="2:26" ht="27.75" customHeight="1">
      <c r="B1244" s="55" t="s">
        <v>1793</v>
      </c>
      <c r="C1244" s="56" t="s">
        <v>12159</v>
      </c>
      <c r="D1244" s="113" t="s">
        <v>12160</v>
      </c>
      <c r="E1244" s="83" t="s">
        <v>3108</v>
      </c>
      <c r="F1244" s="65" t="s">
        <v>12161</v>
      </c>
      <c r="G1244" s="58" t="s">
        <v>10</v>
      </c>
      <c r="H1244" s="58" t="s">
        <v>8162</v>
      </c>
      <c r="I1244" s="129">
        <v>6.19</v>
      </c>
      <c r="J1244" s="180">
        <v>6.19</v>
      </c>
      <c r="K1244" s="93">
        <f>Tabela1[ [#This Row],[Cena hurtowa netto od 01.06.2025] ]/Tabela1[[#This Row],[Cena hurtowa netto od 13.01.2025]]-1</f>
        <v>0</v>
      </c>
      <c r="L1244" s="142" t="s">
        <v>3108</v>
      </c>
      <c r="M1244" s="142"/>
      <c r="N1244" s="64" t="s">
        <v>12173</v>
      </c>
      <c r="O1244" s="84">
        <v>0.23</v>
      </c>
      <c r="P1244" s="7"/>
      <c r="Q1244" s="35">
        <f t="shared" si="24"/>
        <v>0</v>
      </c>
      <c r="R1244" s="104"/>
      <c r="S1244" s="36" t="s">
        <v>12174</v>
      </c>
      <c r="T1244" s="86">
        <v>49119100</v>
      </c>
      <c r="U1244" s="39">
        <f>VLOOKUP(Tabela1[[#This Row],[Marka]],Config!$D$2:$E$13,2,FALSE)+Tabela1[[#This Row],[Marka_sort_plus]]</f>
        <v>170000</v>
      </c>
      <c r="V1244" s="39">
        <v>70000</v>
      </c>
      <c r="W1244" s="49" t="s">
        <v>12173</v>
      </c>
      <c r="X1244" s="49"/>
      <c r="Y1244" s="49"/>
      <c r="Z1244" s="49"/>
    </row>
    <row r="1245" spans="2:26" ht="27.75" customHeight="1">
      <c r="B1245" s="55" t="s">
        <v>1793</v>
      </c>
      <c r="C1245" s="56" t="s">
        <v>13444</v>
      </c>
      <c r="D1245" s="113" t="s">
        <v>13750</v>
      </c>
      <c r="E1245" s="116" t="s">
        <v>3110</v>
      </c>
      <c r="F1245" s="65" t="s">
        <v>13751</v>
      </c>
      <c r="G1245" s="58" t="s">
        <v>10</v>
      </c>
      <c r="H1245" s="58" t="s">
        <v>8162</v>
      </c>
      <c r="I1245" s="129">
        <v>6.19</v>
      </c>
      <c r="J1245" s="180">
        <v>6.19</v>
      </c>
      <c r="K1245" s="93">
        <f>Tabela1[ [#This Row],[Cena hurtowa netto od 01.06.2025] ]/Tabela1[[#This Row],[Cena hurtowa netto od 13.01.2025]]-1</f>
        <v>0</v>
      </c>
      <c r="L1245" s="142" t="s">
        <v>3110</v>
      </c>
      <c r="M1245" s="142"/>
      <c r="N1245" s="64" t="s">
        <v>13756</v>
      </c>
      <c r="O1245" s="84">
        <v>0.23</v>
      </c>
      <c r="P1245" s="7"/>
      <c r="Q1245" s="35">
        <f t="shared" si="24"/>
        <v>0</v>
      </c>
      <c r="R1245" s="104"/>
      <c r="S1245" s="36" t="s">
        <v>12174</v>
      </c>
      <c r="T1245" s="86">
        <v>49119100</v>
      </c>
      <c r="U1245" s="39">
        <f>VLOOKUP(Tabela1[[#This Row],[Marka]],Config!$D$2:$E$13,2,FALSE)+Tabela1[[#This Row],[Marka_sort_plus]]</f>
        <v>170000</v>
      </c>
      <c r="V1245" s="39">
        <v>70000</v>
      </c>
      <c r="W1245" s="49" t="s">
        <v>13756</v>
      </c>
      <c r="X1245" s="49"/>
      <c r="Y1245" s="49"/>
      <c r="Z1245" s="49"/>
    </row>
    <row r="1246" spans="2:26" ht="27.75" customHeight="1">
      <c r="B1246" s="55" t="s">
        <v>1793</v>
      </c>
      <c r="C1246" s="56" t="s">
        <v>12781</v>
      </c>
      <c r="D1246" s="113" t="s">
        <v>12782</v>
      </c>
      <c r="E1246" s="116" t="s">
        <v>3107</v>
      </c>
      <c r="F1246" s="65" t="s">
        <v>12790</v>
      </c>
      <c r="G1246" s="58" t="s">
        <v>10</v>
      </c>
      <c r="H1246" s="58" t="s">
        <v>8503</v>
      </c>
      <c r="I1246" s="129">
        <v>2.52</v>
      </c>
      <c r="J1246" s="180">
        <v>2.52</v>
      </c>
      <c r="K1246" s="93">
        <f>Tabela1[ [#This Row],[Cena hurtowa netto od 01.06.2025] ]/Tabela1[[#This Row],[Cena hurtowa netto od 13.01.2025]]-1</f>
        <v>0</v>
      </c>
      <c r="L1246" s="142" t="s">
        <v>3107</v>
      </c>
      <c r="M1246" s="142"/>
      <c r="N1246" s="64">
        <v>5902979026881</v>
      </c>
      <c r="O1246" s="84">
        <v>0.23</v>
      </c>
      <c r="P1246" s="7"/>
      <c r="Q1246" s="35">
        <f t="shared" si="24"/>
        <v>0</v>
      </c>
      <c r="R1246" s="104"/>
      <c r="S1246" s="36" t="s">
        <v>12474</v>
      </c>
      <c r="T1246" s="86">
        <v>49119100</v>
      </c>
      <c r="U1246" s="39">
        <f>VLOOKUP(Tabela1[[#This Row],[Marka]],Config!$D$2:$E$13,2,FALSE)+Tabela1[[#This Row],[Marka_sort_plus]]</f>
        <v>179900</v>
      </c>
      <c r="V1246" s="39">
        <v>79900</v>
      </c>
      <c r="W1246" s="49">
        <v>5902979026881</v>
      </c>
      <c r="X1246" s="49"/>
      <c r="Y1246" s="49"/>
      <c r="Z1246" s="49"/>
    </row>
    <row r="1247" spans="2:26" ht="27.75" customHeight="1">
      <c r="B1247" s="55" t="s">
        <v>1793</v>
      </c>
      <c r="C1247" s="56" t="s">
        <v>12779</v>
      </c>
      <c r="D1247" s="113" t="s">
        <v>12780</v>
      </c>
      <c r="E1247" s="116" t="s">
        <v>3107</v>
      </c>
      <c r="F1247" s="65" t="s">
        <v>12789</v>
      </c>
      <c r="G1247" s="58" t="s">
        <v>10</v>
      </c>
      <c r="H1247" s="58" t="s">
        <v>8503</v>
      </c>
      <c r="I1247" s="129">
        <v>2.52</v>
      </c>
      <c r="J1247" s="180">
        <v>2.52</v>
      </c>
      <c r="K1247" s="93">
        <f>Tabela1[ [#This Row],[Cena hurtowa netto od 01.06.2025] ]/Tabela1[[#This Row],[Cena hurtowa netto od 13.01.2025]]-1</f>
        <v>0</v>
      </c>
      <c r="L1247" s="142" t="s">
        <v>3107</v>
      </c>
      <c r="M1247" s="142"/>
      <c r="N1247" s="64">
        <v>5902979026836</v>
      </c>
      <c r="O1247" s="84">
        <v>0.23</v>
      </c>
      <c r="P1247" s="7"/>
      <c r="Q1247" s="35">
        <f t="shared" si="24"/>
        <v>0</v>
      </c>
      <c r="R1247" s="104"/>
      <c r="S1247" s="36" t="s">
        <v>12474</v>
      </c>
      <c r="T1247" s="86">
        <v>49119100</v>
      </c>
      <c r="U1247" s="39">
        <f>VLOOKUP(Tabela1[[#This Row],[Marka]],Config!$D$2:$E$13,2,FALSE)+Tabela1[[#This Row],[Marka_sort_plus]]</f>
        <v>179910</v>
      </c>
      <c r="V1247" s="39">
        <v>79910</v>
      </c>
      <c r="W1247" s="49">
        <v>5902979026836</v>
      </c>
      <c r="X1247" s="49"/>
      <c r="Y1247" s="49"/>
      <c r="Z1247" s="49"/>
    </row>
    <row r="1248" spans="2:26" ht="27.75" customHeight="1">
      <c r="B1248" s="55" t="s">
        <v>1793</v>
      </c>
      <c r="C1248" s="56" t="s">
        <v>12777</v>
      </c>
      <c r="D1248" s="113" t="s">
        <v>12778</v>
      </c>
      <c r="E1248" s="116" t="s">
        <v>3107</v>
      </c>
      <c r="F1248" s="65" t="s">
        <v>12788</v>
      </c>
      <c r="G1248" s="58" t="s">
        <v>10</v>
      </c>
      <c r="H1248" s="58" t="s">
        <v>8503</v>
      </c>
      <c r="I1248" s="129">
        <v>2.52</v>
      </c>
      <c r="J1248" s="180">
        <v>2.52</v>
      </c>
      <c r="K1248" s="93">
        <f>Tabela1[ [#This Row],[Cena hurtowa netto od 01.06.2025] ]/Tabela1[[#This Row],[Cena hurtowa netto od 13.01.2025]]-1</f>
        <v>0</v>
      </c>
      <c r="L1248" s="142" t="s">
        <v>3107</v>
      </c>
      <c r="M1248" s="142"/>
      <c r="N1248" s="64">
        <v>5902979026829</v>
      </c>
      <c r="O1248" s="84">
        <v>0.23</v>
      </c>
      <c r="P1248" s="7"/>
      <c r="Q1248" s="35">
        <f t="shared" si="24"/>
        <v>0</v>
      </c>
      <c r="R1248" s="104"/>
      <c r="S1248" s="36" t="s">
        <v>12474</v>
      </c>
      <c r="T1248" s="86">
        <v>49119100</v>
      </c>
      <c r="U1248" s="39">
        <f>VLOOKUP(Tabela1[[#This Row],[Marka]],Config!$D$2:$E$13,2,FALSE)+Tabela1[[#This Row],[Marka_sort_plus]]</f>
        <v>179920</v>
      </c>
      <c r="V1248" s="39">
        <v>79920</v>
      </c>
      <c r="W1248" s="49">
        <v>5902979026829</v>
      </c>
      <c r="X1248" s="49"/>
      <c r="Y1248" s="49"/>
      <c r="Z1248" s="49"/>
    </row>
    <row r="1249" spans="2:26" ht="27.75" customHeight="1">
      <c r="B1249" s="55" t="s">
        <v>1793</v>
      </c>
      <c r="C1249" s="56" t="s">
        <v>12775</v>
      </c>
      <c r="D1249" s="113" t="s">
        <v>12776</v>
      </c>
      <c r="E1249" s="116" t="s">
        <v>3107</v>
      </c>
      <c r="F1249" s="65" t="s">
        <v>12787</v>
      </c>
      <c r="G1249" s="58" t="s">
        <v>10</v>
      </c>
      <c r="H1249" s="58" t="s">
        <v>8503</v>
      </c>
      <c r="I1249" s="129">
        <v>2.52</v>
      </c>
      <c r="J1249" s="180">
        <v>2.52</v>
      </c>
      <c r="K1249" s="93">
        <f>Tabela1[ [#This Row],[Cena hurtowa netto od 01.06.2025] ]/Tabela1[[#This Row],[Cena hurtowa netto od 13.01.2025]]-1</f>
        <v>0</v>
      </c>
      <c r="L1249" s="142" t="s">
        <v>3107</v>
      </c>
      <c r="M1249" s="142"/>
      <c r="N1249" s="64">
        <v>5902979026874</v>
      </c>
      <c r="O1249" s="84">
        <v>0.23</v>
      </c>
      <c r="P1249" s="7"/>
      <c r="Q1249" s="35">
        <f t="shared" si="24"/>
        <v>0</v>
      </c>
      <c r="R1249" s="104"/>
      <c r="S1249" s="36" t="s">
        <v>12474</v>
      </c>
      <c r="T1249" s="86">
        <v>49119100</v>
      </c>
      <c r="U1249" s="39">
        <f>VLOOKUP(Tabela1[[#This Row],[Marka]],Config!$D$2:$E$13,2,FALSE)+Tabela1[[#This Row],[Marka_sort_plus]]</f>
        <v>179930</v>
      </c>
      <c r="V1249" s="39">
        <v>79930</v>
      </c>
      <c r="W1249" s="49">
        <v>5902979026874</v>
      </c>
      <c r="X1249" s="49"/>
      <c r="Y1249" s="49"/>
      <c r="Z1249" s="49"/>
    </row>
    <row r="1250" spans="2:26" ht="27.75" customHeight="1">
      <c r="B1250" s="55" t="s">
        <v>1793</v>
      </c>
      <c r="C1250" s="56" t="s">
        <v>12773</v>
      </c>
      <c r="D1250" s="113" t="s">
        <v>12774</v>
      </c>
      <c r="E1250" s="116" t="s">
        <v>3107</v>
      </c>
      <c r="F1250" s="65" t="s">
        <v>12786</v>
      </c>
      <c r="G1250" s="58" t="s">
        <v>10</v>
      </c>
      <c r="H1250" s="58" t="s">
        <v>8503</v>
      </c>
      <c r="I1250" s="129">
        <v>2.52</v>
      </c>
      <c r="J1250" s="180">
        <v>2.52</v>
      </c>
      <c r="K1250" s="93">
        <f>Tabela1[ [#This Row],[Cena hurtowa netto od 01.06.2025] ]/Tabela1[[#This Row],[Cena hurtowa netto od 13.01.2025]]-1</f>
        <v>0</v>
      </c>
      <c r="L1250" s="142" t="s">
        <v>3107</v>
      </c>
      <c r="M1250" s="142"/>
      <c r="N1250" s="64">
        <v>5902979026904</v>
      </c>
      <c r="O1250" s="84">
        <v>0.23</v>
      </c>
      <c r="P1250" s="7"/>
      <c r="Q1250" s="35">
        <f t="shared" si="24"/>
        <v>0</v>
      </c>
      <c r="R1250" s="104"/>
      <c r="S1250" s="36" t="s">
        <v>12474</v>
      </c>
      <c r="T1250" s="86">
        <v>49119100</v>
      </c>
      <c r="U1250" s="39">
        <f>VLOOKUP(Tabela1[[#This Row],[Marka]],Config!$D$2:$E$13,2,FALSE)+Tabela1[[#This Row],[Marka_sort_plus]]</f>
        <v>179940</v>
      </c>
      <c r="V1250" s="39">
        <v>79940</v>
      </c>
      <c r="W1250" s="49">
        <v>5902979026904</v>
      </c>
      <c r="X1250" s="49"/>
      <c r="Y1250" s="49"/>
      <c r="Z1250" s="49"/>
    </row>
    <row r="1251" spans="2:26" ht="27.75" customHeight="1">
      <c r="B1251" s="55" t="s">
        <v>1793</v>
      </c>
      <c r="C1251" s="56" t="s">
        <v>12771</v>
      </c>
      <c r="D1251" s="113" t="s">
        <v>12772</v>
      </c>
      <c r="E1251" s="116" t="s">
        <v>3107</v>
      </c>
      <c r="F1251" s="65" t="s">
        <v>12785</v>
      </c>
      <c r="G1251" s="58" t="s">
        <v>10</v>
      </c>
      <c r="H1251" s="58" t="s">
        <v>8503</v>
      </c>
      <c r="I1251" s="129">
        <v>2.52</v>
      </c>
      <c r="J1251" s="180">
        <v>2.52</v>
      </c>
      <c r="K1251" s="93">
        <f>Tabela1[ [#This Row],[Cena hurtowa netto od 01.06.2025] ]/Tabela1[[#This Row],[Cena hurtowa netto od 13.01.2025]]-1</f>
        <v>0</v>
      </c>
      <c r="L1251" s="142" t="s">
        <v>3107</v>
      </c>
      <c r="M1251" s="142"/>
      <c r="N1251" s="64">
        <v>5902979026898</v>
      </c>
      <c r="O1251" s="84">
        <v>0.23</v>
      </c>
      <c r="P1251" s="7"/>
      <c r="Q1251" s="35">
        <f t="shared" si="24"/>
        <v>0</v>
      </c>
      <c r="R1251" s="104"/>
      <c r="S1251" s="36" t="s">
        <v>12474</v>
      </c>
      <c r="T1251" s="86">
        <v>49119100</v>
      </c>
      <c r="U1251" s="39">
        <f>VLOOKUP(Tabela1[[#This Row],[Marka]],Config!$D$2:$E$13,2,FALSE)+Tabela1[[#This Row],[Marka_sort_plus]]</f>
        <v>179950</v>
      </c>
      <c r="V1251" s="39">
        <v>79950</v>
      </c>
      <c r="W1251" s="49">
        <v>5902979026898</v>
      </c>
      <c r="X1251" s="49"/>
      <c r="Y1251" s="49"/>
      <c r="Z1251" s="49"/>
    </row>
    <row r="1252" spans="2:26" ht="27.75" customHeight="1">
      <c r="B1252" s="55" t="s">
        <v>1793</v>
      </c>
      <c r="C1252" s="56" t="s">
        <v>12769</v>
      </c>
      <c r="D1252" s="113" t="s">
        <v>12770</v>
      </c>
      <c r="E1252" s="116" t="s">
        <v>3107</v>
      </c>
      <c r="F1252" s="65" t="s">
        <v>12784</v>
      </c>
      <c r="G1252" s="58" t="s">
        <v>10</v>
      </c>
      <c r="H1252" s="58" t="s">
        <v>8503</v>
      </c>
      <c r="I1252" s="129">
        <v>2.52</v>
      </c>
      <c r="J1252" s="180">
        <v>2.52</v>
      </c>
      <c r="K1252" s="93">
        <f>Tabela1[ [#This Row],[Cena hurtowa netto od 01.06.2025] ]/Tabela1[[#This Row],[Cena hurtowa netto od 13.01.2025]]-1</f>
        <v>0</v>
      </c>
      <c r="L1252" s="142" t="s">
        <v>3107</v>
      </c>
      <c r="M1252" s="142"/>
      <c r="N1252" s="64">
        <v>5902979026843</v>
      </c>
      <c r="O1252" s="84">
        <v>0.23</v>
      </c>
      <c r="P1252" s="7"/>
      <c r="Q1252" s="35">
        <f t="shared" si="24"/>
        <v>0</v>
      </c>
      <c r="R1252" s="104"/>
      <c r="S1252" s="36" t="s">
        <v>12474</v>
      </c>
      <c r="T1252" s="86">
        <v>49119100</v>
      </c>
      <c r="U1252" s="39">
        <f>VLOOKUP(Tabela1[[#This Row],[Marka]],Config!$D$2:$E$13,2,FALSE)+Tabela1[[#This Row],[Marka_sort_plus]]</f>
        <v>179960</v>
      </c>
      <c r="V1252" s="39">
        <v>79960</v>
      </c>
      <c r="W1252" s="49">
        <v>5902979026843</v>
      </c>
      <c r="X1252" s="49"/>
      <c r="Y1252" s="49"/>
      <c r="Z1252" s="49"/>
    </row>
    <row r="1253" spans="2:26" ht="27.75" customHeight="1">
      <c r="B1253" s="55" t="s">
        <v>1793</v>
      </c>
      <c r="C1253" s="56" t="s">
        <v>12767</v>
      </c>
      <c r="D1253" s="113" t="s">
        <v>12768</v>
      </c>
      <c r="E1253" s="116" t="s">
        <v>3107</v>
      </c>
      <c r="F1253" s="65" t="s">
        <v>12783</v>
      </c>
      <c r="G1253" s="58" t="s">
        <v>10</v>
      </c>
      <c r="H1253" s="58" t="s">
        <v>8503</v>
      </c>
      <c r="I1253" s="129">
        <v>2.52</v>
      </c>
      <c r="J1253" s="180">
        <v>2.52</v>
      </c>
      <c r="K1253" s="93">
        <f>Tabela1[ [#This Row],[Cena hurtowa netto od 01.06.2025] ]/Tabela1[[#This Row],[Cena hurtowa netto od 13.01.2025]]-1</f>
        <v>0</v>
      </c>
      <c r="L1253" s="142" t="s">
        <v>3107</v>
      </c>
      <c r="M1253" s="142"/>
      <c r="N1253" s="64">
        <v>5902979026812</v>
      </c>
      <c r="O1253" s="84">
        <v>0.23</v>
      </c>
      <c r="P1253" s="7"/>
      <c r="Q1253" s="35">
        <f t="shared" si="24"/>
        <v>0</v>
      </c>
      <c r="R1253" s="104"/>
      <c r="S1253" s="36" t="s">
        <v>12474</v>
      </c>
      <c r="T1253" s="86">
        <v>49119100</v>
      </c>
      <c r="U1253" s="39">
        <f>VLOOKUP(Tabela1[[#This Row],[Marka]],Config!$D$2:$E$13,2,FALSE)+Tabela1[[#This Row],[Marka_sort_plus]]</f>
        <v>179970</v>
      </c>
      <c r="V1253" s="39">
        <v>79970</v>
      </c>
      <c r="W1253" s="49">
        <v>5902979026812</v>
      </c>
      <c r="X1253" s="49"/>
      <c r="Y1253" s="49"/>
      <c r="Z1253" s="49"/>
    </row>
    <row r="1254" spans="2:26" ht="27.75" customHeight="1">
      <c r="B1254" s="55" t="s">
        <v>1793</v>
      </c>
      <c r="C1254" s="56" t="s">
        <v>12763</v>
      </c>
      <c r="D1254" s="113" t="s">
        <v>12764</v>
      </c>
      <c r="E1254" s="116" t="s">
        <v>3107</v>
      </c>
      <c r="F1254" s="65" t="s">
        <v>12766</v>
      </c>
      <c r="G1254" s="58" t="s">
        <v>10</v>
      </c>
      <c r="H1254" s="58" t="s">
        <v>8503</v>
      </c>
      <c r="I1254" s="129">
        <v>2.52</v>
      </c>
      <c r="J1254" s="180">
        <v>2.52</v>
      </c>
      <c r="K1254" s="93">
        <f>Tabela1[ [#This Row],[Cena hurtowa netto od 01.06.2025] ]/Tabela1[[#This Row],[Cena hurtowa netto od 13.01.2025]]-1</f>
        <v>0</v>
      </c>
      <c r="L1254" s="142" t="s">
        <v>3107</v>
      </c>
      <c r="M1254" s="142"/>
      <c r="N1254" s="64">
        <v>5902979026867</v>
      </c>
      <c r="O1254" s="84">
        <v>0.23</v>
      </c>
      <c r="P1254" s="7"/>
      <c r="Q1254" s="35">
        <f t="shared" si="24"/>
        <v>0</v>
      </c>
      <c r="R1254" s="104"/>
      <c r="S1254" s="36" t="s">
        <v>12474</v>
      </c>
      <c r="T1254" s="86">
        <v>49119100</v>
      </c>
      <c r="U1254" s="39">
        <f>VLOOKUP(Tabela1[[#This Row],[Marka]],Config!$D$2:$E$13,2,FALSE)+Tabela1[[#This Row],[Marka_sort_plus]]</f>
        <v>179980</v>
      </c>
      <c r="V1254" s="39">
        <v>79980</v>
      </c>
      <c r="W1254" s="49">
        <v>5902979026867</v>
      </c>
      <c r="X1254" s="49"/>
      <c r="Y1254" s="49"/>
      <c r="Z1254" s="49"/>
    </row>
    <row r="1255" spans="2:26" ht="27.75" customHeight="1">
      <c r="B1255" s="55" t="s">
        <v>1793</v>
      </c>
      <c r="C1255" s="56" t="s">
        <v>12761</v>
      </c>
      <c r="D1255" s="113" t="s">
        <v>12762</v>
      </c>
      <c r="E1255" s="116" t="s">
        <v>3107</v>
      </c>
      <c r="F1255" s="65" t="s">
        <v>12765</v>
      </c>
      <c r="G1255" s="58" t="s">
        <v>10</v>
      </c>
      <c r="H1255" s="58" t="s">
        <v>8503</v>
      </c>
      <c r="I1255" s="129">
        <v>2.52</v>
      </c>
      <c r="J1255" s="180">
        <v>2.52</v>
      </c>
      <c r="K1255" s="93">
        <f>Tabela1[ [#This Row],[Cena hurtowa netto od 01.06.2025] ]/Tabela1[[#This Row],[Cena hurtowa netto od 13.01.2025]]-1</f>
        <v>0</v>
      </c>
      <c r="L1255" s="142" t="s">
        <v>3107</v>
      </c>
      <c r="M1255" s="142"/>
      <c r="N1255" s="64">
        <v>5902979026850</v>
      </c>
      <c r="O1255" s="84">
        <v>0.23</v>
      </c>
      <c r="P1255" s="7"/>
      <c r="Q1255" s="35">
        <f t="shared" si="24"/>
        <v>0</v>
      </c>
      <c r="R1255" s="104"/>
      <c r="S1255" s="36" t="s">
        <v>12474</v>
      </c>
      <c r="T1255" s="86">
        <v>49119100</v>
      </c>
      <c r="U1255" s="39">
        <f>VLOOKUP(Tabela1[[#This Row],[Marka]],Config!$D$2:$E$13,2,FALSE)+Tabela1[[#This Row],[Marka_sort_plus]]</f>
        <v>179990</v>
      </c>
      <c r="V1255" s="39">
        <v>79990</v>
      </c>
      <c r="W1255" s="49">
        <v>5902979026850</v>
      </c>
      <c r="X1255" s="49"/>
      <c r="Y1255" s="49"/>
      <c r="Z1255" s="49"/>
    </row>
    <row r="1256" spans="2:26" ht="27.75" customHeight="1">
      <c r="B1256" s="55" t="s">
        <v>1793</v>
      </c>
      <c r="C1256" s="56" t="s">
        <v>12464</v>
      </c>
      <c r="D1256" s="113" t="s">
        <v>12465</v>
      </c>
      <c r="E1256" s="116" t="s">
        <v>3107</v>
      </c>
      <c r="F1256" s="65" t="s">
        <v>12687</v>
      </c>
      <c r="G1256" s="58" t="s">
        <v>284</v>
      </c>
      <c r="H1256" s="58" t="s">
        <v>8167</v>
      </c>
      <c r="I1256" s="129">
        <v>86</v>
      </c>
      <c r="J1256" s="180">
        <v>86</v>
      </c>
      <c r="K1256" s="93">
        <f>Tabela1[ [#This Row],[Cena hurtowa netto od 01.06.2025] ]/Tabela1[[#This Row],[Cena hurtowa netto od 13.01.2025]]-1</f>
        <v>0</v>
      </c>
      <c r="L1256" s="142" t="s">
        <v>3107</v>
      </c>
      <c r="M1256" s="142"/>
      <c r="N1256" s="64">
        <v>5902979026393</v>
      </c>
      <c r="O1256" s="84">
        <v>0.23</v>
      </c>
      <c r="P1256" s="7"/>
      <c r="Q1256" s="35">
        <f t="shared" si="24"/>
        <v>0</v>
      </c>
      <c r="R1256" s="104"/>
      <c r="S1256" s="36" t="s">
        <v>12474</v>
      </c>
      <c r="T1256" s="86">
        <v>49119100</v>
      </c>
      <c r="U1256" s="39">
        <f>VLOOKUP(Tabela1[[#This Row],[Marka]],Config!$D$2:$E$13,2,FALSE)+Tabela1[[#This Row],[Marka_sort_plus]]</f>
        <v>180000</v>
      </c>
      <c r="V1256" s="39">
        <v>80000</v>
      </c>
      <c r="W1256" s="49"/>
      <c r="X1256" s="49">
        <v>5902979026393</v>
      </c>
      <c r="Y1256" s="49">
        <v>5902979028656</v>
      </c>
      <c r="Z1256" s="49"/>
    </row>
    <row r="1257" spans="2:26" ht="27.75" customHeight="1">
      <c r="B1257" s="55" t="s">
        <v>1793</v>
      </c>
      <c r="C1257" s="56" t="s">
        <v>12794</v>
      </c>
      <c r="D1257" s="113" t="s">
        <v>12795</v>
      </c>
      <c r="E1257" s="116" t="s">
        <v>3107</v>
      </c>
      <c r="F1257" s="65" t="s">
        <v>12812</v>
      </c>
      <c r="G1257" s="58" t="s">
        <v>10</v>
      </c>
      <c r="H1257" s="58" t="s">
        <v>8503</v>
      </c>
      <c r="I1257" s="129">
        <v>1.72</v>
      </c>
      <c r="J1257" s="180">
        <v>1.72</v>
      </c>
      <c r="K1257" s="93">
        <f>Tabela1[ [#This Row],[Cena hurtowa netto od 01.06.2025] ]/Tabela1[[#This Row],[Cena hurtowa netto od 13.01.2025]]-1</f>
        <v>0</v>
      </c>
      <c r="L1257" s="142" t="s">
        <v>3107</v>
      </c>
      <c r="M1257" s="142"/>
      <c r="N1257" s="64">
        <v>5902979026645</v>
      </c>
      <c r="O1257" s="84">
        <v>0.23</v>
      </c>
      <c r="P1257" s="7"/>
      <c r="Q1257" s="35">
        <f t="shared" si="24"/>
        <v>0</v>
      </c>
      <c r="R1257" s="104"/>
      <c r="S1257" s="36" t="s">
        <v>12474</v>
      </c>
      <c r="T1257" s="86">
        <v>49119100</v>
      </c>
      <c r="U1257" s="39">
        <f>VLOOKUP(Tabela1[[#This Row],[Marka]],Config!$D$2:$E$13,2,FALSE)+Tabela1[[#This Row],[Marka_sort_plus]]</f>
        <v>180000</v>
      </c>
      <c r="V1257" s="39">
        <v>80000</v>
      </c>
      <c r="W1257" s="49">
        <v>5902979026645</v>
      </c>
      <c r="X1257" s="49"/>
      <c r="Y1257" s="49"/>
      <c r="Z1257" s="49"/>
    </row>
    <row r="1258" spans="2:26" ht="27.75" customHeight="1">
      <c r="B1258" s="55" t="s">
        <v>1793</v>
      </c>
      <c r="C1258" s="56" t="s">
        <v>12796</v>
      </c>
      <c r="D1258" s="113" t="s">
        <v>12797</v>
      </c>
      <c r="E1258" s="116" t="s">
        <v>3107</v>
      </c>
      <c r="F1258" s="65" t="s">
        <v>12813</v>
      </c>
      <c r="G1258" s="58" t="s">
        <v>10</v>
      </c>
      <c r="H1258" s="58" t="s">
        <v>8503</v>
      </c>
      <c r="I1258" s="129">
        <v>1.72</v>
      </c>
      <c r="J1258" s="180">
        <v>1.72</v>
      </c>
      <c r="K1258" s="93">
        <f>Tabela1[ [#This Row],[Cena hurtowa netto od 01.06.2025] ]/Tabela1[[#This Row],[Cena hurtowa netto od 13.01.2025]]-1</f>
        <v>0</v>
      </c>
      <c r="L1258" s="142" t="s">
        <v>3107</v>
      </c>
      <c r="M1258" s="142"/>
      <c r="N1258" s="64">
        <v>5902979026652</v>
      </c>
      <c r="O1258" s="84">
        <v>0.23</v>
      </c>
      <c r="P1258" s="7"/>
      <c r="Q1258" s="35">
        <f t="shared" si="24"/>
        <v>0</v>
      </c>
      <c r="R1258" s="104"/>
      <c r="S1258" s="36" t="s">
        <v>12474</v>
      </c>
      <c r="T1258" s="86">
        <v>49119100</v>
      </c>
      <c r="U1258" s="39">
        <f>VLOOKUP(Tabela1[[#This Row],[Marka]],Config!$D$2:$E$13,2,FALSE)+Tabela1[[#This Row],[Marka_sort_plus]]</f>
        <v>180000</v>
      </c>
      <c r="V1258" s="39">
        <v>80000</v>
      </c>
      <c r="W1258" s="49">
        <v>5902979026652</v>
      </c>
      <c r="X1258" s="49"/>
      <c r="Y1258" s="49"/>
      <c r="Z1258" s="49"/>
    </row>
    <row r="1259" spans="2:26" ht="27.75" customHeight="1">
      <c r="B1259" s="55" t="s">
        <v>1793</v>
      </c>
      <c r="C1259" s="56" t="s">
        <v>12798</v>
      </c>
      <c r="D1259" s="113" t="s">
        <v>12799</v>
      </c>
      <c r="E1259" s="116" t="s">
        <v>3107</v>
      </c>
      <c r="F1259" s="65" t="s">
        <v>12814</v>
      </c>
      <c r="G1259" s="58" t="s">
        <v>10</v>
      </c>
      <c r="H1259" s="58" t="s">
        <v>8503</v>
      </c>
      <c r="I1259" s="129">
        <v>1.72</v>
      </c>
      <c r="J1259" s="180">
        <v>1.72</v>
      </c>
      <c r="K1259" s="93">
        <f>Tabela1[ [#This Row],[Cena hurtowa netto od 01.06.2025] ]/Tabela1[[#This Row],[Cena hurtowa netto od 13.01.2025]]-1</f>
        <v>0</v>
      </c>
      <c r="L1259" s="142" t="s">
        <v>3107</v>
      </c>
      <c r="M1259" s="142"/>
      <c r="N1259" s="64">
        <v>5902979026676</v>
      </c>
      <c r="O1259" s="84">
        <v>0.23</v>
      </c>
      <c r="P1259" s="7"/>
      <c r="Q1259" s="35">
        <f t="shared" si="24"/>
        <v>0</v>
      </c>
      <c r="R1259" s="104"/>
      <c r="S1259" s="36" t="s">
        <v>12474</v>
      </c>
      <c r="T1259" s="86">
        <v>49119100</v>
      </c>
      <c r="U1259" s="39">
        <f>VLOOKUP(Tabela1[[#This Row],[Marka]],Config!$D$2:$E$13,2,FALSE)+Tabela1[[#This Row],[Marka_sort_plus]]</f>
        <v>180000</v>
      </c>
      <c r="V1259" s="39">
        <v>80000</v>
      </c>
      <c r="W1259" s="49">
        <v>5902979026676</v>
      </c>
      <c r="X1259" s="49"/>
      <c r="Y1259" s="49"/>
      <c r="Z1259" s="49"/>
    </row>
    <row r="1260" spans="2:26" ht="27.75" customHeight="1">
      <c r="B1260" s="55" t="s">
        <v>1793</v>
      </c>
      <c r="C1260" s="56" t="s">
        <v>12800</v>
      </c>
      <c r="D1260" s="113" t="s">
        <v>12801</v>
      </c>
      <c r="E1260" s="116" t="s">
        <v>3107</v>
      </c>
      <c r="F1260" s="65" t="s">
        <v>12815</v>
      </c>
      <c r="G1260" s="58" t="s">
        <v>10</v>
      </c>
      <c r="H1260" s="58" t="s">
        <v>8503</v>
      </c>
      <c r="I1260" s="129">
        <v>1.72</v>
      </c>
      <c r="J1260" s="180">
        <v>1.72</v>
      </c>
      <c r="K1260" s="93">
        <f>Tabela1[ [#This Row],[Cena hurtowa netto od 01.06.2025] ]/Tabela1[[#This Row],[Cena hurtowa netto od 13.01.2025]]-1</f>
        <v>0</v>
      </c>
      <c r="L1260" s="142" t="s">
        <v>3107</v>
      </c>
      <c r="M1260" s="142"/>
      <c r="N1260" s="64">
        <v>5902979026690</v>
      </c>
      <c r="O1260" s="84">
        <v>0.23</v>
      </c>
      <c r="P1260" s="7"/>
      <c r="Q1260" s="35">
        <f t="shared" si="24"/>
        <v>0</v>
      </c>
      <c r="R1260" s="104"/>
      <c r="S1260" s="36" t="s">
        <v>12474</v>
      </c>
      <c r="T1260" s="86">
        <v>49119100</v>
      </c>
      <c r="U1260" s="39">
        <f>VLOOKUP(Tabela1[[#This Row],[Marka]],Config!$D$2:$E$13,2,FALSE)+Tabela1[[#This Row],[Marka_sort_plus]]</f>
        <v>180000</v>
      </c>
      <c r="V1260" s="39">
        <v>80000</v>
      </c>
      <c r="W1260" s="49">
        <v>5902979026690</v>
      </c>
      <c r="X1260" s="49"/>
      <c r="Y1260" s="49"/>
      <c r="Z1260" s="49"/>
    </row>
    <row r="1261" spans="2:26" ht="27.75" customHeight="1">
      <c r="B1261" s="55" t="s">
        <v>1793</v>
      </c>
      <c r="C1261" s="56" t="s">
        <v>12802</v>
      </c>
      <c r="D1261" s="113" t="s">
        <v>12803</v>
      </c>
      <c r="E1261" s="116" t="s">
        <v>3107</v>
      </c>
      <c r="F1261" s="65" t="s">
        <v>12816</v>
      </c>
      <c r="G1261" s="58" t="s">
        <v>10</v>
      </c>
      <c r="H1261" s="58" t="s">
        <v>8503</v>
      </c>
      <c r="I1261" s="129">
        <v>1.72</v>
      </c>
      <c r="J1261" s="180">
        <v>1.72</v>
      </c>
      <c r="K1261" s="93">
        <f>Tabela1[ [#This Row],[Cena hurtowa netto od 01.06.2025] ]/Tabela1[[#This Row],[Cena hurtowa netto od 13.01.2025]]-1</f>
        <v>0</v>
      </c>
      <c r="L1261" s="142" t="s">
        <v>3107</v>
      </c>
      <c r="M1261" s="142"/>
      <c r="N1261" s="64">
        <v>5902979026713</v>
      </c>
      <c r="O1261" s="84">
        <v>0.23</v>
      </c>
      <c r="P1261" s="7"/>
      <c r="Q1261" s="35">
        <f t="shared" si="24"/>
        <v>0</v>
      </c>
      <c r="R1261" s="104"/>
      <c r="S1261" s="36" t="s">
        <v>12474</v>
      </c>
      <c r="T1261" s="86">
        <v>49119100</v>
      </c>
      <c r="U1261" s="39">
        <f>VLOOKUP(Tabela1[[#This Row],[Marka]],Config!$D$2:$E$13,2,FALSE)+Tabela1[[#This Row],[Marka_sort_plus]]</f>
        <v>180000</v>
      </c>
      <c r="V1261" s="39">
        <v>80000</v>
      </c>
      <c r="W1261" s="49">
        <v>5902979026713</v>
      </c>
      <c r="X1261" s="49"/>
      <c r="Y1261" s="49"/>
      <c r="Z1261" s="49"/>
    </row>
    <row r="1262" spans="2:26" ht="27.75" customHeight="1">
      <c r="B1262" s="55" t="s">
        <v>1793</v>
      </c>
      <c r="C1262" s="56" t="s">
        <v>12804</v>
      </c>
      <c r="D1262" s="113" t="s">
        <v>12805</v>
      </c>
      <c r="E1262" s="116" t="s">
        <v>3107</v>
      </c>
      <c r="F1262" s="65" t="s">
        <v>12817</v>
      </c>
      <c r="G1262" s="58" t="s">
        <v>10</v>
      </c>
      <c r="H1262" s="58" t="s">
        <v>8503</v>
      </c>
      <c r="I1262" s="129">
        <v>1.72</v>
      </c>
      <c r="J1262" s="180">
        <v>1.72</v>
      </c>
      <c r="K1262" s="93">
        <f>Tabela1[ [#This Row],[Cena hurtowa netto od 01.06.2025] ]/Tabela1[[#This Row],[Cena hurtowa netto od 13.01.2025]]-1</f>
        <v>0</v>
      </c>
      <c r="L1262" s="142" t="s">
        <v>3107</v>
      </c>
      <c r="M1262" s="142"/>
      <c r="N1262" s="64">
        <v>5902979026638</v>
      </c>
      <c r="O1262" s="84">
        <v>0.23</v>
      </c>
      <c r="P1262" s="7"/>
      <c r="Q1262" s="35">
        <f t="shared" si="24"/>
        <v>0</v>
      </c>
      <c r="R1262" s="104"/>
      <c r="S1262" s="36" t="s">
        <v>12474</v>
      </c>
      <c r="T1262" s="86">
        <v>49119100</v>
      </c>
      <c r="U1262" s="39">
        <f>VLOOKUP(Tabela1[[#This Row],[Marka]],Config!$D$2:$E$13,2,FALSE)+Tabela1[[#This Row],[Marka_sort_plus]]</f>
        <v>180000</v>
      </c>
      <c r="V1262" s="39">
        <v>80000</v>
      </c>
      <c r="W1262" s="49">
        <v>5902979026638</v>
      </c>
      <c r="X1262" s="49"/>
      <c r="Y1262" s="49"/>
      <c r="Z1262" s="49"/>
    </row>
    <row r="1263" spans="2:26" ht="27.75" customHeight="1">
      <c r="B1263" s="55" t="s">
        <v>1793</v>
      </c>
      <c r="C1263" s="56" t="s">
        <v>12806</v>
      </c>
      <c r="D1263" s="113" t="s">
        <v>12807</v>
      </c>
      <c r="E1263" s="116" t="s">
        <v>3107</v>
      </c>
      <c r="F1263" s="65" t="s">
        <v>12818</v>
      </c>
      <c r="G1263" s="58" t="s">
        <v>10</v>
      </c>
      <c r="H1263" s="58" t="s">
        <v>8503</v>
      </c>
      <c r="I1263" s="129">
        <v>1.72</v>
      </c>
      <c r="J1263" s="180">
        <v>1.72</v>
      </c>
      <c r="K1263" s="93">
        <f>Tabela1[ [#This Row],[Cena hurtowa netto od 01.06.2025] ]/Tabela1[[#This Row],[Cena hurtowa netto od 13.01.2025]]-1</f>
        <v>0</v>
      </c>
      <c r="L1263" s="142" t="s">
        <v>3107</v>
      </c>
      <c r="M1263" s="142"/>
      <c r="N1263" s="64">
        <v>5902979026669</v>
      </c>
      <c r="O1263" s="84">
        <v>0.23</v>
      </c>
      <c r="P1263" s="7"/>
      <c r="Q1263" s="35">
        <f t="shared" si="24"/>
        <v>0</v>
      </c>
      <c r="R1263" s="104"/>
      <c r="S1263" s="36" t="s">
        <v>12474</v>
      </c>
      <c r="T1263" s="86">
        <v>49119100</v>
      </c>
      <c r="U1263" s="39">
        <f>VLOOKUP(Tabela1[[#This Row],[Marka]],Config!$D$2:$E$13,2,FALSE)+Tabela1[[#This Row],[Marka_sort_plus]]</f>
        <v>180000</v>
      </c>
      <c r="V1263" s="39">
        <v>80000</v>
      </c>
      <c r="W1263" s="49">
        <v>5902979026669</v>
      </c>
      <c r="X1263" s="49"/>
      <c r="Y1263" s="49"/>
      <c r="Z1263" s="49"/>
    </row>
    <row r="1264" spans="2:26" ht="27.75" customHeight="1">
      <c r="B1264" s="55" t="s">
        <v>1793</v>
      </c>
      <c r="C1264" s="56" t="s">
        <v>12808</v>
      </c>
      <c r="D1264" s="113" t="s">
        <v>12809</v>
      </c>
      <c r="E1264" s="116" t="s">
        <v>3107</v>
      </c>
      <c r="F1264" s="65" t="s">
        <v>12819</v>
      </c>
      <c r="G1264" s="58" t="s">
        <v>10</v>
      </c>
      <c r="H1264" s="58" t="s">
        <v>8503</v>
      </c>
      <c r="I1264" s="129">
        <v>1.72</v>
      </c>
      <c r="J1264" s="180">
        <v>1.72</v>
      </c>
      <c r="K1264" s="93">
        <f>Tabela1[ [#This Row],[Cena hurtowa netto od 01.06.2025] ]/Tabela1[[#This Row],[Cena hurtowa netto od 13.01.2025]]-1</f>
        <v>0</v>
      </c>
      <c r="L1264" s="142" t="s">
        <v>3107</v>
      </c>
      <c r="M1264" s="142"/>
      <c r="N1264" s="64">
        <v>5902979026683</v>
      </c>
      <c r="O1264" s="84">
        <v>0.23</v>
      </c>
      <c r="P1264" s="7"/>
      <c r="Q1264" s="35">
        <f t="shared" si="24"/>
        <v>0</v>
      </c>
      <c r="R1264" s="104"/>
      <c r="S1264" s="36" t="s">
        <v>12474</v>
      </c>
      <c r="T1264" s="86">
        <v>49119100</v>
      </c>
      <c r="U1264" s="39">
        <f>VLOOKUP(Tabela1[[#This Row],[Marka]],Config!$D$2:$E$13,2,FALSE)+Tabela1[[#This Row],[Marka_sort_plus]]</f>
        <v>180000</v>
      </c>
      <c r="V1264" s="39">
        <v>80000</v>
      </c>
      <c r="W1264" s="49">
        <v>5902979026683</v>
      </c>
      <c r="X1264" s="49"/>
      <c r="Y1264" s="49"/>
      <c r="Z1264" s="49"/>
    </row>
    <row r="1265" spans="2:26" ht="27.75" customHeight="1">
      <c r="B1265" s="55" t="s">
        <v>1793</v>
      </c>
      <c r="C1265" s="56" t="s">
        <v>12810</v>
      </c>
      <c r="D1265" s="113" t="s">
        <v>12811</v>
      </c>
      <c r="E1265" s="116" t="s">
        <v>3107</v>
      </c>
      <c r="F1265" s="65" t="s">
        <v>12820</v>
      </c>
      <c r="G1265" s="58" t="s">
        <v>10</v>
      </c>
      <c r="H1265" s="58" t="s">
        <v>8503</v>
      </c>
      <c r="I1265" s="129">
        <v>1.72</v>
      </c>
      <c r="J1265" s="180">
        <v>1.72</v>
      </c>
      <c r="K1265" s="93">
        <f>Tabela1[ [#This Row],[Cena hurtowa netto od 01.06.2025] ]/Tabela1[[#This Row],[Cena hurtowa netto od 13.01.2025]]-1</f>
        <v>0</v>
      </c>
      <c r="L1265" s="142" t="s">
        <v>3107</v>
      </c>
      <c r="M1265" s="142"/>
      <c r="N1265" s="64">
        <v>5902979026706</v>
      </c>
      <c r="O1265" s="84">
        <v>0.23</v>
      </c>
      <c r="P1265" s="7"/>
      <c r="Q1265" s="35">
        <f t="shared" si="24"/>
        <v>0</v>
      </c>
      <c r="R1265" s="104"/>
      <c r="S1265" s="36" t="s">
        <v>12474</v>
      </c>
      <c r="T1265" s="86">
        <v>49119100</v>
      </c>
      <c r="U1265" s="39">
        <f>VLOOKUP(Tabela1[[#This Row],[Marka]],Config!$D$2:$E$13,2,FALSE)+Tabela1[[#This Row],[Marka_sort_plus]]</f>
        <v>180000</v>
      </c>
      <c r="V1265" s="39">
        <v>80000</v>
      </c>
      <c r="W1265" s="49">
        <v>5902979026706</v>
      </c>
      <c r="X1265" s="49"/>
      <c r="Y1265" s="49"/>
      <c r="Z1265" s="49"/>
    </row>
    <row r="1266" spans="2:26" ht="27.75" customHeight="1">
      <c r="B1266" s="55" t="s">
        <v>1793</v>
      </c>
      <c r="C1266" s="56" t="s">
        <v>12791</v>
      </c>
      <c r="D1266" s="113" t="s">
        <v>12792</v>
      </c>
      <c r="E1266" s="116" t="s">
        <v>3107</v>
      </c>
      <c r="F1266" s="65" t="s">
        <v>12793</v>
      </c>
      <c r="G1266" s="58" t="s">
        <v>10</v>
      </c>
      <c r="H1266" s="58" t="s">
        <v>8503</v>
      </c>
      <c r="I1266" s="129">
        <v>1.72</v>
      </c>
      <c r="J1266" s="180">
        <v>1.72</v>
      </c>
      <c r="K1266" s="93">
        <f>Tabela1[ [#This Row],[Cena hurtowa netto od 01.06.2025] ]/Tabela1[[#This Row],[Cena hurtowa netto od 13.01.2025]]-1</f>
        <v>0</v>
      </c>
      <c r="L1266" s="142" t="s">
        <v>3107</v>
      </c>
      <c r="M1266" s="142"/>
      <c r="N1266" s="64">
        <v>5902979026621</v>
      </c>
      <c r="O1266" s="84">
        <v>0.23</v>
      </c>
      <c r="P1266" s="7"/>
      <c r="Q1266" s="35">
        <f t="shared" si="24"/>
        <v>0</v>
      </c>
      <c r="R1266" s="104"/>
      <c r="S1266" s="36" t="s">
        <v>12474</v>
      </c>
      <c r="T1266" s="86">
        <v>49119100</v>
      </c>
      <c r="U1266" s="39">
        <f>VLOOKUP(Tabela1[[#This Row],[Marka]],Config!$D$2:$E$13,2,FALSE)+Tabela1[[#This Row],[Marka_sort_plus]]</f>
        <v>180000</v>
      </c>
      <c r="V1266" s="39">
        <v>80000</v>
      </c>
      <c r="W1266" s="49">
        <v>5902979026621</v>
      </c>
      <c r="X1266" s="49"/>
      <c r="Y1266" s="49"/>
      <c r="Z1266" s="49"/>
    </row>
    <row r="1267" spans="2:26" ht="27.75" customHeight="1">
      <c r="B1267" s="55" t="s">
        <v>1793</v>
      </c>
      <c r="C1267" s="56" t="s">
        <v>12664</v>
      </c>
      <c r="D1267" s="113" t="s">
        <v>12665</v>
      </c>
      <c r="E1267" s="116" t="s">
        <v>3107</v>
      </c>
      <c r="F1267" s="65" t="s">
        <v>12666</v>
      </c>
      <c r="G1267" s="58" t="s">
        <v>10</v>
      </c>
      <c r="H1267" s="58" t="s">
        <v>8503</v>
      </c>
      <c r="I1267" s="129">
        <v>1.72</v>
      </c>
      <c r="J1267" s="180">
        <v>1.72</v>
      </c>
      <c r="K1267" s="93">
        <f>Tabela1[ [#This Row],[Cena hurtowa netto od 01.06.2025] ]/Tabela1[[#This Row],[Cena hurtowa netto od 13.01.2025]]-1</f>
        <v>0</v>
      </c>
      <c r="L1267" s="142" t="s">
        <v>3107</v>
      </c>
      <c r="M1267" s="142"/>
      <c r="N1267" s="64">
        <v>5902979026423</v>
      </c>
      <c r="O1267" s="84">
        <v>0.23</v>
      </c>
      <c r="P1267" s="7"/>
      <c r="Q1267" s="35">
        <f t="shared" si="24"/>
        <v>0</v>
      </c>
      <c r="R1267" s="104"/>
      <c r="S1267" s="36" t="s">
        <v>12474</v>
      </c>
      <c r="T1267" s="86">
        <v>49119100</v>
      </c>
      <c r="U1267" s="39">
        <f>VLOOKUP(Tabela1[[#This Row],[Marka]],Config!$D$2:$E$13,2,FALSE)+Tabela1[[#This Row],[Marka_sort_plus]]</f>
        <v>180000</v>
      </c>
      <c r="V1267" s="39">
        <v>80000</v>
      </c>
      <c r="W1267" s="49">
        <v>5902979026423</v>
      </c>
      <c r="X1267" s="49"/>
      <c r="Y1267" s="49"/>
      <c r="Z1267" s="49"/>
    </row>
    <row r="1268" spans="2:26" ht="27.75" customHeight="1">
      <c r="B1268" s="55" t="s">
        <v>1793</v>
      </c>
      <c r="C1268" s="56" t="s">
        <v>12667</v>
      </c>
      <c r="D1268" s="113" t="s">
        <v>12668</v>
      </c>
      <c r="E1268" s="116" t="s">
        <v>3107</v>
      </c>
      <c r="F1268" s="65" t="s">
        <v>12692</v>
      </c>
      <c r="G1268" s="58" t="s">
        <v>10</v>
      </c>
      <c r="H1268" s="58" t="s">
        <v>8503</v>
      </c>
      <c r="I1268" s="129">
        <v>1.72</v>
      </c>
      <c r="J1268" s="180">
        <v>1.72</v>
      </c>
      <c r="K1268" s="93">
        <f>Tabela1[ [#This Row],[Cena hurtowa netto od 01.06.2025] ]/Tabela1[[#This Row],[Cena hurtowa netto od 13.01.2025]]-1</f>
        <v>0</v>
      </c>
      <c r="L1268" s="142" t="s">
        <v>3107</v>
      </c>
      <c r="M1268" s="142"/>
      <c r="N1268" s="64">
        <v>5902979026447</v>
      </c>
      <c r="O1268" s="84">
        <v>0.23</v>
      </c>
      <c r="P1268" s="7"/>
      <c r="Q1268" s="35">
        <f t="shared" si="24"/>
        <v>0</v>
      </c>
      <c r="R1268" s="104"/>
      <c r="S1268" s="36" t="s">
        <v>12474</v>
      </c>
      <c r="T1268" s="86">
        <v>49119100</v>
      </c>
      <c r="U1268" s="39">
        <f>VLOOKUP(Tabela1[[#This Row],[Marka]],Config!$D$2:$E$13,2,FALSE)+Tabela1[[#This Row],[Marka_sort_plus]]</f>
        <v>180000</v>
      </c>
      <c r="V1268" s="39">
        <v>80000</v>
      </c>
      <c r="W1268" s="49">
        <v>5902979026447</v>
      </c>
      <c r="X1268" s="49"/>
      <c r="Y1268" s="49"/>
      <c r="Z1268" s="49"/>
    </row>
    <row r="1269" spans="2:26" ht="27.75" customHeight="1">
      <c r="B1269" s="55" t="s">
        <v>1793</v>
      </c>
      <c r="C1269" s="56" t="s">
        <v>12669</v>
      </c>
      <c r="D1269" s="113" t="s">
        <v>12670</v>
      </c>
      <c r="E1269" s="116" t="s">
        <v>3107</v>
      </c>
      <c r="F1269" s="65" t="s">
        <v>12693</v>
      </c>
      <c r="G1269" s="58" t="s">
        <v>10</v>
      </c>
      <c r="H1269" s="58" t="s">
        <v>8503</v>
      </c>
      <c r="I1269" s="129">
        <v>1.72</v>
      </c>
      <c r="J1269" s="180">
        <v>1.72</v>
      </c>
      <c r="K1269" s="93">
        <f>Tabela1[ [#This Row],[Cena hurtowa netto od 01.06.2025] ]/Tabela1[[#This Row],[Cena hurtowa netto od 13.01.2025]]-1</f>
        <v>0</v>
      </c>
      <c r="L1269" s="142" t="s">
        <v>3107</v>
      </c>
      <c r="M1269" s="142"/>
      <c r="N1269" s="64">
        <v>5902979026522</v>
      </c>
      <c r="O1269" s="84">
        <v>0.23</v>
      </c>
      <c r="P1269" s="7"/>
      <c r="Q1269" s="35">
        <f t="shared" si="24"/>
        <v>0</v>
      </c>
      <c r="R1269" s="104"/>
      <c r="S1269" s="36" t="s">
        <v>12474</v>
      </c>
      <c r="T1269" s="86">
        <v>49119100</v>
      </c>
      <c r="U1269" s="39">
        <f>VLOOKUP(Tabela1[[#This Row],[Marka]],Config!$D$2:$E$13,2,FALSE)+Tabela1[[#This Row],[Marka_sort_plus]]</f>
        <v>180000</v>
      </c>
      <c r="V1269" s="39">
        <v>80000</v>
      </c>
      <c r="W1269" s="49">
        <v>5902979026522</v>
      </c>
      <c r="X1269" s="49"/>
      <c r="Y1269" s="49"/>
      <c r="Z1269" s="49"/>
    </row>
    <row r="1270" spans="2:26" ht="27.75" customHeight="1">
      <c r="B1270" s="55" t="s">
        <v>1793</v>
      </c>
      <c r="C1270" s="56" t="s">
        <v>12671</v>
      </c>
      <c r="D1270" s="113" t="s">
        <v>12672</v>
      </c>
      <c r="E1270" s="116" t="s">
        <v>3107</v>
      </c>
      <c r="F1270" s="65" t="s">
        <v>12694</v>
      </c>
      <c r="G1270" s="58" t="s">
        <v>10</v>
      </c>
      <c r="H1270" s="58" t="s">
        <v>8503</v>
      </c>
      <c r="I1270" s="129">
        <v>1.72</v>
      </c>
      <c r="J1270" s="180">
        <v>1.72</v>
      </c>
      <c r="K1270" s="93">
        <f>Tabela1[ [#This Row],[Cena hurtowa netto od 01.06.2025] ]/Tabela1[[#This Row],[Cena hurtowa netto od 13.01.2025]]-1</f>
        <v>0</v>
      </c>
      <c r="L1270" s="142" t="s">
        <v>3107</v>
      </c>
      <c r="M1270" s="142"/>
      <c r="N1270" s="64">
        <v>5902979026546</v>
      </c>
      <c r="O1270" s="84">
        <v>0.23</v>
      </c>
      <c r="P1270" s="7"/>
      <c r="Q1270" s="35">
        <f t="shared" si="24"/>
        <v>0</v>
      </c>
      <c r="R1270" s="104"/>
      <c r="S1270" s="36" t="s">
        <v>12474</v>
      </c>
      <c r="T1270" s="86">
        <v>49119100</v>
      </c>
      <c r="U1270" s="39">
        <f>VLOOKUP(Tabela1[[#This Row],[Marka]],Config!$D$2:$E$13,2,FALSE)+Tabela1[[#This Row],[Marka_sort_plus]]</f>
        <v>180000</v>
      </c>
      <c r="V1270" s="39">
        <v>80000</v>
      </c>
      <c r="W1270" s="49">
        <v>5902979026546</v>
      </c>
      <c r="X1270" s="49"/>
      <c r="Y1270" s="49"/>
      <c r="Z1270" s="49"/>
    </row>
    <row r="1271" spans="2:26" ht="27.75" customHeight="1">
      <c r="B1271" s="55" t="s">
        <v>1793</v>
      </c>
      <c r="C1271" s="56" t="s">
        <v>12673</v>
      </c>
      <c r="D1271" s="113" t="s">
        <v>12674</v>
      </c>
      <c r="E1271" s="116" t="s">
        <v>3107</v>
      </c>
      <c r="F1271" s="65" t="s">
        <v>12695</v>
      </c>
      <c r="G1271" s="58" t="s">
        <v>10</v>
      </c>
      <c r="H1271" s="58" t="s">
        <v>8503</v>
      </c>
      <c r="I1271" s="129">
        <v>1.72</v>
      </c>
      <c r="J1271" s="180">
        <v>1.72</v>
      </c>
      <c r="K1271" s="93">
        <f>Tabela1[ [#This Row],[Cena hurtowa netto od 01.06.2025] ]/Tabela1[[#This Row],[Cena hurtowa netto od 13.01.2025]]-1</f>
        <v>0</v>
      </c>
      <c r="L1271" s="142" t="s">
        <v>3107</v>
      </c>
      <c r="M1271" s="142"/>
      <c r="N1271" s="64">
        <v>5902979026461</v>
      </c>
      <c r="O1271" s="84">
        <v>0.23</v>
      </c>
      <c r="P1271" s="7"/>
      <c r="Q1271" s="35">
        <f t="shared" si="24"/>
        <v>0</v>
      </c>
      <c r="R1271" s="104"/>
      <c r="S1271" s="36" t="s">
        <v>12474</v>
      </c>
      <c r="T1271" s="86">
        <v>49119100</v>
      </c>
      <c r="U1271" s="39">
        <f>VLOOKUP(Tabela1[[#This Row],[Marka]],Config!$D$2:$E$13,2,FALSE)+Tabela1[[#This Row],[Marka_sort_plus]]</f>
        <v>180000</v>
      </c>
      <c r="V1271" s="39">
        <v>80000</v>
      </c>
      <c r="W1271" s="49">
        <v>5902979026461</v>
      </c>
      <c r="X1271" s="49"/>
      <c r="Y1271" s="49"/>
      <c r="Z1271" s="49"/>
    </row>
    <row r="1272" spans="2:26" ht="27.75" customHeight="1">
      <c r="B1272" s="55" t="s">
        <v>1793</v>
      </c>
      <c r="C1272" s="56" t="s">
        <v>12675</v>
      </c>
      <c r="D1272" s="113" t="s">
        <v>12676</v>
      </c>
      <c r="E1272" s="116" t="s">
        <v>3107</v>
      </c>
      <c r="F1272" s="65" t="s">
        <v>12696</v>
      </c>
      <c r="G1272" s="58" t="s">
        <v>10</v>
      </c>
      <c r="H1272" s="58" t="s">
        <v>8503</v>
      </c>
      <c r="I1272" s="129">
        <v>1.72</v>
      </c>
      <c r="J1272" s="180">
        <v>1.72</v>
      </c>
      <c r="K1272" s="93">
        <f>Tabela1[ [#This Row],[Cena hurtowa netto od 01.06.2025] ]/Tabela1[[#This Row],[Cena hurtowa netto od 13.01.2025]]-1</f>
        <v>0</v>
      </c>
      <c r="L1272" s="142" t="s">
        <v>3107</v>
      </c>
      <c r="M1272" s="142"/>
      <c r="N1272" s="64">
        <v>5902979026485</v>
      </c>
      <c r="O1272" s="84">
        <v>0.23</v>
      </c>
      <c r="P1272" s="7"/>
      <c r="Q1272" s="35">
        <f t="shared" si="24"/>
        <v>0</v>
      </c>
      <c r="R1272" s="104"/>
      <c r="S1272" s="36" t="s">
        <v>12474</v>
      </c>
      <c r="T1272" s="86">
        <v>49119100</v>
      </c>
      <c r="U1272" s="39">
        <f>VLOOKUP(Tabela1[[#This Row],[Marka]],Config!$D$2:$E$13,2,FALSE)+Tabela1[[#This Row],[Marka_sort_plus]]</f>
        <v>180000</v>
      </c>
      <c r="V1272" s="39">
        <v>80000</v>
      </c>
      <c r="W1272" s="49">
        <v>5902979026485</v>
      </c>
      <c r="X1272" s="49"/>
      <c r="Y1272" s="49"/>
      <c r="Z1272" s="49"/>
    </row>
    <row r="1273" spans="2:26" ht="27.75" customHeight="1">
      <c r="B1273" s="55" t="s">
        <v>1793</v>
      </c>
      <c r="C1273" s="56" t="s">
        <v>12677</v>
      </c>
      <c r="D1273" s="113" t="s">
        <v>12678</v>
      </c>
      <c r="E1273" s="116" t="s">
        <v>3107</v>
      </c>
      <c r="F1273" s="65" t="s">
        <v>12697</v>
      </c>
      <c r="G1273" s="58" t="s">
        <v>10</v>
      </c>
      <c r="H1273" s="58" t="s">
        <v>8503</v>
      </c>
      <c r="I1273" s="129">
        <v>1.72</v>
      </c>
      <c r="J1273" s="180">
        <v>1.72</v>
      </c>
      <c r="K1273" s="93">
        <f>Tabela1[ [#This Row],[Cena hurtowa netto od 01.06.2025] ]/Tabela1[[#This Row],[Cena hurtowa netto od 13.01.2025]]-1</f>
        <v>0</v>
      </c>
      <c r="L1273" s="142" t="s">
        <v>3107</v>
      </c>
      <c r="M1273" s="142"/>
      <c r="N1273" s="64">
        <v>5902979026560</v>
      </c>
      <c r="O1273" s="84">
        <v>0.23</v>
      </c>
      <c r="P1273" s="7"/>
      <c r="Q1273" s="35">
        <f t="shared" si="24"/>
        <v>0</v>
      </c>
      <c r="R1273" s="104"/>
      <c r="S1273" s="36" t="s">
        <v>12474</v>
      </c>
      <c r="T1273" s="86">
        <v>49119100</v>
      </c>
      <c r="U1273" s="39">
        <f>VLOOKUP(Tabela1[[#This Row],[Marka]],Config!$D$2:$E$13,2,FALSE)+Tabela1[[#This Row],[Marka_sort_plus]]</f>
        <v>180000</v>
      </c>
      <c r="V1273" s="39">
        <v>80000</v>
      </c>
      <c r="W1273" s="49">
        <v>5902979026560</v>
      </c>
      <c r="X1273" s="49"/>
      <c r="Y1273" s="49"/>
      <c r="Z1273" s="49"/>
    </row>
    <row r="1274" spans="2:26" ht="27.75" customHeight="1">
      <c r="B1274" s="55" t="s">
        <v>1793</v>
      </c>
      <c r="C1274" s="56" t="s">
        <v>12679</v>
      </c>
      <c r="D1274" s="113" t="s">
        <v>12680</v>
      </c>
      <c r="E1274" s="116" t="s">
        <v>3107</v>
      </c>
      <c r="F1274" s="65" t="s">
        <v>12698</v>
      </c>
      <c r="G1274" s="58" t="s">
        <v>10</v>
      </c>
      <c r="H1274" s="58" t="s">
        <v>8503</v>
      </c>
      <c r="I1274" s="129">
        <v>1.72</v>
      </c>
      <c r="J1274" s="180">
        <v>1.72</v>
      </c>
      <c r="K1274" s="93">
        <f>Tabela1[ [#This Row],[Cena hurtowa netto od 01.06.2025] ]/Tabela1[[#This Row],[Cena hurtowa netto od 13.01.2025]]-1</f>
        <v>0</v>
      </c>
      <c r="L1274" s="142" t="s">
        <v>3107</v>
      </c>
      <c r="M1274" s="142"/>
      <c r="N1274" s="64">
        <v>5902979026584</v>
      </c>
      <c r="O1274" s="84">
        <v>0.23</v>
      </c>
      <c r="P1274" s="7"/>
      <c r="Q1274" s="35">
        <f t="shared" si="24"/>
        <v>0</v>
      </c>
      <c r="R1274" s="104"/>
      <c r="S1274" s="36" t="s">
        <v>12474</v>
      </c>
      <c r="T1274" s="86">
        <v>49119100</v>
      </c>
      <c r="U1274" s="39">
        <f>VLOOKUP(Tabela1[[#This Row],[Marka]],Config!$D$2:$E$13,2,FALSE)+Tabela1[[#This Row],[Marka_sort_plus]]</f>
        <v>180000</v>
      </c>
      <c r="V1274" s="39">
        <v>80000</v>
      </c>
      <c r="W1274" s="49">
        <v>5902979026584</v>
      </c>
      <c r="X1274" s="49"/>
      <c r="Y1274" s="49"/>
      <c r="Z1274" s="49"/>
    </row>
    <row r="1275" spans="2:26" ht="27.75" customHeight="1">
      <c r="B1275" s="55" t="s">
        <v>1793</v>
      </c>
      <c r="C1275" s="56" t="s">
        <v>12681</v>
      </c>
      <c r="D1275" s="113" t="s">
        <v>12682</v>
      </c>
      <c r="E1275" s="116" t="s">
        <v>3107</v>
      </c>
      <c r="F1275" s="65" t="s">
        <v>12699</v>
      </c>
      <c r="G1275" s="58" t="s">
        <v>10</v>
      </c>
      <c r="H1275" s="58" t="s">
        <v>8503</v>
      </c>
      <c r="I1275" s="129">
        <v>1.72</v>
      </c>
      <c r="J1275" s="180">
        <v>1.72</v>
      </c>
      <c r="K1275" s="93">
        <f>Tabela1[ [#This Row],[Cena hurtowa netto od 01.06.2025] ]/Tabela1[[#This Row],[Cena hurtowa netto od 13.01.2025]]-1</f>
        <v>0</v>
      </c>
      <c r="L1275" s="142" t="s">
        <v>3107</v>
      </c>
      <c r="M1275" s="142"/>
      <c r="N1275" s="64">
        <v>5902979026508</v>
      </c>
      <c r="O1275" s="84">
        <v>0.23</v>
      </c>
      <c r="P1275" s="7"/>
      <c r="Q1275" s="35">
        <f t="shared" si="24"/>
        <v>0</v>
      </c>
      <c r="R1275" s="104"/>
      <c r="S1275" s="36" t="s">
        <v>12474</v>
      </c>
      <c r="T1275" s="86">
        <v>49119100</v>
      </c>
      <c r="U1275" s="39">
        <f>VLOOKUP(Tabela1[[#This Row],[Marka]],Config!$D$2:$E$13,2,FALSE)+Tabela1[[#This Row],[Marka_sort_plus]]</f>
        <v>180000</v>
      </c>
      <c r="V1275" s="39">
        <v>80000</v>
      </c>
      <c r="W1275" s="49">
        <v>5902979026508</v>
      </c>
      <c r="X1275" s="49"/>
      <c r="Y1275" s="49"/>
      <c r="Z1275" s="49"/>
    </row>
    <row r="1276" spans="2:26" ht="27.75" customHeight="1">
      <c r="B1276" s="55" t="s">
        <v>1793</v>
      </c>
      <c r="C1276" s="56" t="s">
        <v>12683</v>
      </c>
      <c r="D1276" s="113" t="s">
        <v>12684</v>
      </c>
      <c r="E1276" s="116" t="s">
        <v>3107</v>
      </c>
      <c r="F1276" s="65" t="s">
        <v>12700</v>
      </c>
      <c r="G1276" s="58" t="s">
        <v>10</v>
      </c>
      <c r="H1276" s="58" t="s">
        <v>8503</v>
      </c>
      <c r="I1276" s="129">
        <v>1.72</v>
      </c>
      <c r="J1276" s="180">
        <v>1.72</v>
      </c>
      <c r="K1276" s="93">
        <f>Tabela1[ [#This Row],[Cena hurtowa netto od 01.06.2025] ]/Tabela1[[#This Row],[Cena hurtowa netto od 13.01.2025]]-1</f>
        <v>0</v>
      </c>
      <c r="L1276" s="142" t="s">
        <v>3107</v>
      </c>
      <c r="M1276" s="142"/>
      <c r="N1276" s="64">
        <v>5902979026515</v>
      </c>
      <c r="O1276" s="84">
        <v>0.23</v>
      </c>
      <c r="P1276" s="7"/>
      <c r="Q1276" s="35">
        <f t="shared" si="24"/>
        <v>0</v>
      </c>
      <c r="R1276" s="104"/>
      <c r="S1276" s="36" t="s">
        <v>12474</v>
      </c>
      <c r="T1276" s="86">
        <v>49119100</v>
      </c>
      <c r="U1276" s="39">
        <f>VLOOKUP(Tabela1[[#This Row],[Marka]],Config!$D$2:$E$13,2,FALSE)+Tabela1[[#This Row],[Marka_sort_plus]]</f>
        <v>180000</v>
      </c>
      <c r="V1276" s="39">
        <v>80000</v>
      </c>
      <c r="W1276" s="49">
        <v>5902979026515</v>
      </c>
      <c r="X1276" s="49"/>
      <c r="Y1276" s="49"/>
      <c r="Z1276" s="49"/>
    </row>
    <row r="1277" spans="2:26" ht="27.75" customHeight="1">
      <c r="B1277" s="55" t="s">
        <v>1793</v>
      </c>
      <c r="C1277" s="56" t="s">
        <v>12470</v>
      </c>
      <c r="D1277" s="113" t="s">
        <v>12471</v>
      </c>
      <c r="E1277" s="116" t="s">
        <v>3107</v>
      </c>
      <c r="F1277" s="65" t="s">
        <v>12688</v>
      </c>
      <c r="G1277" s="58" t="s">
        <v>284</v>
      </c>
      <c r="H1277" s="58" t="s">
        <v>8167</v>
      </c>
      <c r="I1277" s="129">
        <v>86</v>
      </c>
      <c r="J1277" s="180">
        <v>86</v>
      </c>
      <c r="K1277" s="93">
        <f>Tabela1[ [#This Row],[Cena hurtowa netto od 01.06.2025] ]/Tabela1[[#This Row],[Cena hurtowa netto od 13.01.2025]]-1</f>
        <v>0</v>
      </c>
      <c r="L1277" s="142" t="s">
        <v>3107</v>
      </c>
      <c r="M1277" s="142"/>
      <c r="N1277" s="64">
        <v>5902979026379</v>
      </c>
      <c r="O1277" s="84">
        <v>0.23</v>
      </c>
      <c r="P1277" s="7"/>
      <c r="Q1277" s="35">
        <f t="shared" si="24"/>
        <v>0</v>
      </c>
      <c r="R1277" s="104"/>
      <c r="S1277" s="36" t="s">
        <v>12474</v>
      </c>
      <c r="T1277" s="86">
        <v>49119100</v>
      </c>
      <c r="U1277" s="39">
        <f>VLOOKUP(Tabela1[[#This Row],[Marka]],Config!$D$2:$E$13,2,FALSE)+Tabela1[[#This Row],[Marka_sort_plus]]</f>
        <v>180000</v>
      </c>
      <c r="V1277" s="39">
        <v>80000</v>
      </c>
      <c r="W1277" s="49"/>
      <c r="X1277" s="49">
        <v>5902979026379</v>
      </c>
      <c r="Y1277" s="49">
        <v>5902979028632</v>
      </c>
      <c r="Z1277" s="49"/>
    </row>
    <row r="1278" spans="2:26" ht="27.75" customHeight="1">
      <c r="B1278" s="55" t="s">
        <v>1793</v>
      </c>
      <c r="C1278" s="56" t="s">
        <v>12472</v>
      </c>
      <c r="D1278" s="113" t="s">
        <v>12473</v>
      </c>
      <c r="E1278" s="116" t="s">
        <v>3107</v>
      </c>
      <c r="F1278" s="65" t="s">
        <v>12689</v>
      </c>
      <c r="G1278" s="58" t="s">
        <v>284</v>
      </c>
      <c r="H1278" s="58" t="s">
        <v>8167</v>
      </c>
      <c r="I1278" s="129">
        <v>86</v>
      </c>
      <c r="J1278" s="180">
        <v>86</v>
      </c>
      <c r="K1278" s="93">
        <f>Tabela1[ [#This Row],[Cena hurtowa netto od 01.06.2025] ]/Tabela1[[#This Row],[Cena hurtowa netto od 13.01.2025]]-1</f>
        <v>0</v>
      </c>
      <c r="L1278" s="142" t="s">
        <v>3107</v>
      </c>
      <c r="M1278" s="142"/>
      <c r="N1278" s="64">
        <v>5902979026386</v>
      </c>
      <c r="O1278" s="84">
        <v>0.23</v>
      </c>
      <c r="P1278" s="7"/>
      <c r="Q1278" s="35">
        <f t="shared" si="24"/>
        <v>0</v>
      </c>
      <c r="R1278" s="104"/>
      <c r="S1278" s="36" t="s">
        <v>12474</v>
      </c>
      <c r="T1278" s="86">
        <v>49119100</v>
      </c>
      <c r="U1278" s="39">
        <f>VLOOKUP(Tabela1[[#This Row],[Marka]],Config!$D$2:$E$13,2,FALSE)+Tabela1[[#This Row],[Marka_sort_plus]]</f>
        <v>180000</v>
      </c>
      <c r="V1278" s="39">
        <v>80000</v>
      </c>
      <c r="W1278" s="49"/>
      <c r="X1278" s="49">
        <v>5902979026386</v>
      </c>
      <c r="Y1278" s="49">
        <v>5902979028649</v>
      </c>
      <c r="Z1278" s="49"/>
    </row>
    <row r="1279" spans="2:26" ht="27.75" customHeight="1">
      <c r="B1279" s="55" t="s">
        <v>1793</v>
      </c>
      <c r="C1279" s="56" t="s">
        <v>12466</v>
      </c>
      <c r="D1279" s="113" t="s">
        <v>12467</v>
      </c>
      <c r="E1279" s="83" t="s">
        <v>3108</v>
      </c>
      <c r="F1279" s="65" t="s">
        <v>12690</v>
      </c>
      <c r="G1279" s="58" t="s">
        <v>284</v>
      </c>
      <c r="H1279" s="58" t="s">
        <v>8167</v>
      </c>
      <c r="I1279" s="129">
        <v>126</v>
      </c>
      <c r="J1279" s="180">
        <v>126</v>
      </c>
      <c r="K1279" s="93">
        <f>Tabela1[ [#This Row],[Cena hurtowa netto od 01.06.2025] ]/Tabela1[[#This Row],[Cena hurtowa netto od 13.01.2025]]-1</f>
        <v>0</v>
      </c>
      <c r="L1279" s="142" t="s">
        <v>3108</v>
      </c>
      <c r="M1279" s="142"/>
      <c r="N1279" s="64">
        <v>5902979026416</v>
      </c>
      <c r="O1279" s="84">
        <v>0.23</v>
      </c>
      <c r="P1279" s="7"/>
      <c r="Q1279" s="35">
        <f t="shared" si="24"/>
        <v>0</v>
      </c>
      <c r="R1279" s="104"/>
      <c r="S1279" s="36" t="s">
        <v>12474</v>
      </c>
      <c r="T1279" s="86">
        <v>49119100</v>
      </c>
      <c r="U1279" s="39">
        <f>VLOOKUP(Tabela1[[#This Row],[Marka]],Config!$D$2:$E$13,2,FALSE)+Tabela1[[#This Row],[Marka_sort_plus]]</f>
        <v>180000</v>
      </c>
      <c r="V1279" s="39">
        <v>80000</v>
      </c>
      <c r="W1279" s="49"/>
      <c r="X1279" s="49">
        <v>5902979026416</v>
      </c>
      <c r="Y1279" s="49">
        <v>5902979028670</v>
      </c>
      <c r="Z1279" s="49"/>
    </row>
    <row r="1280" spans="2:26" ht="27.75" customHeight="1">
      <c r="B1280" s="55" t="s">
        <v>1793</v>
      </c>
      <c r="C1280" s="56" t="s">
        <v>12468</v>
      </c>
      <c r="D1280" s="113" t="s">
        <v>12469</v>
      </c>
      <c r="E1280" s="83" t="s">
        <v>3108</v>
      </c>
      <c r="F1280" s="65" t="s">
        <v>12691</v>
      </c>
      <c r="G1280" s="58" t="s">
        <v>284</v>
      </c>
      <c r="H1280" s="58" t="s">
        <v>8167</v>
      </c>
      <c r="I1280" s="129">
        <v>126</v>
      </c>
      <c r="J1280" s="180">
        <v>126</v>
      </c>
      <c r="K1280" s="93">
        <f>Tabela1[ [#This Row],[Cena hurtowa netto od 01.06.2025] ]/Tabela1[[#This Row],[Cena hurtowa netto od 13.01.2025]]-1</f>
        <v>0</v>
      </c>
      <c r="L1280" s="142" t="s">
        <v>3108</v>
      </c>
      <c r="M1280" s="142"/>
      <c r="N1280" s="64">
        <v>5902979026409</v>
      </c>
      <c r="O1280" s="84">
        <v>0.23</v>
      </c>
      <c r="P1280" s="7"/>
      <c r="Q1280" s="35">
        <f t="shared" si="24"/>
        <v>0</v>
      </c>
      <c r="R1280" s="104"/>
      <c r="S1280" s="36" t="s">
        <v>12474</v>
      </c>
      <c r="T1280" s="86">
        <v>49119100</v>
      </c>
      <c r="U1280" s="39">
        <f>VLOOKUP(Tabela1[[#This Row],[Marka]],Config!$D$2:$E$13,2,FALSE)+Tabela1[[#This Row],[Marka_sort_plus]]</f>
        <v>180000</v>
      </c>
      <c r="V1280" s="39">
        <v>80000</v>
      </c>
      <c r="W1280" s="49"/>
      <c r="X1280" s="49">
        <v>5902979026409</v>
      </c>
      <c r="Y1280" s="49">
        <v>5902979028663</v>
      </c>
      <c r="Z1280" s="49"/>
    </row>
    <row r="1281" spans="2:26" ht="27.75" customHeight="1">
      <c r="B1281" s="55" t="s">
        <v>1793</v>
      </c>
      <c r="C1281" s="56" t="s">
        <v>12731</v>
      </c>
      <c r="D1281" s="113" t="s">
        <v>12732</v>
      </c>
      <c r="E1281" s="116" t="s">
        <v>3107</v>
      </c>
      <c r="F1281" s="65" t="s">
        <v>12751</v>
      </c>
      <c r="G1281" s="58" t="s">
        <v>10</v>
      </c>
      <c r="H1281" s="58" t="s">
        <v>8503</v>
      </c>
      <c r="I1281" s="129">
        <v>2.52</v>
      </c>
      <c r="J1281" s="180">
        <v>2.52</v>
      </c>
      <c r="K1281" s="93">
        <f>Tabela1[ [#This Row],[Cena hurtowa netto od 01.06.2025] ]/Tabela1[[#This Row],[Cena hurtowa netto od 13.01.2025]]-1</f>
        <v>0</v>
      </c>
      <c r="L1281" s="142" t="s">
        <v>3107</v>
      </c>
      <c r="M1281" s="142"/>
      <c r="N1281" s="64">
        <v>5902979026911</v>
      </c>
      <c r="O1281" s="84">
        <v>0.23</v>
      </c>
      <c r="P1281" s="7"/>
      <c r="Q1281" s="35">
        <f t="shared" si="24"/>
        <v>0</v>
      </c>
      <c r="R1281" s="104"/>
      <c r="S1281" s="36" t="s">
        <v>12474</v>
      </c>
      <c r="T1281" s="86">
        <v>49119100</v>
      </c>
      <c r="U1281" s="39">
        <f>VLOOKUP(Tabela1[[#This Row],[Marka]],Config!$D$2:$E$13,2,FALSE)+Tabela1[[#This Row],[Marka_sort_plus]]</f>
        <v>180000</v>
      </c>
      <c r="V1281" s="39">
        <v>80000</v>
      </c>
      <c r="W1281" s="49">
        <v>5902979026911</v>
      </c>
      <c r="X1281" s="49"/>
      <c r="Y1281" s="49"/>
      <c r="Z1281" s="49"/>
    </row>
    <row r="1282" spans="2:26" ht="27.75" customHeight="1">
      <c r="B1282" s="55" t="s">
        <v>1793</v>
      </c>
      <c r="C1282" s="56" t="s">
        <v>12749</v>
      </c>
      <c r="D1282" s="113" t="s">
        <v>12750</v>
      </c>
      <c r="E1282" s="116" t="s">
        <v>3107</v>
      </c>
      <c r="F1282" s="65" t="s">
        <v>12752</v>
      </c>
      <c r="G1282" s="58" t="s">
        <v>10</v>
      </c>
      <c r="H1282" s="58" t="s">
        <v>8503</v>
      </c>
      <c r="I1282" s="129">
        <v>2.52</v>
      </c>
      <c r="J1282" s="180">
        <v>2.52</v>
      </c>
      <c r="K1282" s="93">
        <f>Tabela1[ [#This Row],[Cena hurtowa netto od 01.06.2025] ]/Tabela1[[#This Row],[Cena hurtowa netto od 13.01.2025]]-1</f>
        <v>0</v>
      </c>
      <c r="L1282" s="142" t="s">
        <v>3107</v>
      </c>
      <c r="M1282" s="142"/>
      <c r="N1282" s="64">
        <v>5902979026720</v>
      </c>
      <c r="O1282" s="84">
        <v>0.23</v>
      </c>
      <c r="P1282" s="7"/>
      <c r="Q1282" s="35">
        <f t="shared" si="24"/>
        <v>0</v>
      </c>
      <c r="R1282" s="104"/>
      <c r="S1282" s="36" t="s">
        <v>12474</v>
      </c>
      <c r="T1282" s="86">
        <v>49119100</v>
      </c>
      <c r="U1282" s="39">
        <f>VLOOKUP(Tabela1[[#This Row],[Marka]],Config!$D$2:$E$13,2,FALSE)+Tabela1[[#This Row],[Marka_sort_plus]]</f>
        <v>180000</v>
      </c>
      <c r="V1282" s="39">
        <v>80000</v>
      </c>
      <c r="W1282" s="49">
        <v>5902979026720</v>
      </c>
      <c r="X1282" s="49"/>
      <c r="Y1282" s="49"/>
      <c r="Z1282" s="49"/>
    </row>
    <row r="1283" spans="2:26" ht="27.75" customHeight="1">
      <c r="B1283" s="55" t="s">
        <v>1793</v>
      </c>
      <c r="C1283" s="56" t="s">
        <v>12733</v>
      </c>
      <c r="D1283" s="113" t="s">
        <v>12734</v>
      </c>
      <c r="E1283" s="116" t="s">
        <v>3107</v>
      </c>
      <c r="F1283" s="65" t="s">
        <v>12753</v>
      </c>
      <c r="G1283" s="58" t="s">
        <v>10</v>
      </c>
      <c r="H1283" s="58" t="s">
        <v>8503</v>
      </c>
      <c r="I1283" s="129">
        <v>2.52</v>
      </c>
      <c r="J1283" s="180">
        <v>2.52</v>
      </c>
      <c r="K1283" s="93">
        <f>Tabela1[ [#This Row],[Cena hurtowa netto od 01.06.2025] ]/Tabela1[[#This Row],[Cena hurtowa netto od 13.01.2025]]-1</f>
        <v>0</v>
      </c>
      <c r="L1283" s="142" t="s">
        <v>3107</v>
      </c>
      <c r="M1283" s="142"/>
      <c r="N1283" s="64">
        <v>5902979026737</v>
      </c>
      <c r="O1283" s="84">
        <v>0.23</v>
      </c>
      <c r="P1283" s="7"/>
      <c r="Q1283" s="35">
        <f t="shared" si="24"/>
        <v>0</v>
      </c>
      <c r="R1283" s="104"/>
      <c r="S1283" s="36" t="s">
        <v>12474</v>
      </c>
      <c r="T1283" s="86">
        <v>49119100</v>
      </c>
      <c r="U1283" s="39">
        <f>VLOOKUP(Tabela1[[#This Row],[Marka]],Config!$D$2:$E$13,2,FALSE)+Tabela1[[#This Row],[Marka_sort_plus]]</f>
        <v>180000</v>
      </c>
      <c r="V1283" s="39">
        <v>80000</v>
      </c>
      <c r="W1283" s="49">
        <v>5902979026737</v>
      </c>
      <c r="X1283" s="49"/>
      <c r="Y1283" s="49"/>
      <c r="Z1283" s="49"/>
    </row>
    <row r="1284" spans="2:26" ht="27.75" customHeight="1">
      <c r="B1284" s="55" t="s">
        <v>1793</v>
      </c>
      <c r="C1284" s="56" t="s">
        <v>12735</v>
      </c>
      <c r="D1284" s="113" t="s">
        <v>12736</v>
      </c>
      <c r="E1284" s="116" t="s">
        <v>3107</v>
      </c>
      <c r="F1284" s="65" t="s">
        <v>12754</v>
      </c>
      <c r="G1284" s="58" t="s">
        <v>10</v>
      </c>
      <c r="H1284" s="58" t="s">
        <v>8503</v>
      </c>
      <c r="I1284" s="129">
        <v>2.52</v>
      </c>
      <c r="J1284" s="180">
        <v>2.52</v>
      </c>
      <c r="K1284" s="93">
        <f>Tabela1[ [#This Row],[Cena hurtowa netto od 01.06.2025] ]/Tabela1[[#This Row],[Cena hurtowa netto od 13.01.2025]]-1</f>
        <v>0</v>
      </c>
      <c r="L1284" s="142" t="s">
        <v>3107</v>
      </c>
      <c r="M1284" s="142"/>
      <c r="N1284" s="64">
        <v>5902979026744</v>
      </c>
      <c r="O1284" s="84">
        <v>0.23</v>
      </c>
      <c r="P1284" s="7"/>
      <c r="Q1284" s="35">
        <f t="shared" si="24"/>
        <v>0</v>
      </c>
      <c r="R1284" s="104"/>
      <c r="S1284" s="36" t="s">
        <v>12474</v>
      </c>
      <c r="T1284" s="86">
        <v>49119100</v>
      </c>
      <c r="U1284" s="39">
        <f>VLOOKUP(Tabela1[[#This Row],[Marka]],Config!$D$2:$E$13,2,FALSE)+Tabela1[[#This Row],[Marka_sort_plus]]</f>
        <v>180000</v>
      </c>
      <c r="V1284" s="39">
        <v>80000</v>
      </c>
      <c r="W1284" s="49">
        <v>5902979026744</v>
      </c>
      <c r="X1284" s="49"/>
      <c r="Y1284" s="49"/>
      <c r="Z1284" s="49"/>
    </row>
    <row r="1285" spans="2:26" ht="27.75" customHeight="1">
      <c r="B1285" s="55" t="s">
        <v>1793</v>
      </c>
      <c r="C1285" s="56" t="s">
        <v>12737</v>
      </c>
      <c r="D1285" s="113" t="s">
        <v>12738</v>
      </c>
      <c r="E1285" s="116" t="s">
        <v>3107</v>
      </c>
      <c r="F1285" s="65" t="s">
        <v>12755</v>
      </c>
      <c r="G1285" s="58" t="s">
        <v>10</v>
      </c>
      <c r="H1285" s="58" t="s">
        <v>8503</v>
      </c>
      <c r="I1285" s="129">
        <v>2.52</v>
      </c>
      <c r="J1285" s="180">
        <v>2.52</v>
      </c>
      <c r="K1285" s="93">
        <f>Tabela1[ [#This Row],[Cena hurtowa netto od 01.06.2025] ]/Tabela1[[#This Row],[Cena hurtowa netto od 13.01.2025]]-1</f>
        <v>0</v>
      </c>
      <c r="L1285" s="142" t="s">
        <v>3107</v>
      </c>
      <c r="M1285" s="142"/>
      <c r="N1285" s="64">
        <v>5902979026751</v>
      </c>
      <c r="O1285" s="84">
        <v>0.23</v>
      </c>
      <c r="P1285" s="7"/>
      <c r="Q1285" s="35">
        <f t="shared" si="24"/>
        <v>0</v>
      </c>
      <c r="R1285" s="104"/>
      <c r="S1285" s="36" t="s">
        <v>12474</v>
      </c>
      <c r="T1285" s="86">
        <v>49119100</v>
      </c>
      <c r="U1285" s="39">
        <f>VLOOKUP(Tabela1[[#This Row],[Marka]],Config!$D$2:$E$13,2,FALSE)+Tabela1[[#This Row],[Marka_sort_plus]]</f>
        <v>180000</v>
      </c>
      <c r="V1285" s="39">
        <v>80000</v>
      </c>
      <c r="W1285" s="49">
        <v>5902979026751</v>
      </c>
      <c r="X1285" s="49"/>
      <c r="Y1285" s="49"/>
      <c r="Z1285" s="49"/>
    </row>
    <row r="1286" spans="2:26" ht="27.75" customHeight="1">
      <c r="B1286" s="55" t="s">
        <v>1793</v>
      </c>
      <c r="C1286" s="56" t="s">
        <v>12739</v>
      </c>
      <c r="D1286" s="113" t="s">
        <v>12740</v>
      </c>
      <c r="E1286" s="116" t="s">
        <v>3107</v>
      </c>
      <c r="F1286" s="65" t="s">
        <v>12756</v>
      </c>
      <c r="G1286" s="58" t="s">
        <v>10</v>
      </c>
      <c r="H1286" s="58" t="s">
        <v>8503</v>
      </c>
      <c r="I1286" s="129">
        <v>2.52</v>
      </c>
      <c r="J1286" s="180">
        <v>2.52</v>
      </c>
      <c r="K1286" s="93">
        <f>Tabela1[ [#This Row],[Cena hurtowa netto od 01.06.2025] ]/Tabela1[[#This Row],[Cena hurtowa netto od 13.01.2025]]-1</f>
        <v>0</v>
      </c>
      <c r="L1286" s="142" t="s">
        <v>3107</v>
      </c>
      <c r="M1286" s="142"/>
      <c r="N1286" s="64">
        <v>5902979026768</v>
      </c>
      <c r="O1286" s="84">
        <v>0.23</v>
      </c>
      <c r="P1286" s="7"/>
      <c r="Q1286" s="35">
        <f t="shared" si="24"/>
        <v>0</v>
      </c>
      <c r="R1286" s="104"/>
      <c r="S1286" s="36" t="s">
        <v>12474</v>
      </c>
      <c r="T1286" s="86">
        <v>49119100</v>
      </c>
      <c r="U1286" s="39">
        <f>VLOOKUP(Tabela1[[#This Row],[Marka]],Config!$D$2:$E$13,2,FALSE)+Tabela1[[#This Row],[Marka_sort_plus]]</f>
        <v>180000</v>
      </c>
      <c r="V1286" s="39">
        <v>80000</v>
      </c>
      <c r="W1286" s="49">
        <v>5902979026768</v>
      </c>
      <c r="X1286" s="49"/>
      <c r="Y1286" s="49"/>
      <c r="Z1286" s="49"/>
    </row>
    <row r="1287" spans="2:26" ht="27.75" customHeight="1">
      <c r="B1287" s="55" t="s">
        <v>1793</v>
      </c>
      <c r="C1287" s="56" t="s">
        <v>12741</v>
      </c>
      <c r="D1287" s="113" t="s">
        <v>12742</v>
      </c>
      <c r="E1287" s="116" t="s">
        <v>3107</v>
      </c>
      <c r="F1287" s="65" t="s">
        <v>12757</v>
      </c>
      <c r="G1287" s="58" t="s">
        <v>10</v>
      </c>
      <c r="H1287" s="58" t="s">
        <v>8503</v>
      </c>
      <c r="I1287" s="129">
        <v>2.52</v>
      </c>
      <c r="J1287" s="180">
        <v>2.52</v>
      </c>
      <c r="K1287" s="93">
        <f>Tabela1[ [#This Row],[Cena hurtowa netto od 01.06.2025] ]/Tabela1[[#This Row],[Cena hurtowa netto od 13.01.2025]]-1</f>
        <v>0</v>
      </c>
      <c r="L1287" s="142" t="s">
        <v>3107</v>
      </c>
      <c r="M1287" s="142"/>
      <c r="N1287" s="64">
        <v>5902979026775</v>
      </c>
      <c r="O1287" s="84">
        <v>0.23</v>
      </c>
      <c r="P1287" s="7"/>
      <c r="Q1287" s="35">
        <f t="shared" si="24"/>
        <v>0</v>
      </c>
      <c r="R1287" s="104"/>
      <c r="S1287" s="36" t="s">
        <v>12474</v>
      </c>
      <c r="T1287" s="86">
        <v>49119100</v>
      </c>
      <c r="U1287" s="39">
        <f>VLOOKUP(Tabela1[[#This Row],[Marka]],Config!$D$2:$E$13,2,FALSE)+Tabela1[[#This Row],[Marka_sort_plus]]</f>
        <v>180000</v>
      </c>
      <c r="V1287" s="39">
        <v>80000</v>
      </c>
      <c r="W1287" s="49">
        <v>5902979026775</v>
      </c>
      <c r="X1287" s="49"/>
      <c r="Y1287" s="49"/>
      <c r="Z1287" s="49"/>
    </row>
    <row r="1288" spans="2:26" ht="27.75" customHeight="1">
      <c r="B1288" s="55" t="s">
        <v>1793</v>
      </c>
      <c r="C1288" s="56" t="s">
        <v>12743</v>
      </c>
      <c r="D1288" s="113" t="s">
        <v>12744</v>
      </c>
      <c r="E1288" s="116" t="s">
        <v>3107</v>
      </c>
      <c r="F1288" s="65" t="s">
        <v>12758</v>
      </c>
      <c r="G1288" s="58" t="s">
        <v>10</v>
      </c>
      <c r="H1288" s="58" t="s">
        <v>8503</v>
      </c>
      <c r="I1288" s="129">
        <v>2.52</v>
      </c>
      <c r="J1288" s="180">
        <v>2.52</v>
      </c>
      <c r="K1288" s="93">
        <f>Tabela1[ [#This Row],[Cena hurtowa netto od 01.06.2025] ]/Tabela1[[#This Row],[Cena hurtowa netto od 13.01.2025]]-1</f>
        <v>0</v>
      </c>
      <c r="L1288" s="142" t="s">
        <v>3107</v>
      </c>
      <c r="M1288" s="142"/>
      <c r="N1288" s="64">
        <v>5902979026782</v>
      </c>
      <c r="O1288" s="84">
        <v>0.23</v>
      </c>
      <c r="P1288" s="7"/>
      <c r="Q1288" s="35">
        <f t="shared" si="24"/>
        <v>0</v>
      </c>
      <c r="R1288" s="104"/>
      <c r="S1288" s="36" t="s">
        <v>12474</v>
      </c>
      <c r="T1288" s="86">
        <v>49119100</v>
      </c>
      <c r="U1288" s="39">
        <f>VLOOKUP(Tabela1[[#This Row],[Marka]],Config!$D$2:$E$13,2,FALSE)+Tabela1[[#This Row],[Marka_sort_plus]]</f>
        <v>180000</v>
      </c>
      <c r="V1288" s="39">
        <v>80000</v>
      </c>
      <c r="W1288" s="49">
        <v>5902979026782</v>
      </c>
      <c r="X1288" s="49"/>
      <c r="Y1288" s="49"/>
      <c r="Z1288" s="49"/>
    </row>
    <row r="1289" spans="2:26" ht="27.75" customHeight="1">
      <c r="B1289" s="55" t="s">
        <v>1793</v>
      </c>
      <c r="C1289" s="56" t="s">
        <v>12745</v>
      </c>
      <c r="D1289" s="113" t="s">
        <v>12746</v>
      </c>
      <c r="E1289" s="116" t="s">
        <v>3108</v>
      </c>
      <c r="F1289" s="65" t="s">
        <v>12759</v>
      </c>
      <c r="G1289" s="58" t="s">
        <v>10</v>
      </c>
      <c r="H1289" s="58" t="s">
        <v>8503</v>
      </c>
      <c r="I1289" s="129">
        <v>2.52</v>
      </c>
      <c r="J1289" s="180">
        <v>2.52</v>
      </c>
      <c r="K1289" s="93">
        <f>Tabela1[ [#This Row],[Cena hurtowa netto od 01.06.2025] ]/Tabela1[[#This Row],[Cena hurtowa netto od 13.01.2025]]-1</f>
        <v>0</v>
      </c>
      <c r="L1289" s="142" t="s">
        <v>3108</v>
      </c>
      <c r="M1289" s="142"/>
      <c r="N1289" s="64">
        <v>5902979026799</v>
      </c>
      <c r="O1289" s="84">
        <v>0.23</v>
      </c>
      <c r="P1289" s="7"/>
      <c r="Q1289" s="35">
        <f t="shared" si="24"/>
        <v>0</v>
      </c>
      <c r="R1289" s="104"/>
      <c r="S1289" s="36" t="s">
        <v>12474</v>
      </c>
      <c r="T1289" s="86">
        <v>49119100</v>
      </c>
      <c r="U1289" s="39">
        <f>VLOOKUP(Tabela1[[#This Row],[Marka]],Config!$D$2:$E$13,2,FALSE)+Tabela1[[#This Row],[Marka_sort_plus]]</f>
        <v>180000</v>
      </c>
      <c r="V1289" s="39">
        <v>80000</v>
      </c>
      <c r="W1289" s="49">
        <v>5902979026799</v>
      </c>
      <c r="X1289" s="49"/>
      <c r="Y1289" s="49"/>
      <c r="Z1289" s="49"/>
    </row>
    <row r="1290" spans="2:26" ht="27.75" customHeight="1">
      <c r="B1290" s="55" t="s">
        <v>1793</v>
      </c>
      <c r="C1290" s="56" t="s">
        <v>12747</v>
      </c>
      <c r="D1290" s="113" t="s">
        <v>12748</v>
      </c>
      <c r="E1290" s="116" t="s">
        <v>3107</v>
      </c>
      <c r="F1290" s="65" t="s">
        <v>12760</v>
      </c>
      <c r="G1290" s="58" t="s">
        <v>10</v>
      </c>
      <c r="H1290" s="58" t="s">
        <v>8503</v>
      </c>
      <c r="I1290" s="129">
        <v>2.52</v>
      </c>
      <c r="J1290" s="180">
        <v>2.52</v>
      </c>
      <c r="K1290" s="93">
        <f>Tabela1[ [#This Row],[Cena hurtowa netto od 01.06.2025] ]/Tabela1[[#This Row],[Cena hurtowa netto od 13.01.2025]]-1</f>
        <v>0</v>
      </c>
      <c r="L1290" s="142" t="s">
        <v>3107</v>
      </c>
      <c r="M1290" s="142"/>
      <c r="N1290" s="64">
        <v>5902979026805</v>
      </c>
      <c r="O1290" s="84">
        <v>0.23</v>
      </c>
      <c r="P1290" s="7"/>
      <c r="Q1290" s="35">
        <f t="shared" si="24"/>
        <v>0</v>
      </c>
      <c r="R1290" s="104"/>
      <c r="S1290" s="36" t="s">
        <v>12474</v>
      </c>
      <c r="T1290" s="86">
        <v>49119100</v>
      </c>
      <c r="U1290" s="39">
        <f>VLOOKUP(Tabela1[[#This Row],[Marka]],Config!$D$2:$E$13,2,FALSE)+Tabela1[[#This Row],[Marka_sort_plus]]</f>
        <v>180000</v>
      </c>
      <c r="V1290" s="39">
        <v>80000</v>
      </c>
      <c r="W1290" s="49">
        <v>5902979026805</v>
      </c>
      <c r="X1290" s="49"/>
      <c r="Y1290" s="49"/>
      <c r="Z1290" s="49"/>
    </row>
    <row r="1291" spans="2:26" ht="27.75" customHeight="1">
      <c r="B1291" s="55" t="s">
        <v>1793</v>
      </c>
      <c r="C1291" s="56" t="s">
        <v>12701</v>
      </c>
      <c r="D1291" s="113" t="s">
        <v>12702</v>
      </c>
      <c r="E1291" s="116" t="s">
        <v>3107</v>
      </c>
      <c r="F1291" s="65" t="s">
        <v>12721</v>
      </c>
      <c r="G1291" s="58" t="s">
        <v>10</v>
      </c>
      <c r="H1291" s="58" t="s">
        <v>8503</v>
      </c>
      <c r="I1291" s="129">
        <v>1.72</v>
      </c>
      <c r="J1291" s="180">
        <v>1.72</v>
      </c>
      <c r="K1291" s="93">
        <f>Tabela1[ [#This Row],[Cena hurtowa netto od 01.06.2025] ]/Tabela1[[#This Row],[Cena hurtowa netto od 13.01.2025]]-1</f>
        <v>0</v>
      </c>
      <c r="L1291" s="142" t="s">
        <v>3107</v>
      </c>
      <c r="M1291" s="142"/>
      <c r="N1291" s="64">
        <v>5902979026430</v>
      </c>
      <c r="O1291" s="84">
        <v>0.23</v>
      </c>
      <c r="P1291" s="7"/>
      <c r="Q1291" s="35">
        <f t="shared" si="24"/>
        <v>0</v>
      </c>
      <c r="R1291" s="104"/>
      <c r="S1291" s="36" t="s">
        <v>12474</v>
      </c>
      <c r="T1291" s="86">
        <v>49119100</v>
      </c>
      <c r="U1291" s="39">
        <f>VLOOKUP(Tabela1[[#This Row],[Marka]],Config!$D$2:$E$13,2,FALSE)+Tabela1[[#This Row],[Marka_sort_plus]]</f>
        <v>180001</v>
      </c>
      <c r="V1291" s="39">
        <v>80001</v>
      </c>
      <c r="W1291" s="49">
        <v>5902979026430</v>
      </c>
      <c r="X1291" s="49"/>
      <c r="Y1291" s="49"/>
      <c r="Z1291" s="49"/>
    </row>
    <row r="1292" spans="2:26" ht="27.75" customHeight="1">
      <c r="B1292" s="55" t="s">
        <v>1793</v>
      </c>
      <c r="C1292" s="56" t="s">
        <v>12703</v>
      </c>
      <c r="D1292" s="113" t="s">
        <v>12704</v>
      </c>
      <c r="E1292" s="116" t="s">
        <v>3107</v>
      </c>
      <c r="F1292" s="65" t="s">
        <v>12722</v>
      </c>
      <c r="G1292" s="58" t="s">
        <v>10</v>
      </c>
      <c r="H1292" s="58" t="s">
        <v>8503</v>
      </c>
      <c r="I1292" s="129">
        <v>1.72</v>
      </c>
      <c r="J1292" s="180">
        <v>1.72</v>
      </c>
      <c r="K1292" s="93">
        <f>Tabela1[ [#This Row],[Cena hurtowa netto od 01.06.2025] ]/Tabela1[[#This Row],[Cena hurtowa netto od 13.01.2025]]-1</f>
        <v>0</v>
      </c>
      <c r="L1292" s="142" t="s">
        <v>3107</v>
      </c>
      <c r="M1292" s="142"/>
      <c r="N1292" s="64">
        <v>5902979026607</v>
      </c>
      <c r="O1292" s="84">
        <v>0.23</v>
      </c>
      <c r="P1292" s="7"/>
      <c r="Q1292" s="35">
        <f t="shared" si="24"/>
        <v>0</v>
      </c>
      <c r="R1292" s="104"/>
      <c r="S1292" s="36" t="s">
        <v>12474</v>
      </c>
      <c r="T1292" s="86">
        <v>49119100</v>
      </c>
      <c r="U1292" s="39">
        <f>VLOOKUP(Tabela1[[#This Row],[Marka]],Config!$D$2:$E$13,2,FALSE)+Tabela1[[#This Row],[Marka_sort_plus]]</f>
        <v>180002</v>
      </c>
      <c r="V1292" s="39">
        <v>80002</v>
      </c>
      <c r="W1292" s="49">
        <v>5902979026607</v>
      </c>
      <c r="X1292" s="49"/>
      <c r="Y1292" s="49"/>
      <c r="Z1292" s="49"/>
    </row>
    <row r="1293" spans="2:26" ht="27.75" customHeight="1">
      <c r="B1293" s="55" t="s">
        <v>1793</v>
      </c>
      <c r="C1293" s="56" t="s">
        <v>12705</v>
      </c>
      <c r="D1293" s="113" t="s">
        <v>12706</v>
      </c>
      <c r="E1293" s="116" t="s">
        <v>3107</v>
      </c>
      <c r="F1293" s="65" t="s">
        <v>12723</v>
      </c>
      <c r="G1293" s="58" t="s">
        <v>10</v>
      </c>
      <c r="H1293" s="58" t="s">
        <v>8503</v>
      </c>
      <c r="I1293" s="129">
        <v>1.72</v>
      </c>
      <c r="J1293" s="180">
        <v>1.72</v>
      </c>
      <c r="K1293" s="93">
        <f>Tabela1[ [#This Row],[Cena hurtowa netto od 01.06.2025] ]/Tabela1[[#This Row],[Cena hurtowa netto od 13.01.2025]]-1</f>
        <v>0</v>
      </c>
      <c r="L1293" s="142" t="s">
        <v>3107</v>
      </c>
      <c r="M1293" s="142"/>
      <c r="N1293" s="64">
        <v>5902979026614</v>
      </c>
      <c r="O1293" s="84">
        <v>0.23</v>
      </c>
      <c r="P1293" s="7"/>
      <c r="Q1293" s="35">
        <f t="shared" si="24"/>
        <v>0</v>
      </c>
      <c r="R1293" s="104"/>
      <c r="S1293" s="36" t="s">
        <v>12474</v>
      </c>
      <c r="T1293" s="86">
        <v>49119100</v>
      </c>
      <c r="U1293" s="39">
        <f>VLOOKUP(Tabela1[[#This Row],[Marka]],Config!$D$2:$E$13,2,FALSE)+Tabela1[[#This Row],[Marka_sort_plus]]</f>
        <v>180003</v>
      </c>
      <c r="V1293" s="39">
        <v>80003</v>
      </c>
      <c r="W1293" s="49">
        <v>5902979026614</v>
      </c>
      <c r="X1293" s="49"/>
      <c r="Y1293" s="49"/>
      <c r="Z1293" s="49"/>
    </row>
    <row r="1294" spans="2:26" ht="27.75" customHeight="1">
      <c r="B1294" s="55" t="s">
        <v>1793</v>
      </c>
      <c r="C1294" s="56" t="s">
        <v>12707</v>
      </c>
      <c r="D1294" s="113" t="s">
        <v>12708</v>
      </c>
      <c r="E1294" s="116" t="s">
        <v>3107</v>
      </c>
      <c r="F1294" s="65" t="s">
        <v>12724</v>
      </c>
      <c r="G1294" s="58" t="s">
        <v>10</v>
      </c>
      <c r="H1294" s="58" t="s">
        <v>8503</v>
      </c>
      <c r="I1294" s="129">
        <v>1.72</v>
      </c>
      <c r="J1294" s="180">
        <v>1.72</v>
      </c>
      <c r="K1294" s="93">
        <f>Tabela1[ [#This Row],[Cena hurtowa netto od 01.06.2025] ]/Tabela1[[#This Row],[Cena hurtowa netto od 13.01.2025]]-1</f>
        <v>0</v>
      </c>
      <c r="L1294" s="142" t="s">
        <v>3107</v>
      </c>
      <c r="M1294" s="142"/>
      <c r="N1294" s="64">
        <v>5902979026454</v>
      </c>
      <c r="O1294" s="84">
        <v>0.23</v>
      </c>
      <c r="P1294" s="7"/>
      <c r="Q1294" s="35">
        <f t="shared" si="24"/>
        <v>0</v>
      </c>
      <c r="R1294" s="104"/>
      <c r="S1294" s="36" t="s">
        <v>12474</v>
      </c>
      <c r="T1294" s="86">
        <v>49119100</v>
      </c>
      <c r="U1294" s="39">
        <f>VLOOKUP(Tabela1[[#This Row],[Marka]],Config!$D$2:$E$13,2,FALSE)+Tabela1[[#This Row],[Marka_sort_plus]]</f>
        <v>180004</v>
      </c>
      <c r="V1294" s="39">
        <v>80004</v>
      </c>
      <c r="W1294" s="49">
        <v>5902979026454</v>
      </c>
      <c r="X1294" s="49"/>
      <c r="Y1294" s="49"/>
      <c r="Z1294" s="49"/>
    </row>
    <row r="1295" spans="2:26" ht="27.75" customHeight="1">
      <c r="B1295" s="55" t="s">
        <v>1793</v>
      </c>
      <c r="C1295" s="56" t="s">
        <v>12709</v>
      </c>
      <c r="D1295" s="113" t="s">
        <v>12710</v>
      </c>
      <c r="E1295" s="116" t="s">
        <v>3107</v>
      </c>
      <c r="F1295" s="65" t="s">
        <v>12725</v>
      </c>
      <c r="G1295" s="58" t="s">
        <v>10</v>
      </c>
      <c r="H1295" s="58" t="s">
        <v>8503</v>
      </c>
      <c r="I1295" s="129">
        <v>1.72</v>
      </c>
      <c r="J1295" s="180">
        <v>1.72</v>
      </c>
      <c r="K1295" s="93">
        <f>Tabela1[ [#This Row],[Cena hurtowa netto od 01.06.2025] ]/Tabela1[[#This Row],[Cena hurtowa netto od 13.01.2025]]-1</f>
        <v>0</v>
      </c>
      <c r="L1295" s="142" t="s">
        <v>3107</v>
      </c>
      <c r="M1295" s="142"/>
      <c r="N1295" s="64">
        <v>5902979026539</v>
      </c>
      <c r="O1295" s="84">
        <v>0.23</v>
      </c>
      <c r="P1295" s="7"/>
      <c r="Q1295" s="35">
        <f t="shared" si="24"/>
        <v>0</v>
      </c>
      <c r="R1295" s="104"/>
      <c r="S1295" s="36" t="s">
        <v>12474</v>
      </c>
      <c r="T1295" s="86">
        <v>49119100</v>
      </c>
      <c r="U1295" s="39">
        <f>VLOOKUP(Tabela1[[#This Row],[Marka]],Config!$D$2:$E$13,2,FALSE)+Tabela1[[#This Row],[Marka_sort_plus]]</f>
        <v>180005</v>
      </c>
      <c r="V1295" s="39">
        <v>80005</v>
      </c>
      <c r="W1295" s="49">
        <v>5902979026539</v>
      </c>
      <c r="X1295" s="49"/>
      <c r="Y1295" s="49"/>
      <c r="Z1295" s="49"/>
    </row>
    <row r="1296" spans="2:26" ht="27.75" customHeight="1">
      <c r="B1296" s="55" t="s">
        <v>1793</v>
      </c>
      <c r="C1296" s="56" t="s">
        <v>12711</v>
      </c>
      <c r="D1296" s="113" t="s">
        <v>12712</v>
      </c>
      <c r="E1296" s="116" t="s">
        <v>3107</v>
      </c>
      <c r="F1296" s="65" t="s">
        <v>12726</v>
      </c>
      <c r="G1296" s="58" t="s">
        <v>10</v>
      </c>
      <c r="H1296" s="58" t="s">
        <v>8503</v>
      </c>
      <c r="I1296" s="129">
        <v>1.72</v>
      </c>
      <c r="J1296" s="180">
        <v>1.72</v>
      </c>
      <c r="K1296" s="93">
        <f>Tabela1[ [#This Row],[Cena hurtowa netto od 01.06.2025] ]/Tabela1[[#This Row],[Cena hurtowa netto od 13.01.2025]]-1</f>
        <v>0</v>
      </c>
      <c r="L1296" s="142" t="s">
        <v>3107</v>
      </c>
      <c r="M1296" s="142"/>
      <c r="N1296" s="64">
        <v>5902979026553</v>
      </c>
      <c r="O1296" s="84">
        <v>0.23</v>
      </c>
      <c r="P1296" s="7"/>
      <c r="Q1296" s="35">
        <f t="shared" si="24"/>
        <v>0</v>
      </c>
      <c r="R1296" s="104"/>
      <c r="S1296" s="36" t="s">
        <v>12474</v>
      </c>
      <c r="T1296" s="86">
        <v>49119100</v>
      </c>
      <c r="U1296" s="39">
        <f>VLOOKUP(Tabela1[[#This Row],[Marka]],Config!$D$2:$E$13,2,FALSE)+Tabela1[[#This Row],[Marka_sort_plus]]</f>
        <v>180006</v>
      </c>
      <c r="V1296" s="39">
        <v>80006</v>
      </c>
      <c r="W1296" s="49">
        <v>5902979026553</v>
      </c>
      <c r="X1296" s="49"/>
      <c r="Y1296" s="49"/>
      <c r="Z1296" s="49"/>
    </row>
    <row r="1297" spans="2:26" ht="27.75" customHeight="1">
      <c r="B1297" s="55" t="s">
        <v>1793</v>
      </c>
      <c r="C1297" s="56" t="s">
        <v>12713</v>
      </c>
      <c r="D1297" s="113" t="s">
        <v>12714</v>
      </c>
      <c r="E1297" s="116" t="s">
        <v>3107</v>
      </c>
      <c r="F1297" s="65" t="s">
        <v>12727</v>
      </c>
      <c r="G1297" s="58" t="s">
        <v>10</v>
      </c>
      <c r="H1297" s="58" t="s">
        <v>8503</v>
      </c>
      <c r="I1297" s="129">
        <v>1.72</v>
      </c>
      <c r="J1297" s="180">
        <v>1.72</v>
      </c>
      <c r="K1297" s="93">
        <f>Tabela1[ [#This Row],[Cena hurtowa netto od 01.06.2025] ]/Tabela1[[#This Row],[Cena hurtowa netto od 13.01.2025]]-1</f>
        <v>0</v>
      </c>
      <c r="L1297" s="142" t="s">
        <v>3107</v>
      </c>
      <c r="M1297" s="142"/>
      <c r="N1297" s="64">
        <v>5902979026478</v>
      </c>
      <c r="O1297" s="84">
        <v>0.23</v>
      </c>
      <c r="P1297" s="7"/>
      <c r="Q1297" s="35">
        <f t="shared" si="24"/>
        <v>0</v>
      </c>
      <c r="R1297" s="104"/>
      <c r="S1297" s="36" t="s">
        <v>12474</v>
      </c>
      <c r="T1297" s="86">
        <v>49119100</v>
      </c>
      <c r="U1297" s="39">
        <f>VLOOKUP(Tabela1[[#This Row],[Marka]],Config!$D$2:$E$13,2,FALSE)+Tabela1[[#This Row],[Marka_sort_plus]]</f>
        <v>180007</v>
      </c>
      <c r="V1297" s="39">
        <v>80007</v>
      </c>
      <c r="W1297" s="49">
        <v>5902979026478</v>
      </c>
      <c r="X1297" s="49"/>
      <c r="Y1297" s="49"/>
      <c r="Z1297" s="49"/>
    </row>
    <row r="1298" spans="2:26" ht="27.75" customHeight="1">
      <c r="B1298" s="55" t="s">
        <v>1793</v>
      </c>
      <c r="C1298" s="56" t="s">
        <v>12715</v>
      </c>
      <c r="D1298" s="113" t="s">
        <v>12716</v>
      </c>
      <c r="E1298" s="116" t="s">
        <v>3107</v>
      </c>
      <c r="F1298" s="65" t="s">
        <v>12728</v>
      </c>
      <c r="G1298" s="58" t="s">
        <v>10</v>
      </c>
      <c r="H1298" s="58" t="s">
        <v>8503</v>
      </c>
      <c r="I1298" s="129">
        <v>1.72</v>
      </c>
      <c r="J1298" s="180">
        <v>1.72</v>
      </c>
      <c r="K1298" s="93">
        <f>Tabela1[ [#This Row],[Cena hurtowa netto od 01.06.2025] ]/Tabela1[[#This Row],[Cena hurtowa netto od 13.01.2025]]-1</f>
        <v>0</v>
      </c>
      <c r="L1298" s="142" t="s">
        <v>3107</v>
      </c>
      <c r="M1298" s="142"/>
      <c r="N1298" s="64">
        <v>5902979026492</v>
      </c>
      <c r="O1298" s="84">
        <v>0.23</v>
      </c>
      <c r="P1298" s="7"/>
      <c r="Q1298" s="35">
        <f t="shared" si="24"/>
        <v>0</v>
      </c>
      <c r="R1298" s="104"/>
      <c r="S1298" s="36" t="s">
        <v>12474</v>
      </c>
      <c r="T1298" s="86">
        <v>49119100</v>
      </c>
      <c r="U1298" s="39">
        <f>VLOOKUP(Tabela1[[#This Row],[Marka]],Config!$D$2:$E$13,2,FALSE)+Tabela1[[#This Row],[Marka_sort_plus]]</f>
        <v>180008</v>
      </c>
      <c r="V1298" s="39">
        <v>80008</v>
      </c>
      <c r="W1298" s="49">
        <v>5902979026492</v>
      </c>
      <c r="X1298" s="49"/>
      <c r="Y1298" s="49"/>
      <c r="Z1298" s="49"/>
    </row>
    <row r="1299" spans="2:26" ht="27.75" customHeight="1">
      <c r="B1299" s="55" t="s">
        <v>1793</v>
      </c>
      <c r="C1299" s="56" t="s">
        <v>12717</v>
      </c>
      <c r="D1299" s="113" t="s">
        <v>12718</v>
      </c>
      <c r="E1299" s="116" t="s">
        <v>3107</v>
      </c>
      <c r="F1299" s="65" t="s">
        <v>12729</v>
      </c>
      <c r="G1299" s="58" t="s">
        <v>10</v>
      </c>
      <c r="H1299" s="58" t="s">
        <v>8503</v>
      </c>
      <c r="I1299" s="129">
        <v>1.72</v>
      </c>
      <c r="J1299" s="180">
        <v>1.72</v>
      </c>
      <c r="K1299" s="93">
        <f>Tabela1[ [#This Row],[Cena hurtowa netto od 01.06.2025] ]/Tabela1[[#This Row],[Cena hurtowa netto od 13.01.2025]]-1</f>
        <v>0</v>
      </c>
      <c r="L1299" s="142" t="s">
        <v>3107</v>
      </c>
      <c r="M1299" s="142"/>
      <c r="N1299" s="64">
        <v>5902979026577</v>
      </c>
      <c r="O1299" s="84">
        <v>0.23</v>
      </c>
      <c r="P1299" s="7"/>
      <c r="Q1299" s="35">
        <f t="shared" si="24"/>
        <v>0</v>
      </c>
      <c r="R1299" s="104"/>
      <c r="S1299" s="36" t="s">
        <v>12474</v>
      </c>
      <c r="T1299" s="86">
        <v>49119100</v>
      </c>
      <c r="U1299" s="39">
        <f>VLOOKUP(Tabela1[[#This Row],[Marka]],Config!$D$2:$E$13,2,FALSE)+Tabela1[[#This Row],[Marka_sort_plus]]</f>
        <v>180009</v>
      </c>
      <c r="V1299" s="39">
        <v>80009</v>
      </c>
      <c r="W1299" s="49">
        <v>5902979026577</v>
      </c>
      <c r="X1299" s="49"/>
      <c r="Y1299" s="49"/>
      <c r="Z1299" s="49"/>
    </row>
    <row r="1300" spans="2:26" ht="27.75" customHeight="1">
      <c r="B1300" s="55" t="s">
        <v>1793</v>
      </c>
      <c r="C1300" s="56" t="s">
        <v>12719</v>
      </c>
      <c r="D1300" s="113" t="s">
        <v>12720</v>
      </c>
      <c r="E1300" s="116" t="s">
        <v>3107</v>
      </c>
      <c r="F1300" s="65" t="s">
        <v>12730</v>
      </c>
      <c r="G1300" s="58" t="s">
        <v>10</v>
      </c>
      <c r="H1300" s="58" t="s">
        <v>8503</v>
      </c>
      <c r="I1300" s="129">
        <v>1.72</v>
      </c>
      <c r="J1300" s="180">
        <v>1.72</v>
      </c>
      <c r="K1300" s="93">
        <f>Tabela1[ [#This Row],[Cena hurtowa netto od 01.06.2025] ]/Tabela1[[#This Row],[Cena hurtowa netto od 13.01.2025]]-1</f>
        <v>0</v>
      </c>
      <c r="L1300" s="142" t="s">
        <v>3107</v>
      </c>
      <c r="M1300" s="142"/>
      <c r="N1300" s="64">
        <v>5902979026591</v>
      </c>
      <c r="O1300" s="84">
        <v>0.23</v>
      </c>
      <c r="P1300" s="7"/>
      <c r="Q1300" s="35">
        <f t="shared" si="24"/>
        <v>0</v>
      </c>
      <c r="R1300" s="104"/>
      <c r="S1300" s="36" t="s">
        <v>12474</v>
      </c>
      <c r="T1300" s="86">
        <v>49119100</v>
      </c>
      <c r="U1300" s="39">
        <f>VLOOKUP(Tabela1[[#This Row],[Marka]],Config!$D$2:$E$13,2,FALSE)+Tabela1[[#This Row],[Marka_sort_plus]]</f>
        <v>180010</v>
      </c>
      <c r="V1300" s="39">
        <v>80010</v>
      </c>
      <c r="W1300" s="49">
        <v>5902979026591</v>
      </c>
      <c r="X1300" s="49"/>
      <c r="Y1300" s="49"/>
      <c r="Z1300" s="49"/>
    </row>
    <row r="1301" spans="2:26" ht="27.75" customHeight="1">
      <c r="B1301" s="55" t="s">
        <v>7</v>
      </c>
      <c r="C1301" s="56" t="s">
        <v>200</v>
      </c>
      <c r="D1301" s="113" t="s">
        <v>4300</v>
      </c>
      <c r="E1301" s="83" t="s">
        <v>3107</v>
      </c>
      <c r="F1301" s="65" t="s">
        <v>201</v>
      </c>
      <c r="G1301" s="58" t="s">
        <v>10</v>
      </c>
      <c r="H1301" s="58">
        <v>1</v>
      </c>
      <c r="I1301" s="129">
        <v>44.99</v>
      </c>
      <c r="J1301" s="129">
        <v>44.99</v>
      </c>
      <c r="K1301" s="93">
        <f>Tabela1[ [#This Row],[Cena hurtowa netto od 01.06.2025] ]/Tabela1[[#This Row],[Cena hurtowa netto od 13.01.2025]]-1</f>
        <v>0</v>
      </c>
      <c r="L1301" s="142" t="s">
        <v>3107</v>
      </c>
      <c r="M1301" s="142"/>
      <c r="N1301" s="64" t="s">
        <v>202</v>
      </c>
      <c r="O1301" s="84">
        <v>0.23</v>
      </c>
      <c r="P1301" s="7"/>
      <c r="Q1301" s="35">
        <f t="shared" si="24"/>
        <v>0</v>
      </c>
      <c r="R1301" s="104">
        <v>53</v>
      </c>
      <c r="S1301" s="36" t="s">
        <v>3113</v>
      </c>
      <c r="T1301" s="86" t="s">
        <v>4577</v>
      </c>
      <c r="U1301" s="39">
        <f>VLOOKUP(Tabela1[[#This Row],[Marka]],Config!$D$2:$E$13,2,FALSE)+Tabela1[[#This Row],[Marka_sort_plus]]</f>
        <v>201011</v>
      </c>
      <c r="V1301" s="39">
        <v>1011</v>
      </c>
      <c r="W1301" s="49" t="s">
        <v>202</v>
      </c>
      <c r="X1301" s="49" t="s">
        <v>7150</v>
      </c>
      <c r="Y1301" s="49" t="s">
        <v>3152</v>
      </c>
      <c r="Z1301" s="49" t="s">
        <v>7151</v>
      </c>
    </row>
    <row r="1302" spans="2:26" ht="27.75" customHeight="1">
      <c r="B1302" s="55" t="s">
        <v>7</v>
      </c>
      <c r="C1302" s="56" t="s">
        <v>13395</v>
      </c>
      <c r="D1302" s="113" t="s">
        <v>13561</v>
      </c>
      <c r="E1302" s="83" t="s">
        <v>3110</v>
      </c>
      <c r="F1302" s="65" t="s">
        <v>13562</v>
      </c>
      <c r="G1302" s="58" t="s">
        <v>10</v>
      </c>
      <c r="H1302" s="58" t="s">
        <v>8167</v>
      </c>
      <c r="I1302" s="129">
        <v>10.32</v>
      </c>
      <c r="J1302" s="129">
        <v>10.32</v>
      </c>
      <c r="K1302" s="93">
        <f>Tabela1[ [#This Row],[Cena hurtowa netto od 01.06.2025] ]/Tabela1[[#This Row],[Cena hurtowa netto od 13.01.2025]]-1</f>
        <v>0</v>
      </c>
      <c r="L1302" s="142" t="s">
        <v>3110</v>
      </c>
      <c r="M1302" s="142"/>
      <c r="N1302" s="64" t="s">
        <v>13609</v>
      </c>
      <c r="O1302" s="84">
        <v>0.23</v>
      </c>
      <c r="P1302" s="7"/>
      <c r="Q1302" s="35">
        <f t="shared" si="24"/>
        <v>0</v>
      </c>
      <c r="R1302" s="104">
        <v>74</v>
      </c>
      <c r="S1302" s="36" t="s">
        <v>3127</v>
      </c>
      <c r="T1302" s="86" t="s">
        <v>4585</v>
      </c>
      <c r="U1302" s="39">
        <f>VLOOKUP(Tabela1[[#This Row],[Marka]],Config!$D$2:$E$13,2,FALSE)+Tabela1[[#This Row],[Marka_sort_plus]]</f>
        <v>201011</v>
      </c>
      <c r="V1302" s="39">
        <v>1011</v>
      </c>
      <c r="W1302" s="49" t="s">
        <v>13609</v>
      </c>
      <c r="X1302" s="49"/>
      <c r="Y1302" s="49"/>
      <c r="Z1302" s="49"/>
    </row>
    <row r="1303" spans="2:26" ht="27.75" customHeight="1">
      <c r="B1303" s="55" t="s">
        <v>7</v>
      </c>
      <c r="C1303" s="56" t="s">
        <v>13396</v>
      </c>
      <c r="D1303" s="113" t="s">
        <v>13563</v>
      </c>
      <c r="E1303" s="83" t="s">
        <v>3110</v>
      </c>
      <c r="F1303" s="65" t="s">
        <v>13564</v>
      </c>
      <c r="G1303" s="58" t="s">
        <v>10</v>
      </c>
      <c r="H1303" s="58" t="s">
        <v>8167</v>
      </c>
      <c r="I1303" s="129">
        <v>10.32</v>
      </c>
      <c r="J1303" s="129">
        <v>10.32</v>
      </c>
      <c r="K1303" s="93">
        <f>Tabela1[ [#This Row],[Cena hurtowa netto od 01.06.2025] ]/Tabela1[[#This Row],[Cena hurtowa netto od 13.01.2025]]-1</f>
        <v>0</v>
      </c>
      <c r="L1303" s="142" t="s">
        <v>3110</v>
      </c>
      <c r="M1303" s="142"/>
      <c r="N1303" s="64" t="s">
        <v>13610</v>
      </c>
      <c r="O1303" s="84">
        <v>0.23</v>
      </c>
      <c r="P1303" s="7"/>
      <c r="Q1303" s="35">
        <f t="shared" si="24"/>
        <v>0</v>
      </c>
      <c r="R1303" s="104">
        <v>74</v>
      </c>
      <c r="S1303" s="36" t="s">
        <v>3127</v>
      </c>
      <c r="T1303" s="86" t="s">
        <v>4585</v>
      </c>
      <c r="U1303" s="39">
        <f>VLOOKUP(Tabela1[[#This Row],[Marka]],Config!$D$2:$E$13,2,FALSE)+Tabela1[[#This Row],[Marka_sort_plus]]</f>
        <v>201011</v>
      </c>
      <c r="V1303" s="39">
        <v>1011</v>
      </c>
      <c r="W1303" s="49" t="s">
        <v>13610</v>
      </c>
      <c r="X1303" s="49"/>
      <c r="Y1303" s="49"/>
      <c r="Z1303" s="49"/>
    </row>
    <row r="1304" spans="2:26" ht="27.75" customHeight="1">
      <c r="B1304" s="55" t="s">
        <v>7</v>
      </c>
      <c r="C1304" s="56" t="s">
        <v>13397</v>
      </c>
      <c r="D1304" s="113" t="s">
        <v>13565</v>
      </c>
      <c r="E1304" s="83" t="s">
        <v>3110</v>
      </c>
      <c r="F1304" s="65" t="s">
        <v>13566</v>
      </c>
      <c r="G1304" s="58" t="s">
        <v>10</v>
      </c>
      <c r="H1304" s="58" t="s">
        <v>8167</v>
      </c>
      <c r="I1304" s="129">
        <v>10.32</v>
      </c>
      <c r="J1304" s="129">
        <v>10.32</v>
      </c>
      <c r="K1304" s="93">
        <f>Tabela1[ [#This Row],[Cena hurtowa netto od 01.06.2025] ]/Tabela1[[#This Row],[Cena hurtowa netto od 13.01.2025]]-1</f>
        <v>0</v>
      </c>
      <c r="L1304" s="142" t="s">
        <v>3110</v>
      </c>
      <c r="M1304" s="142"/>
      <c r="N1304" s="64" t="s">
        <v>13611</v>
      </c>
      <c r="O1304" s="84">
        <v>0.23</v>
      </c>
      <c r="P1304" s="7"/>
      <c r="Q1304" s="35">
        <f t="shared" ref="Q1304:Q1367" si="25">J1304*P1304*(1-RABAT)</f>
        <v>0</v>
      </c>
      <c r="R1304" s="104">
        <v>74</v>
      </c>
      <c r="S1304" s="36" t="s">
        <v>3127</v>
      </c>
      <c r="T1304" s="86" t="s">
        <v>4585</v>
      </c>
      <c r="U1304" s="39">
        <f>VLOOKUP(Tabela1[[#This Row],[Marka]],Config!$D$2:$E$13,2,FALSE)+Tabela1[[#This Row],[Marka_sort_plus]]</f>
        <v>201011</v>
      </c>
      <c r="V1304" s="39">
        <v>1011</v>
      </c>
      <c r="W1304" s="49" t="s">
        <v>13611</v>
      </c>
      <c r="X1304" s="49"/>
      <c r="Y1304" s="49"/>
      <c r="Z1304" s="49"/>
    </row>
    <row r="1305" spans="2:26" ht="27.75" customHeight="1">
      <c r="B1305" s="55" t="s">
        <v>7</v>
      </c>
      <c r="C1305" s="56" t="s">
        <v>13398</v>
      </c>
      <c r="D1305" s="113" t="s">
        <v>13567</v>
      </c>
      <c r="E1305" s="83" t="s">
        <v>3110</v>
      </c>
      <c r="F1305" s="65" t="s">
        <v>13568</v>
      </c>
      <c r="G1305" s="58" t="s">
        <v>10</v>
      </c>
      <c r="H1305" s="58" t="s">
        <v>8167</v>
      </c>
      <c r="I1305" s="129">
        <v>10.32</v>
      </c>
      <c r="J1305" s="129">
        <v>10.32</v>
      </c>
      <c r="K1305" s="93">
        <f>Tabela1[ [#This Row],[Cena hurtowa netto od 01.06.2025] ]/Tabela1[[#This Row],[Cena hurtowa netto od 13.01.2025]]-1</f>
        <v>0</v>
      </c>
      <c r="L1305" s="142" t="s">
        <v>3110</v>
      </c>
      <c r="M1305" s="142"/>
      <c r="N1305" s="64" t="s">
        <v>13612</v>
      </c>
      <c r="O1305" s="84">
        <v>0.23</v>
      </c>
      <c r="P1305" s="7"/>
      <c r="Q1305" s="35">
        <f t="shared" si="25"/>
        <v>0</v>
      </c>
      <c r="R1305" s="104">
        <v>74</v>
      </c>
      <c r="S1305" s="36" t="s">
        <v>3127</v>
      </c>
      <c r="T1305" s="86" t="s">
        <v>4585</v>
      </c>
      <c r="U1305" s="39">
        <f>VLOOKUP(Tabela1[[#This Row],[Marka]],Config!$D$2:$E$13,2,FALSE)+Tabela1[[#This Row],[Marka_sort_plus]]</f>
        <v>201011</v>
      </c>
      <c r="V1305" s="39">
        <v>1011</v>
      </c>
      <c r="W1305" s="49" t="s">
        <v>13612</v>
      </c>
      <c r="X1305" s="49"/>
      <c r="Y1305" s="49"/>
      <c r="Z1305" s="49"/>
    </row>
    <row r="1306" spans="2:26" ht="27.75" customHeight="1">
      <c r="B1306" s="55" t="s">
        <v>7</v>
      </c>
      <c r="C1306" s="56" t="s">
        <v>13399</v>
      </c>
      <c r="D1306" s="113" t="s">
        <v>13569</v>
      </c>
      <c r="E1306" s="83" t="s">
        <v>3110</v>
      </c>
      <c r="F1306" s="65" t="s">
        <v>13570</v>
      </c>
      <c r="G1306" s="58" t="s">
        <v>10</v>
      </c>
      <c r="H1306" s="58" t="s">
        <v>8167</v>
      </c>
      <c r="I1306" s="129">
        <v>10.32</v>
      </c>
      <c r="J1306" s="129">
        <v>10.32</v>
      </c>
      <c r="K1306" s="93">
        <f>Tabela1[ [#This Row],[Cena hurtowa netto od 01.06.2025] ]/Tabela1[[#This Row],[Cena hurtowa netto od 13.01.2025]]-1</f>
        <v>0</v>
      </c>
      <c r="L1306" s="142" t="s">
        <v>3110</v>
      </c>
      <c r="M1306" s="142"/>
      <c r="N1306" s="64" t="s">
        <v>13613</v>
      </c>
      <c r="O1306" s="84">
        <v>0.23</v>
      </c>
      <c r="P1306" s="7"/>
      <c r="Q1306" s="35">
        <f t="shared" si="25"/>
        <v>0</v>
      </c>
      <c r="R1306" s="104">
        <v>74</v>
      </c>
      <c r="S1306" s="36" t="s">
        <v>3127</v>
      </c>
      <c r="T1306" s="86" t="s">
        <v>4585</v>
      </c>
      <c r="U1306" s="39">
        <f>VLOOKUP(Tabela1[[#This Row],[Marka]],Config!$D$2:$E$13,2,FALSE)+Tabela1[[#This Row],[Marka_sort_plus]]</f>
        <v>201011</v>
      </c>
      <c r="V1306" s="39">
        <v>1011</v>
      </c>
      <c r="W1306" s="49" t="s">
        <v>13613</v>
      </c>
      <c r="X1306" s="49"/>
      <c r="Y1306" s="49"/>
      <c r="Z1306" s="49"/>
    </row>
    <row r="1307" spans="2:26" ht="27.75" customHeight="1">
      <c r="B1307" s="55" t="s">
        <v>7</v>
      </c>
      <c r="C1307" s="56" t="s">
        <v>13400</v>
      </c>
      <c r="D1307" s="113" t="s">
        <v>13571</v>
      </c>
      <c r="E1307" s="83" t="s">
        <v>3110</v>
      </c>
      <c r="F1307" s="65" t="s">
        <v>13572</v>
      </c>
      <c r="G1307" s="58" t="s">
        <v>10</v>
      </c>
      <c r="H1307" s="58" t="s">
        <v>8167</v>
      </c>
      <c r="I1307" s="129">
        <v>10.32</v>
      </c>
      <c r="J1307" s="129">
        <v>10.32</v>
      </c>
      <c r="K1307" s="93">
        <f>Tabela1[ [#This Row],[Cena hurtowa netto od 01.06.2025] ]/Tabela1[[#This Row],[Cena hurtowa netto od 13.01.2025]]-1</f>
        <v>0</v>
      </c>
      <c r="L1307" s="142" t="s">
        <v>3110</v>
      </c>
      <c r="M1307" s="142"/>
      <c r="N1307" s="64" t="s">
        <v>13614</v>
      </c>
      <c r="O1307" s="84">
        <v>0.23</v>
      </c>
      <c r="P1307" s="7"/>
      <c r="Q1307" s="35">
        <f t="shared" si="25"/>
        <v>0</v>
      </c>
      <c r="R1307" s="104">
        <v>74</v>
      </c>
      <c r="S1307" s="36" t="s">
        <v>3127</v>
      </c>
      <c r="T1307" s="86" t="s">
        <v>4585</v>
      </c>
      <c r="U1307" s="39">
        <f>VLOOKUP(Tabela1[[#This Row],[Marka]],Config!$D$2:$E$13,2,FALSE)+Tabela1[[#This Row],[Marka_sort_plus]]</f>
        <v>201011</v>
      </c>
      <c r="V1307" s="39">
        <v>1011</v>
      </c>
      <c r="W1307" s="49" t="s">
        <v>13614</v>
      </c>
      <c r="X1307" s="49"/>
      <c r="Y1307" s="49"/>
      <c r="Z1307" s="49"/>
    </row>
    <row r="1308" spans="2:26" ht="27.75" customHeight="1">
      <c r="B1308" s="55" t="s">
        <v>7</v>
      </c>
      <c r="C1308" s="56" t="s">
        <v>13401</v>
      </c>
      <c r="D1308" s="113" t="s">
        <v>13573</v>
      </c>
      <c r="E1308" s="83" t="s">
        <v>3110</v>
      </c>
      <c r="F1308" s="65" t="s">
        <v>13574</v>
      </c>
      <c r="G1308" s="58" t="s">
        <v>10</v>
      </c>
      <c r="H1308" s="58" t="s">
        <v>8167</v>
      </c>
      <c r="I1308" s="129">
        <v>10.32</v>
      </c>
      <c r="J1308" s="129">
        <v>10.32</v>
      </c>
      <c r="K1308" s="93">
        <f>Tabela1[ [#This Row],[Cena hurtowa netto od 01.06.2025] ]/Tabela1[[#This Row],[Cena hurtowa netto od 13.01.2025]]-1</f>
        <v>0</v>
      </c>
      <c r="L1308" s="142" t="s">
        <v>3110</v>
      </c>
      <c r="M1308" s="142"/>
      <c r="N1308" s="64" t="s">
        <v>13615</v>
      </c>
      <c r="O1308" s="84">
        <v>0.23</v>
      </c>
      <c r="P1308" s="7"/>
      <c r="Q1308" s="35">
        <f t="shared" si="25"/>
        <v>0</v>
      </c>
      <c r="R1308" s="104">
        <v>74</v>
      </c>
      <c r="S1308" s="36" t="s">
        <v>3127</v>
      </c>
      <c r="T1308" s="86" t="s">
        <v>4585</v>
      </c>
      <c r="U1308" s="39">
        <f>VLOOKUP(Tabela1[[#This Row],[Marka]],Config!$D$2:$E$13,2,FALSE)+Tabela1[[#This Row],[Marka_sort_plus]]</f>
        <v>201011</v>
      </c>
      <c r="V1308" s="39">
        <v>1011</v>
      </c>
      <c r="W1308" s="49" t="s">
        <v>13615</v>
      </c>
      <c r="X1308" s="49"/>
      <c r="Y1308" s="49"/>
      <c r="Z1308" s="49"/>
    </row>
    <row r="1309" spans="2:26" ht="27.75" customHeight="1">
      <c r="B1309" s="55" t="s">
        <v>7</v>
      </c>
      <c r="C1309" s="56" t="s">
        <v>13402</v>
      </c>
      <c r="D1309" s="113" t="s">
        <v>13575</v>
      </c>
      <c r="E1309" s="83" t="s">
        <v>3110</v>
      </c>
      <c r="F1309" s="65" t="s">
        <v>13576</v>
      </c>
      <c r="G1309" s="58" t="s">
        <v>10</v>
      </c>
      <c r="H1309" s="58" t="s">
        <v>8167</v>
      </c>
      <c r="I1309" s="129">
        <v>10.32</v>
      </c>
      <c r="J1309" s="129">
        <v>10.32</v>
      </c>
      <c r="K1309" s="93">
        <f>Tabela1[ [#This Row],[Cena hurtowa netto od 01.06.2025] ]/Tabela1[[#This Row],[Cena hurtowa netto od 13.01.2025]]-1</f>
        <v>0</v>
      </c>
      <c r="L1309" s="142" t="s">
        <v>3110</v>
      </c>
      <c r="M1309" s="142"/>
      <c r="N1309" s="64" t="s">
        <v>13616</v>
      </c>
      <c r="O1309" s="84">
        <v>0.23</v>
      </c>
      <c r="P1309" s="7"/>
      <c r="Q1309" s="35">
        <f t="shared" si="25"/>
        <v>0</v>
      </c>
      <c r="R1309" s="104">
        <v>74</v>
      </c>
      <c r="S1309" s="36" t="s">
        <v>3127</v>
      </c>
      <c r="T1309" s="86" t="s">
        <v>4585</v>
      </c>
      <c r="U1309" s="39">
        <f>VLOOKUP(Tabela1[[#This Row],[Marka]],Config!$D$2:$E$13,2,FALSE)+Tabela1[[#This Row],[Marka_sort_plus]]</f>
        <v>201011</v>
      </c>
      <c r="V1309" s="39">
        <v>1011</v>
      </c>
      <c r="W1309" s="49" t="s">
        <v>13616</v>
      </c>
      <c r="X1309" s="49"/>
      <c r="Y1309" s="49"/>
      <c r="Z1309" s="49"/>
    </row>
    <row r="1310" spans="2:26" ht="27.75" customHeight="1">
      <c r="B1310" s="55" t="s">
        <v>7</v>
      </c>
      <c r="C1310" s="56" t="s">
        <v>13403</v>
      </c>
      <c r="D1310" s="113" t="s">
        <v>13577</v>
      </c>
      <c r="E1310" s="83" t="s">
        <v>3110</v>
      </c>
      <c r="F1310" s="65" t="s">
        <v>13578</v>
      </c>
      <c r="G1310" s="58" t="s">
        <v>10</v>
      </c>
      <c r="H1310" s="58" t="s">
        <v>8167</v>
      </c>
      <c r="I1310" s="129">
        <v>10.32</v>
      </c>
      <c r="J1310" s="129">
        <v>10.32</v>
      </c>
      <c r="K1310" s="93">
        <f>Tabela1[ [#This Row],[Cena hurtowa netto od 01.06.2025] ]/Tabela1[[#This Row],[Cena hurtowa netto od 13.01.2025]]-1</f>
        <v>0</v>
      </c>
      <c r="L1310" s="142" t="s">
        <v>3110</v>
      </c>
      <c r="M1310" s="142"/>
      <c r="N1310" s="64" t="s">
        <v>13617</v>
      </c>
      <c r="O1310" s="84">
        <v>0.23</v>
      </c>
      <c r="P1310" s="7"/>
      <c r="Q1310" s="35">
        <f t="shared" si="25"/>
        <v>0</v>
      </c>
      <c r="R1310" s="104">
        <v>74</v>
      </c>
      <c r="S1310" s="36" t="s">
        <v>3127</v>
      </c>
      <c r="T1310" s="86" t="s">
        <v>4585</v>
      </c>
      <c r="U1310" s="39">
        <f>VLOOKUP(Tabela1[[#This Row],[Marka]],Config!$D$2:$E$13,2,FALSE)+Tabela1[[#This Row],[Marka_sort_plus]]</f>
        <v>201011</v>
      </c>
      <c r="V1310" s="39">
        <v>1011</v>
      </c>
      <c r="W1310" s="49" t="s">
        <v>13617</v>
      </c>
      <c r="X1310" s="49"/>
      <c r="Y1310" s="49"/>
      <c r="Z1310" s="49"/>
    </row>
    <row r="1311" spans="2:26" ht="27.75" customHeight="1">
      <c r="B1311" s="55" t="s">
        <v>7</v>
      </c>
      <c r="C1311" s="56" t="s">
        <v>13404</v>
      </c>
      <c r="D1311" s="113" t="s">
        <v>13579</v>
      </c>
      <c r="E1311" s="83" t="s">
        <v>3110</v>
      </c>
      <c r="F1311" s="65" t="s">
        <v>13580</v>
      </c>
      <c r="G1311" s="58" t="s">
        <v>10</v>
      </c>
      <c r="H1311" s="58" t="s">
        <v>8167</v>
      </c>
      <c r="I1311" s="129">
        <v>10.32</v>
      </c>
      <c r="J1311" s="129">
        <v>10.32</v>
      </c>
      <c r="K1311" s="93">
        <f>Tabela1[ [#This Row],[Cena hurtowa netto od 01.06.2025] ]/Tabela1[[#This Row],[Cena hurtowa netto od 13.01.2025]]-1</f>
        <v>0</v>
      </c>
      <c r="L1311" s="142" t="s">
        <v>3110</v>
      </c>
      <c r="M1311" s="142"/>
      <c r="N1311" s="64" t="s">
        <v>13618</v>
      </c>
      <c r="O1311" s="84">
        <v>0.23</v>
      </c>
      <c r="P1311" s="7"/>
      <c r="Q1311" s="35">
        <f t="shared" si="25"/>
        <v>0</v>
      </c>
      <c r="R1311" s="104">
        <v>74</v>
      </c>
      <c r="S1311" s="36" t="s">
        <v>3127</v>
      </c>
      <c r="T1311" s="86" t="s">
        <v>4585</v>
      </c>
      <c r="U1311" s="39">
        <f>VLOOKUP(Tabela1[[#This Row],[Marka]],Config!$D$2:$E$13,2,FALSE)+Tabela1[[#This Row],[Marka_sort_plus]]</f>
        <v>201011</v>
      </c>
      <c r="V1311" s="39">
        <v>1011</v>
      </c>
      <c r="W1311" s="49" t="s">
        <v>13618</v>
      </c>
      <c r="X1311" s="49"/>
      <c r="Y1311" s="49"/>
      <c r="Z1311" s="49"/>
    </row>
    <row r="1312" spans="2:26" ht="27.75" customHeight="1">
      <c r="B1312" s="55" t="s">
        <v>7</v>
      </c>
      <c r="C1312" s="56" t="s">
        <v>13405</v>
      </c>
      <c r="D1312" s="113" t="s">
        <v>13581</v>
      </c>
      <c r="E1312" s="83" t="s">
        <v>3110</v>
      </c>
      <c r="F1312" s="65" t="s">
        <v>13582</v>
      </c>
      <c r="G1312" s="58" t="s">
        <v>10</v>
      </c>
      <c r="H1312" s="58" t="s">
        <v>8167</v>
      </c>
      <c r="I1312" s="129">
        <v>10.32</v>
      </c>
      <c r="J1312" s="129">
        <v>10.32</v>
      </c>
      <c r="K1312" s="93">
        <f>Tabela1[ [#This Row],[Cena hurtowa netto od 01.06.2025] ]/Tabela1[[#This Row],[Cena hurtowa netto od 13.01.2025]]-1</f>
        <v>0</v>
      </c>
      <c r="L1312" s="142" t="s">
        <v>3110</v>
      </c>
      <c r="M1312" s="142"/>
      <c r="N1312" s="64" t="s">
        <v>13619</v>
      </c>
      <c r="O1312" s="84">
        <v>0.23</v>
      </c>
      <c r="P1312" s="7"/>
      <c r="Q1312" s="35">
        <f t="shared" si="25"/>
        <v>0</v>
      </c>
      <c r="R1312" s="104">
        <v>74</v>
      </c>
      <c r="S1312" s="36" t="s">
        <v>3127</v>
      </c>
      <c r="T1312" s="86" t="s">
        <v>4585</v>
      </c>
      <c r="U1312" s="39">
        <f>VLOOKUP(Tabela1[[#This Row],[Marka]],Config!$D$2:$E$13,2,FALSE)+Tabela1[[#This Row],[Marka_sort_plus]]</f>
        <v>201011</v>
      </c>
      <c r="V1312" s="39">
        <v>1011</v>
      </c>
      <c r="W1312" s="49" t="s">
        <v>13619</v>
      </c>
      <c r="X1312" s="49"/>
      <c r="Y1312" s="49"/>
      <c r="Z1312" s="49"/>
    </row>
    <row r="1313" spans="2:26" ht="27.75" customHeight="1">
      <c r="B1313" s="55" t="s">
        <v>7</v>
      </c>
      <c r="C1313" s="56" t="s">
        <v>13406</v>
      </c>
      <c r="D1313" s="113" t="s">
        <v>13583</v>
      </c>
      <c r="E1313" s="83" t="s">
        <v>3110</v>
      </c>
      <c r="F1313" s="65" t="s">
        <v>13584</v>
      </c>
      <c r="G1313" s="58" t="s">
        <v>10</v>
      </c>
      <c r="H1313" s="58" t="s">
        <v>8167</v>
      </c>
      <c r="I1313" s="129">
        <v>10.32</v>
      </c>
      <c r="J1313" s="129">
        <v>10.32</v>
      </c>
      <c r="K1313" s="93">
        <f>Tabela1[ [#This Row],[Cena hurtowa netto od 01.06.2025] ]/Tabela1[[#This Row],[Cena hurtowa netto od 13.01.2025]]-1</f>
        <v>0</v>
      </c>
      <c r="L1313" s="142" t="s">
        <v>3110</v>
      </c>
      <c r="M1313" s="142"/>
      <c r="N1313" s="64" t="s">
        <v>13620</v>
      </c>
      <c r="O1313" s="84">
        <v>0.23</v>
      </c>
      <c r="P1313" s="7"/>
      <c r="Q1313" s="35">
        <f t="shared" si="25"/>
        <v>0</v>
      </c>
      <c r="R1313" s="104">
        <v>74</v>
      </c>
      <c r="S1313" s="36" t="s">
        <v>3127</v>
      </c>
      <c r="T1313" s="86" t="s">
        <v>4585</v>
      </c>
      <c r="U1313" s="39">
        <f>VLOOKUP(Tabela1[[#This Row],[Marka]],Config!$D$2:$E$13,2,FALSE)+Tabela1[[#This Row],[Marka_sort_plus]]</f>
        <v>201011</v>
      </c>
      <c r="V1313" s="39">
        <v>1011</v>
      </c>
      <c r="W1313" s="49" t="s">
        <v>13620</v>
      </c>
      <c r="X1313" s="49"/>
      <c r="Y1313" s="49"/>
      <c r="Z1313" s="49"/>
    </row>
    <row r="1314" spans="2:26" ht="27.75" customHeight="1">
      <c r="B1314" s="55" t="s">
        <v>7</v>
      </c>
      <c r="C1314" s="56" t="s">
        <v>13407</v>
      </c>
      <c r="D1314" s="113" t="s">
        <v>13585</v>
      </c>
      <c r="E1314" s="83" t="s">
        <v>3110</v>
      </c>
      <c r="F1314" s="65" t="s">
        <v>13586</v>
      </c>
      <c r="G1314" s="58" t="s">
        <v>10</v>
      </c>
      <c r="H1314" s="58" t="s">
        <v>8167</v>
      </c>
      <c r="I1314" s="129">
        <v>10.32</v>
      </c>
      <c r="J1314" s="129">
        <v>10.32</v>
      </c>
      <c r="K1314" s="93">
        <f>Tabela1[ [#This Row],[Cena hurtowa netto od 01.06.2025] ]/Tabela1[[#This Row],[Cena hurtowa netto od 13.01.2025]]-1</f>
        <v>0</v>
      </c>
      <c r="L1314" s="142" t="s">
        <v>3110</v>
      </c>
      <c r="M1314" s="142"/>
      <c r="N1314" s="64" t="s">
        <v>13621</v>
      </c>
      <c r="O1314" s="84">
        <v>0.23</v>
      </c>
      <c r="P1314" s="7"/>
      <c r="Q1314" s="35">
        <f t="shared" si="25"/>
        <v>0</v>
      </c>
      <c r="R1314" s="104">
        <v>74</v>
      </c>
      <c r="S1314" s="36" t="s">
        <v>3127</v>
      </c>
      <c r="T1314" s="86" t="s">
        <v>4585</v>
      </c>
      <c r="U1314" s="39">
        <f>VLOOKUP(Tabela1[[#This Row],[Marka]],Config!$D$2:$E$13,2,FALSE)+Tabela1[[#This Row],[Marka_sort_plus]]</f>
        <v>201011</v>
      </c>
      <c r="V1314" s="39">
        <v>1011</v>
      </c>
      <c r="W1314" s="49" t="s">
        <v>13621</v>
      </c>
      <c r="X1314" s="49"/>
      <c r="Y1314" s="49"/>
      <c r="Z1314" s="49"/>
    </row>
    <row r="1315" spans="2:26" ht="27.75" customHeight="1">
      <c r="B1315" s="55" t="s">
        <v>7</v>
      </c>
      <c r="C1315" s="56" t="s">
        <v>13408</v>
      </c>
      <c r="D1315" s="113" t="s">
        <v>13587</v>
      </c>
      <c r="E1315" s="83" t="s">
        <v>3110</v>
      </c>
      <c r="F1315" s="65" t="s">
        <v>13588</v>
      </c>
      <c r="G1315" s="58" t="s">
        <v>10</v>
      </c>
      <c r="H1315" s="58" t="s">
        <v>8167</v>
      </c>
      <c r="I1315" s="129">
        <v>10.32</v>
      </c>
      <c r="J1315" s="129">
        <v>10.32</v>
      </c>
      <c r="K1315" s="93">
        <f>Tabela1[ [#This Row],[Cena hurtowa netto od 01.06.2025] ]/Tabela1[[#This Row],[Cena hurtowa netto od 13.01.2025]]-1</f>
        <v>0</v>
      </c>
      <c r="L1315" s="142" t="s">
        <v>3110</v>
      </c>
      <c r="M1315" s="142"/>
      <c r="N1315" s="64" t="s">
        <v>13622</v>
      </c>
      <c r="O1315" s="84">
        <v>0.23</v>
      </c>
      <c r="P1315" s="7"/>
      <c r="Q1315" s="35">
        <f t="shared" si="25"/>
        <v>0</v>
      </c>
      <c r="R1315" s="104">
        <v>74</v>
      </c>
      <c r="S1315" s="36" t="s">
        <v>3127</v>
      </c>
      <c r="T1315" s="86" t="s">
        <v>4585</v>
      </c>
      <c r="U1315" s="39">
        <f>VLOOKUP(Tabela1[[#This Row],[Marka]],Config!$D$2:$E$13,2,FALSE)+Tabela1[[#This Row],[Marka_sort_plus]]</f>
        <v>201011</v>
      </c>
      <c r="V1315" s="39">
        <v>1011</v>
      </c>
      <c r="W1315" s="49" t="s">
        <v>13622</v>
      </c>
      <c r="X1315" s="49"/>
      <c r="Y1315" s="49"/>
      <c r="Z1315" s="49"/>
    </row>
    <row r="1316" spans="2:26" ht="27.75" customHeight="1">
      <c r="B1316" s="55" t="s">
        <v>7</v>
      </c>
      <c r="C1316" s="56" t="s">
        <v>13409</v>
      </c>
      <c r="D1316" s="113" t="s">
        <v>13589</v>
      </c>
      <c r="E1316" s="83" t="s">
        <v>3110</v>
      </c>
      <c r="F1316" s="65" t="s">
        <v>13590</v>
      </c>
      <c r="G1316" s="58" t="s">
        <v>10</v>
      </c>
      <c r="H1316" s="58" t="s">
        <v>8167</v>
      </c>
      <c r="I1316" s="129">
        <v>10.32</v>
      </c>
      <c r="J1316" s="129">
        <v>10.32</v>
      </c>
      <c r="K1316" s="93">
        <f>Tabela1[ [#This Row],[Cena hurtowa netto od 01.06.2025] ]/Tabela1[[#This Row],[Cena hurtowa netto od 13.01.2025]]-1</f>
        <v>0</v>
      </c>
      <c r="L1316" s="142" t="s">
        <v>3110</v>
      </c>
      <c r="M1316" s="142"/>
      <c r="N1316" s="64" t="s">
        <v>13623</v>
      </c>
      <c r="O1316" s="84">
        <v>0.23</v>
      </c>
      <c r="P1316" s="7"/>
      <c r="Q1316" s="35">
        <f t="shared" si="25"/>
        <v>0</v>
      </c>
      <c r="R1316" s="104">
        <v>74</v>
      </c>
      <c r="S1316" s="36" t="s">
        <v>3127</v>
      </c>
      <c r="T1316" s="86" t="s">
        <v>4585</v>
      </c>
      <c r="U1316" s="39">
        <f>VLOOKUP(Tabela1[[#This Row],[Marka]],Config!$D$2:$E$13,2,FALSE)+Tabela1[[#This Row],[Marka_sort_plus]]</f>
        <v>201011</v>
      </c>
      <c r="V1316" s="39">
        <v>1011</v>
      </c>
      <c r="W1316" s="49" t="s">
        <v>13623</v>
      </c>
      <c r="X1316" s="49"/>
      <c r="Y1316" s="49"/>
      <c r="Z1316" s="49"/>
    </row>
    <row r="1317" spans="2:26" ht="27.75" customHeight="1">
      <c r="B1317" s="55" t="s">
        <v>7</v>
      </c>
      <c r="C1317" s="56" t="s">
        <v>13410</v>
      </c>
      <c r="D1317" s="113" t="s">
        <v>13591</v>
      </c>
      <c r="E1317" s="83" t="s">
        <v>3110</v>
      </c>
      <c r="F1317" s="65" t="s">
        <v>13592</v>
      </c>
      <c r="G1317" s="58" t="s">
        <v>10</v>
      </c>
      <c r="H1317" s="58" t="s">
        <v>8167</v>
      </c>
      <c r="I1317" s="129">
        <v>10.32</v>
      </c>
      <c r="J1317" s="129">
        <v>10.32</v>
      </c>
      <c r="K1317" s="93">
        <f>Tabela1[ [#This Row],[Cena hurtowa netto od 01.06.2025] ]/Tabela1[[#This Row],[Cena hurtowa netto od 13.01.2025]]-1</f>
        <v>0</v>
      </c>
      <c r="L1317" s="142" t="s">
        <v>3110</v>
      </c>
      <c r="M1317" s="142"/>
      <c r="N1317" s="64" t="s">
        <v>13624</v>
      </c>
      <c r="O1317" s="84">
        <v>0.23</v>
      </c>
      <c r="P1317" s="7"/>
      <c r="Q1317" s="35">
        <f t="shared" si="25"/>
        <v>0</v>
      </c>
      <c r="R1317" s="104">
        <v>74</v>
      </c>
      <c r="S1317" s="36" t="s">
        <v>3127</v>
      </c>
      <c r="T1317" s="86" t="s">
        <v>4585</v>
      </c>
      <c r="U1317" s="39">
        <f>VLOOKUP(Tabela1[[#This Row],[Marka]],Config!$D$2:$E$13,2,FALSE)+Tabela1[[#This Row],[Marka_sort_plus]]</f>
        <v>201011</v>
      </c>
      <c r="V1317" s="39">
        <v>1011</v>
      </c>
      <c r="W1317" s="49" t="s">
        <v>13624</v>
      </c>
      <c r="X1317" s="49"/>
      <c r="Y1317" s="49"/>
      <c r="Z1317" s="49"/>
    </row>
    <row r="1318" spans="2:26" ht="27.75" customHeight="1">
      <c r="B1318" s="55" t="s">
        <v>7</v>
      </c>
      <c r="C1318" s="56" t="s">
        <v>13411</v>
      </c>
      <c r="D1318" s="113" t="s">
        <v>13593</v>
      </c>
      <c r="E1318" s="83" t="s">
        <v>3110</v>
      </c>
      <c r="F1318" s="65" t="s">
        <v>13594</v>
      </c>
      <c r="G1318" s="58" t="s">
        <v>10</v>
      </c>
      <c r="H1318" s="58" t="s">
        <v>8167</v>
      </c>
      <c r="I1318" s="129">
        <v>10.32</v>
      </c>
      <c r="J1318" s="129">
        <v>10.32</v>
      </c>
      <c r="K1318" s="93">
        <f>Tabela1[ [#This Row],[Cena hurtowa netto od 01.06.2025] ]/Tabela1[[#This Row],[Cena hurtowa netto od 13.01.2025]]-1</f>
        <v>0</v>
      </c>
      <c r="L1318" s="142" t="s">
        <v>3110</v>
      </c>
      <c r="M1318" s="142"/>
      <c r="N1318" s="64" t="s">
        <v>13625</v>
      </c>
      <c r="O1318" s="84">
        <v>0.23</v>
      </c>
      <c r="P1318" s="7"/>
      <c r="Q1318" s="35">
        <f t="shared" si="25"/>
        <v>0</v>
      </c>
      <c r="R1318" s="104">
        <v>74</v>
      </c>
      <c r="S1318" s="36" t="s">
        <v>3127</v>
      </c>
      <c r="T1318" s="86" t="s">
        <v>4585</v>
      </c>
      <c r="U1318" s="39">
        <f>VLOOKUP(Tabela1[[#This Row],[Marka]],Config!$D$2:$E$13,2,FALSE)+Tabela1[[#This Row],[Marka_sort_plus]]</f>
        <v>201011</v>
      </c>
      <c r="V1318" s="39">
        <v>1011</v>
      </c>
      <c r="W1318" s="49" t="s">
        <v>13625</v>
      </c>
      <c r="X1318" s="49"/>
      <c r="Y1318" s="49"/>
      <c r="Z1318" s="49"/>
    </row>
    <row r="1319" spans="2:26" ht="27.75" customHeight="1">
      <c r="B1319" s="55" t="s">
        <v>7</v>
      </c>
      <c r="C1319" s="56" t="s">
        <v>13412</v>
      </c>
      <c r="D1319" s="113" t="s">
        <v>13595</v>
      </c>
      <c r="E1319" s="83" t="s">
        <v>3110</v>
      </c>
      <c r="F1319" s="65" t="s">
        <v>13596</v>
      </c>
      <c r="G1319" s="58" t="s">
        <v>10</v>
      </c>
      <c r="H1319" s="58" t="s">
        <v>8167</v>
      </c>
      <c r="I1319" s="129">
        <v>10.32</v>
      </c>
      <c r="J1319" s="129">
        <v>10.32</v>
      </c>
      <c r="K1319" s="93">
        <f>Tabela1[ [#This Row],[Cena hurtowa netto od 01.06.2025] ]/Tabela1[[#This Row],[Cena hurtowa netto od 13.01.2025]]-1</f>
        <v>0</v>
      </c>
      <c r="L1319" s="142" t="s">
        <v>3110</v>
      </c>
      <c r="M1319" s="142"/>
      <c r="N1319" s="64" t="s">
        <v>13626</v>
      </c>
      <c r="O1319" s="84">
        <v>0.23</v>
      </c>
      <c r="P1319" s="7"/>
      <c r="Q1319" s="35">
        <f t="shared" si="25"/>
        <v>0</v>
      </c>
      <c r="R1319" s="104">
        <v>74</v>
      </c>
      <c r="S1319" s="36" t="s">
        <v>3127</v>
      </c>
      <c r="T1319" s="86" t="s">
        <v>4585</v>
      </c>
      <c r="U1319" s="39">
        <f>VLOOKUP(Tabela1[[#This Row],[Marka]],Config!$D$2:$E$13,2,FALSE)+Tabela1[[#This Row],[Marka_sort_plus]]</f>
        <v>201011</v>
      </c>
      <c r="V1319" s="39">
        <v>1011</v>
      </c>
      <c r="W1319" s="49" t="s">
        <v>13626</v>
      </c>
      <c r="X1319" s="49"/>
      <c r="Y1319" s="49"/>
      <c r="Z1319" s="49"/>
    </row>
    <row r="1320" spans="2:26" ht="27.75" customHeight="1">
      <c r="B1320" s="55" t="s">
        <v>7</v>
      </c>
      <c r="C1320" s="56" t="s">
        <v>13413</v>
      </c>
      <c r="D1320" s="113" t="s">
        <v>13597</v>
      </c>
      <c r="E1320" s="83" t="s">
        <v>3110</v>
      </c>
      <c r="F1320" s="65" t="s">
        <v>13598</v>
      </c>
      <c r="G1320" s="58" t="s">
        <v>10</v>
      </c>
      <c r="H1320" s="58" t="s">
        <v>8167</v>
      </c>
      <c r="I1320" s="129">
        <v>10.32</v>
      </c>
      <c r="J1320" s="129">
        <v>10.32</v>
      </c>
      <c r="K1320" s="93">
        <f>Tabela1[ [#This Row],[Cena hurtowa netto od 01.06.2025] ]/Tabela1[[#This Row],[Cena hurtowa netto od 13.01.2025]]-1</f>
        <v>0</v>
      </c>
      <c r="L1320" s="142" t="s">
        <v>3110</v>
      </c>
      <c r="M1320" s="142"/>
      <c r="N1320" s="64" t="s">
        <v>13627</v>
      </c>
      <c r="O1320" s="84">
        <v>0.23</v>
      </c>
      <c r="P1320" s="7"/>
      <c r="Q1320" s="35">
        <f t="shared" si="25"/>
        <v>0</v>
      </c>
      <c r="R1320" s="104">
        <v>74</v>
      </c>
      <c r="S1320" s="36" t="s">
        <v>3127</v>
      </c>
      <c r="T1320" s="86" t="s">
        <v>4585</v>
      </c>
      <c r="U1320" s="39">
        <f>VLOOKUP(Tabela1[[#This Row],[Marka]],Config!$D$2:$E$13,2,FALSE)+Tabela1[[#This Row],[Marka_sort_plus]]</f>
        <v>201011</v>
      </c>
      <c r="V1320" s="39">
        <v>1011</v>
      </c>
      <c r="W1320" s="49" t="s">
        <v>13627</v>
      </c>
      <c r="X1320" s="49"/>
      <c r="Y1320" s="49"/>
      <c r="Z1320" s="49"/>
    </row>
    <row r="1321" spans="2:26" ht="27.75" customHeight="1">
      <c r="B1321" s="55" t="s">
        <v>7</v>
      </c>
      <c r="C1321" s="56" t="s">
        <v>13414</v>
      </c>
      <c r="D1321" s="113" t="s">
        <v>13599</v>
      </c>
      <c r="E1321" s="83" t="s">
        <v>3110</v>
      </c>
      <c r="F1321" s="65" t="s">
        <v>13600</v>
      </c>
      <c r="G1321" s="58" t="s">
        <v>10</v>
      </c>
      <c r="H1321" s="58" t="s">
        <v>8167</v>
      </c>
      <c r="I1321" s="129">
        <v>10.32</v>
      </c>
      <c r="J1321" s="129">
        <v>10.32</v>
      </c>
      <c r="K1321" s="93">
        <f>Tabela1[ [#This Row],[Cena hurtowa netto od 01.06.2025] ]/Tabela1[[#This Row],[Cena hurtowa netto od 13.01.2025]]-1</f>
        <v>0</v>
      </c>
      <c r="L1321" s="142" t="s">
        <v>3110</v>
      </c>
      <c r="M1321" s="142"/>
      <c r="N1321" s="64" t="s">
        <v>13628</v>
      </c>
      <c r="O1321" s="84">
        <v>0.23</v>
      </c>
      <c r="P1321" s="7"/>
      <c r="Q1321" s="35">
        <f t="shared" si="25"/>
        <v>0</v>
      </c>
      <c r="R1321" s="104">
        <v>74</v>
      </c>
      <c r="S1321" s="36" t="s">
        <v>3127</v>
      </c>
      <c r="T1321" s="86" t="s">
        <v>4585</v>
      </c>
      <c r="U1321" s="39">
        <f>VLOOKUP(Tabela1[[#This Row],[Marka]],Config!$D$2:$E$13,2,FALSE)+Tabela1[[#This Row],[Marka_sort_plus]]</f>
        <v>201011</v>
      </c>
      <c r="V1321" s="39">
        <v>1011</v>
      </c>
      <c r="W1321" s="49" t="s">
        <v>13628</v>
      </c>
      <c r="X1321" s="49"/>
      <c r="Y1321" s="49"/>
      <c r="Z1321" s="49"/>
    </row>
    <row r="1322" spans="2:26" ht="27.75" customHeight="1">
      <c r="B1322" s="55" t="s">
        <v>7</v>
      </c>
      <c r="C1322" s="56" t="s">
        <v>13415</v>
      </c>
      <c r="D1322" s="113" t="s">
        <v>13601</v>
      </c>
      <c r="E1322" s="83" t="s">
        <v>3110</v>
      </c>
      <c r="F1322" s="65" t="s">
        <v>13602</v>
      </c>
      <c r="G1322" s="58" t="s">
        <v>10</v>
      </c>
      <c r="H1322" s="58" t="s">
        <v>8167</v>
      </c>
      <c r="I1322" s="129">
        <v>10.32</v>
      </c>
      <c r="J1322" s="129">
        <v>10.32</v>
      </c>
      <c r="K1322" s="93">
        <f>Tabela1[ [#This Row],[Cena hurtowa netto od 01.06.2025] ]/Tabela1[[#This Row],[Cena hurtowa netto od 13.01.2025]]-1</f>
        <v>0</v>
      </c>
      <c r="L1322" s="142" t="s">
        <v>3110</v>
      </c>
      <c r="M1322" s="142"/>
      <c r="N1322" s="64" t="s">
        <v>13629</v>
      </c>
      <c r="O1322" s="84">
        <v>0.23</v>
      </c>
      <c r="P1322" s="7"/>
      <c r="Q1322" s="35">
        <f t="shared" si="25"/>
        <v>0</v>
      </c>
      <c r="R1322" s="104">
        <v>74</v>
      </c>
      <c r="S1322" s="36" t="s">
        <v>3127</v>
      </c>
      <c r="T1322" s="86" t="s">
        <v>4585</v>
      </c>
      <c r="U1322" s="39">
        <f>VLOOKUP(Tabela1[[#This Row],[Marka]],Config!$D$2:$E$13,2,FALSE)+Tabela1[[#This Row],[Marka_sort_plus]]</f>
        <v>201011</v>
      </c>
      <c r="V1322" s="39">
        <v>1011</v>
      </c>
      <c r="W1322" s="49" t="s">
        <v>13629</v>
      </c>
      <c r="X1322" s="49"/>
      <c r="Y1322" s="49"/>
      <c r="Z1322" s="49"/>
    </row>
    <row r="1323" spans="2:26" ht="27.75" customHeight="1">
      <c r="B1323" s="55" t="s">
        <v>7</v>
      </c>
      <c r="C1323" s="56" t="s">
        <v>13416</v>
      </c>
      <c r="D1323" s="113" t="s">
        <v>13603</v>
      </c>
      <c r="E1323" s="83" t="s">
        <v>3110</v>
      </c>
      <c r="F1323" s="65" t="s">
        <v>13604</v>
      </c>
      <c r="G1323" s="58" t="s">
        <v>10</v>
      </c>
      <c r="H1323" s="58" t="s">
        <v>8167</v>
      </c>
      <c r="I1323" s="129">
        <v>10.32</v>
      </c>
      <c r="J1323" s="129">
        <v>10.32</v>
      </c>
      <c r="K1323" s="93">
        <f>Tabela1[ [#This Row],[Cena hurtowa netto od 01.06.2025] ]/Tabela1[[#This Row],[Cena hurtowa netto od 13.01.2025]]-1</f>
        <v>0</v>
      </c>
      <c r="L1323" s="142" t="s">
        <v>3110</v>
      </c>
      <c r="M1323" s="142"/>
      <c r="N1323" s="64" t="s">
        <v>13630</v>
      </c>
      <c r="O1323" s="84">
        <v>0.23</v>
      </c>
      <c r="P1323" s="7"/>
      <c r="Q1323" s="35">
        <f t="shared" si="25"/>
        <v>0</v>
      </c>
      <c r="R1323" s="104">
        <v>74</v>
      </c>
      <c r="S1323" s="36" t="s">
        <v>3127</v>
      </c>
      <c r="T1323" s="86" t="s">
        <v>4585</v>
      </c>
      <c r="U1323" s="39">
        <f>VLOOKUP(Tabela1[[#This Row],[Marka]],Config!$D$2:$E$13,2,FALSE)+Tabela1[[#This Row],[Marka_sort_plus]]</f>
        <v>201011</v>
      </c>
      <c r="V1323" s="39">
        <v>1011</v>
      </c>
      <c r="W1323" s="49" t="s">
        <v>13630</v>
      </c>
      <c r="X1323" s="49"/>
      <c r="Y1323" s="49"/>
      <c r="Z1323" s="49"/>
    </row>
    <row r="1324" spans="2:26" ht="27.75" customHeight="1">
      <c r="B1324" s="55" t="s">
        <v>7</v>
      </c>
      <c r="C1324" s="56" t="s">
        <v>13417</v>
      </c>
      <c r="D1324" s="113" t="s">
        <v>13605</v>
      </c>
      <c r="E1324" s="83" t="s">
        <v>3110</v>
      </c>
      <c r="F1324" s="65" t="s">
        <v>13606</v>
      </c>
      <c r="G1324" s="58" t="s">
        <v>10</v>
      </c>
      <c r="H1324" s="58" t="s">
        <v>8167</v>
      </c>
      <c r="I1324" s="129">
        <v>10.32</v>
      </c>
      <c r="J1324" s="129">
        <v>10.32</v>
      </c>
      <c r="K1324" s="93">
        <f>Tabela1[ [#This Row],[Cena hurtowa netto od 01.06.2025] ]/Tabela1[[#This Row],[Cena hurtowa netto od 13.01.2025]]-1</f>
        <v>0</v>
      </c>
      <c r="L1324" s="142" t="s">
        <v>3110</v>
      </c>
      <c r="M1324" s="142"/>
      <c r="N1324" s="64" t="s">
        <v>13631</v>
      </c>
      <c r="O1324" s="84">
        <v>0.23</v>
      </c>
      <c r="P1324" s="7"/>
      <c r="Q1324" s="35">
        <f t="shared" si="25"/>
        <v>0</v>
      </c>
      <c r="R1324" s="104">
        <v>74</v>
      </c>
      <c r="S1324" s="36" t="s">
        <v>3127</v>
      </c>
      <c r="T1324" s="86" t="s">
        <v>4585</v>
      </c>
      <c r="U1324" s="39">
        <f>VLOOKUP(Tabela1[[#This Row],[Marka]],Config!$D$2:$E$13,2,FALSE)+Tabela1[[#This Row],[Marka_sort_plus]]</f>
        <v>201011</v>
      </c>
      <c r="V1324" s="39">
        <v>1011</v>
      </c>
      <c r="W1324" s="49" t="s">
        <v>13631</v>
      </c>
      <c r="X1324" s="49"/>
      <c r="Y1324" s="49"/>
      <c r="Z1324" s="49"/>
    </row>
    <row r="1325" spans="2:26" ht="27.75" customHeight="1">
      <c r="B1325" s="55" t="s">
        <v>7</v>
      </c>
      <c r="C1325" s="56" t="s">
        <v>13418</v>
      </c>
      <c r="D1325" s="113" t="s">
        <v>13607</v>
      </c>
      <c r="E1325" s="83" t="s">
        <v>3110</v>
      </c>
      <c r="F1325" s="65" t="s">
        <v>13608</v>
      </c>
      <c r="G1325" s="58" t="s">
        <v>10</v>
      </c>
      <c r="H1325" s="58" t="s">
        <v>8167</v>
      </c>
      <c r="I1325" s="129">
        <v>10.32</v>
      </c>
      <c r="J1325" s="129">
        <v>10.32</v>
      </c>
      <c r="K1325" s="93">
        <f>Tabela1[ [#This Row],[Cena hurtowa netto od 01.06.2025] ]/Tabela1[[#This Row],[Cena hurtowa netto od 13.01.2025]]-1</f>
        <v>0</v>
      </c>
      <c r="L1325" s="142" t="s">
        <v>3110</v>
      </c>
      <c r="M1325" s="142"/>
      <c r="N1325" s="64" t="s">
        <v>13632</v>
      </c>
      <c r="O1325" s="84">
        <v>0.23</v>
      </c>
      <c r="P1325" s="7"/>
      <c r="Q1325" s="35">
        <f t="shared" si="25"/>
        <v>0</v>
      </c>
      <c r="R1325" s="104">
        <v>74</v>
      </c>
      <c r="S1325" s="36" t="s">
        <v>3127</v>
      </c>
      <c r="T1325" s="86" t="s">
        <v>4585</v>
      </c>
      <c r="U1325" s="39">
        <f>VLOOKUP(Tabela1[[#This Row],[Marka]],Config!$D$2:$E$13,2,FALSE)+Tabela1[[#This Row],[Marka_sort_plus]]</f>
        <v>201011</v>
      </c>
      <c r="V1325" s="39">
        <v>1011</v>
      </c>
      <c r="W1325" s="49" t="s">
        <v>13632</v>
      </c>
      <c r="X1325" s="49"/>
      <c r="Y1325" s="49"/>
      <c r="Z1325" s="49"/>
    </row>
    <row r="1326" spans="2:26" ht="27.75" customHeight="1">
      <c r="B1326" s="55" t="s">
        <v>7</v>
      </c>
      <c r="C1326" s="56" t="s">
        <v>197</v>
      </c>
      <c r="D1326" s="113" t="s">
        <v>3729</v>
      </c>
      <c r="E1326" s="83" t="s">
        <v>3107</v>
      </c>
      <c r="F1326" s="65" t="s">
        <v>198</v>
      </c>
      <c r="G1326" s="58" t="s">
        <v>10</v>
      </c>
      <c r="H1326" s="58">
        <v>1</v>
      </c>
      <c r="I1326" s="129">
        <v>37.74</v>
      </c>
      <c r="J1326" s="129">
        <v>37.74</v>
      </c>
      <c r="K1326" s="93">
        <f>Tabela1[ [#This Row],[Cena hurtowa netto od 01.06.2025] ]/Tabela1[[#This Row],[Cena hurtowa netto od 13.01.2025]]-1</f>
        <v>0</v>
      </c>
      <c r="L1326" s="142" t="s">
        <v>3107</v>
      </c>
      <c r="M1326" s="142"/>
      <c r="N1326" s="64" t="s">
        <v>199</v>
      </c>
      <c r="O1326" s="84">
        <v>0.23</v>
      </c>
      <c r="P1326" s="7"/>
      <c r="Q1326" s="35">
        <f t="shared" si="25"/>
        <v>0</v>
      </c>
      <c r="R1326" s="104">
        <v>53</v>
      </c>
      <c r="S1326" s="36" t="s">
        <v>3113</v>
      </c>
      <c r="T1326" s="86" t="s">
        <v>4602</v>
      </c>
      <c r="U1326" s="39">
        <f>VLOOKUP(Tabela1[[#This Row],[Marka]],Config!$D$2:$E$13,2,FALSE)+Tabela1[[#This Row],[Marka_sort_plus]]</f>
        <v>201012</v>
      </c>
      <c r="V1326" s="39">
        <v>1012</v>
      </c>
      <c r="W1326" s="49" t="s">
        <v>199</v>
      </c>
      <c r="X1326" s="49" t="s">
        <v>7148</v>
      </c>
      <c r="Y1326" s="49" t="s">
        <v>3152</v>
      </c>
      <c r="Z1326" s="49" t="s">
        <v>7149</v>
      </c>
    </row>
    <row r="1327" spans="2:26" ht="27.75" customHeight="1">
      <c r="B1327" s="55" t="s">
        <v>7</v>
      </c>
      <c r="C1327" s="56" t="s">
        <v>203</v>
      </c>
      <c r="D1327" s="113" t="s">
        <v>4302</v>
      </c>
      <c r="E1327" s="83" t="s">
        <v>3107</v>
      </c>
      <c r="F1327" s="65" t="s">
        <v>204</v>
      </c>
      <c r="G1327" s="58" t="s">
        <v>10</v>
      </c>
      <c r="H1327" s="58">
        <v>1</v>
      </c>
      <c r="I1327" s="129">
        <v>90.91</v>
      </c>
      <c r="J1327" s="129">
        <v>90.91</v>
      </c>
      <c r="K1327" s="93">
        <f>Tabela1[ [#This Row],[Cena hurtowa netto od 01.06.2025] ]/Tabela1[[#This Row],[Cena hurtowa netto od 13.01.2025]]-1</f>
        <v>0</v>
      </c>
      <c r="L1327" s="142" t="s">
        <v>3107</v>
      </c>
      <c r="M1327" s="142"/>
      <c r="N1327" s="64" t="s">
        <v>205</v>
      </c>
      <c r="O1327" s="84">
        <v>0.23</v>
      </c>
      <c r="P1327" s="7"/>
      <c r="Q1327" s="35">
        <f t="shared" si="25"/>
        <v>0</v>
      </c>
      <c r="R1327" s="104">
        <v>53</v>
      </c>
      <c r="S1327" s="36" t="s">
        <v>3113</v>
      </c>
      <c r="T1327" s="86" t="s">
        <v>4577</v>
      </c>
      <c r="U1327" s="39">
        <f>VLOOKUP(Tabela1[[#This Row],[Marka]],Config!$D$2:$E$13,2,FALSE)+Tabela1[[#This Row],[Marka_sort_plus]]</f>
        <v>201013</v>
      </c>
      <c r="V1327" s="39">
        <v>1013</v>
      </c>
      <c r="W1327" s="49" t="s">
        <v>205</v>
      </c>
      <c r="X1327" s="49" t="s">
        <v>7155</v>
      </c>
      <c r="Y1327" s="49" t="s">
        <v>3152</v>
      </c>
      <c r="Z1327" s="49" t="s">
        <v>7156</v>
      </c>
    </row>
    <row r="1328" spans="2:26" ht="27.75" customHeight="1">
      <c r="B1328" s="55" t="s">
        <v>7</v>
      </c>
      <c r="C1328" s="56" t="s">
        <v>206</v>
      </c>
      <c r="D1328" s="113" t="s">
        <v>4301</v>
      </c>
      <c r="E1328" s="83" t="s">
        <v>3107</v>
      </c>
      <c r="F1328" s="65" t="s">
        <v>207</v>
      </c>
      <c r="G1328" s="58" t="s">
        <v>10</v>
      </c>
      <c r="H1328" s="58">
        <v>1</v>
      </c>
      <c r="I1328" s="129">
        <v>90.91</v>
      </c>
      <c r="J1328" s="129">
        <v>90.91</v>
      </c>
      <c r="K1328" s="93">
        <f>Tabela1[ [#This Row],[Cena hurtowa netto od 01.06.2025] ]/Tabela1[[#This Row],[Cena hurtowa netto od 13.01.2025]]-1</f>
        <v>0</v>
      </c>
      <c r="L1328" s="142" t="s">
        <v>3107</v>
      </c>
      <c r="M1328" s="142"/>
      <c r="N1328" s="64" t="s">
        <v>208</v>
      </c>
      <c r="O1328" s="84">
        <v>0.23</v>
      </c>
      <c r="P1328" s="7"/>
      <c r="Q1328" s="35">
        <f t="shared" si="25"/>
        <v>0</v>
      </c>
      <c r="R1328" s="104">
        <v>53</v>
      </c>
      <c r="S1328" s="36" t="s">
        <v>3113</v>
      </c>
      <c r="T1328" s="86" t="s">
        <v>4577</v>
      </c>
      <c r="U1328" s="39">
        <f>VLOOKUP(Tabela1[[#This Row],[Marka]],Config!$D$2:$E$13,2,FALSE)+Tabela1[[#This Row],[Marka_sort_plus]]</f>
        <v>201014</v>
      </c>
      <c r="V1328" s="39">
        <v>1014</v>
      </c>
      <c r="W1328" s="49" t="s">
        <v>208</v>
      </c>
      <c r="X1328" s="49" t="s">
        <v>7169</v>
      </c>
      <c r="Y1328" s="49" t="s">
        <v>3152</v>
      </c>
      <c r="Z1328" s="49" t="s">
        <v>7170</v>
      </c>
    </row>
    <row r="1329" spans="2:26" ht="27.75" customHeight="1">
      <c r="B1329" s="55" t="s">
        <v>7</v>
      </c>
      <c r="C1329" s="56" t="s">
        <v>209</v>
      </c>
      <c r="D1329" s="113" t="s">
        <v>3366</v>
      </c>
      <c r="E1329" s="83" t="s">
        <v>3107</v>
      </c>
      <c r="F1329" s="65" t="s">
        <v>210</v>
      </c>
      <c r="G1329" s="58" t="s">
        <v>10</v>
      </c>
      <c r="H1329" s="58">
        <v>1</v>
      </c>
      <c r="I1329" s="129">
        <v>157.30000000000001</v>
      </c>
      <c r="J1329" s="129">
        <v>157.30000000000001</v>
      </c>
      <c r="K1329" s="93">
        <f>Tabela1[ [#This Row],[Cena hurtowa netto od 01.06.2025] ]/Tabela1[[#This Row],[Cena hurtowa netto od 13.01.2025]]-1</f>
        <v>0</v>
      </c>
      <c r="L1329" s="142" t="s">
        <v>3107</v>
      </c>
      <c r="M1329" s="142"/>
      <c r="N1329" s="64" t="s">
        <v>211</v>
      </c>
      <c r="O1329" s="84">
        <v>0.23</v>
      </c>
      <c r="P1329" s="7"/>
      <c r="Q1329" s="35">
        <f t="shared" si="25"/>
        <v>0</v>
      </c>
      <c r="R1329" s="104">
        <v>53</v>
      </c>
      <c r="S1329" s="36" t="s">
        <v>3113</v>
      </c>
      <c r="T1329" s="86" t="s">
        <v>4577</v>
      </c>
      <c r="U1329" s="39">
        <f>VLOOKUP(Tabela1[[#This Row],[Marka]],Config!$D$2:$E$13,2,FALSE)+Tabela1[[#This Row],[Marka_sort_plus]]</f>
        <v>201031</v>
      </c>
      <c r="V1329" s="39">
        <v>1031</v>
      </c>
      <c r="W1329" s="49" t="s">
        <v>211</v>
      </c>
      <c r="X1329" s="49" t="s">
        <v>7122</v>
      </c>
      <c r="Y1329" s="49" t="s">
        <v>3152</v>
      </c>
      <c r="Z1329" s="49" t="s">
        <v>7123</v>
      </c>
    </row>
    <row r="1330" spans="2:26" ht="27.75" customHeight="1">
      <c r="B1330" s="55" t="s">
        <v>7</v>
      </c>
      <c r="C1330" s="56" t="s">
        <v>4462</v>
      </c>
      <c r="D1330" s="113" t="s">
        <v>4620</v>
      </c>
      <c r="E1330" s="83" t="s">
        <v>3107</v>
      </c>
      <c r="F1330" s="65" t="s">
        <v>4463</v>
      </c>
      <c r="G1330" s="58" t="s">
        <v>10</v>
      </c>
      <c r="H1330" s="58">
        <v>1</v>
      </c>
      <c r="I1330" s="129">
        <v>70.489999999999995</v>
      </c>
      <c r="J1330" s="129">
        <v>70.489999999999995</v>
      </c>
      <c r="K1330" s="93">
        <f>Tabela1[ [#This Row],[Cena hurtowa netto od 01.06.2025] ]/Tabela1[[#This Row],[Cena hurtowa netto od 13.01.2025]]-1</f>
        <v>0</v>
      </c>
      <c r="L1330" s="142" t="s">
        <v>3107</v>
      </c>
      <c r="M1330" s="142"/>
      <c r="N1330" s="64" t="s">
        <v>4466</v>
      </c>
      <c r="O1330" s="84">
        <v>0.23</v>
      </c>
      <c r="P1330" s="7"/>
      <c r="Q1330" s="35">
        <f t="shared" si="25"/>
        <v>0</v>
      </c>
      <c r="R1330" s="104">
        <v>53</v>
      </c>
      <c r="S1330" s="36" t="s">
        <v>3112</v>
      </c>
      <c r="T1330" s="86" t="s">
        <v>4573</v>
      </c>
      <c r="U1330" s="39">
        <f>VLOOKUP(Tabela1[[#This Row],[Marka]],Config!$D$2:$E$13,2,FALSE)+Tabela1[[#This Row],[Marka_sort_plus]]</f>
        <v>201032</v>
      </c>
      <c r="V1330" s="39">
        <v>1032</v>
      </c>
      <c r="W1330" s="49" t="s">
        <v>4466</v>
      </c>
      <c r="X1330" s="49" t="s">
        <v>7838</v>
      </c>
      <c r="Y1330" s="49" t="s">
        <v>3152</v>
      </c>
      <c r="Z1330" s="49" t="s">
        <v>7839</v>
      </c>
    </row>
    <row r="1331" spans="2:26" ht="27.75" customHeight="1">
      <c r="B1331" s="55" t="s">
        <v>7</v>
      </c>
      <c r="C1331" s="56" t="s">
        <v>140</v>
      </c>
      <c r="D1331" s="113" t="s">
        <v>4298</v>
      </c>
      <c r="E1331" s="83" t="s">
        <v>3107</v>
      </c>
      <c r="F1331" s="65" t="s">
        <v>141</v>
      </c>
      <c r="G1331" s="58" t="s">
        <v>10</v>
      </c>
      <c r="H1331" s="58">
        <v>12</v>
      </c>
      <c r="I1331" s="129">
        <v>6.3</v>
      </c>
      <c r="J1331" s="129">
        <v>6.3</v>
      </c>
      <c r="K1331" s="93">
        <f>Tabela1[ [#This Row],[Cena hurtowa netto od 01.06.2025] ]/Tabela1[[#This Row],[Cena hurtowa netto od 13.01.2025]]-1</f>
        <v>0</v>
      </c>
      <c r="L1331" s="142" t="s">
        <v>3107</v>
      </c>
      <c r="M1331" s="142"/>
      <c r="N1331" s="64" t="s">
        <v>142</v>
      </c>
      <c r="O1331" s="84">
        <v>0.23</v>
      </c>
      <c r="P1331" s="7"/>
      <c r="Q1331" s="35">
        <f t="shared" si="25"/>
        <v>0</v>
      </c>
      <c r="R1331" s="104">
        <v>52</v>
      </c>
      <c r="S1331" s="36" t="s">
        <v>3113</v>
      </c>
      <c r="T1331" s="86" t="s">
        <v>4577</v>
      </c>
      <c r="U1331" s="39">
        <f>VLOOKUP(Tabela1[[#This Row],[Marka]],Config!$D$2:$E$13,2,FALSE)+Tabela1[[#This Row],[Marka_sort_plus]]</f>
        <v>201051</v>
      </c>
      <c r="V1331" s="39">
        <v>1051</v>
      </c>
      <c r="W1331" s="49" t="s">
        <v>142</v>
      </c>
      <c r="X1331" s="49" t="s">
        <v>7127</v>
      </c>
      <c r="Y1331" s="49" t="s">
        <v>7128</v>
      </c>
      <c r="Z1331" s="49" t="s">
        <v>7129</v>
      </c>
    </row>
    <row r="1332" spans="2:26" ht="27.75" customHeight="1">
      <c r="B1332" s="55" t="s">
        <v>7</v>
      </c>
      <c r="C1332" s="56" t="s">
        <v>146</v>
      </c>
      <c r="D1332" s="113" t="s">
        <v>4296</v>
      </c>
      <c r="E1332" s="83" t="s">
        <v>3107</v>
      </c>
      <c r="F1332" s="65" t="s">
        <v>147</v>
      </c>
      <c r="G1332" s="58" t="s">
        <v>10</v>
      </c>
      <c r="H1332" s="58">
        <v>12</v>
      </c>
      <c r="I1332" s="129">
        <v>6.3</v>
      </c>
      <c r="J1332" s="129">
        <v>6.3</v>
      </c>
      <c r="K1332" s="93">
        <f>Tabela1[ [#This Row],[Cena hurtowa netto od 01.06.2025] ]/Tabela1[[#This Row],[Cena hurtowa netto od 13.01.2025]]-1</f>
        <v>0</v>
      </c>
      <c r="L1332" s="142" t="s">
        <v>3107</v>
      </c>
      <c r="M1332" s="142"/>
      <c r="N1332" s="64" t="s">
        <v>148</v>
      </c>
      <c r="O1332" s="84">
        <v>0.23</v>
      </c>
      <c r="P1332" s="7"/>
      <c r="Q1332" s="35">
        <f t="shared" si="25"/>
        <v>0</v>
      </c>
      <c r="R1332" s="104">
        <v>52</v>
      </c>
      <c r="S1332" s="36" t="s">
        <v>3113</v>
      </c>
      <c r="T1332" s="86" t="s">
        <v>4577</v>
      </c>
      <c r="U1332" s="39">
        <f>VLOOKUP(Tabela1[[#This Row],[Marka]],Config!$D$2:$E$13,2,FALSE)+Tabela1[[#This Row],[Marka_sort_plus]]</f>
        <v>201051</v>
      </c>
      <c r="V1332" s="39">
        <v>1051</v>
      </c>
      <c r="W1332" s="49" t="s">
        <v>148</v>
      </c>
      <c r="X1332" s="49" t="s">
        <v>7133</v>
      </c>
      <c r="Y1332" s="49" t="s">
        <v>7134</v>
      </c>
      <c r="Z1332" s="49" t="s">
        <v>7135</v>
      </c>
    </row>
    <row r="1333" spans="2:26" ht="27.75" customHeight="1">
      <c r="B1333" s="55" t="s">
        <v>7</v>
      </c>
      <c r="C1333" s="56" t="s">
        <v>152</v>
      </c>
      <c r="D1333" s="113" t="s">
        <v>4294</v>
      </c>
      <c r="E1333" s="83" t="s">
        <v>3107</v>
      </c>
      <c r="F1333" s="65" t="s">
        <v>153</v>
      </c>
      <c r="G1333" s="58" t="s">
        <v>10</v>
      </c>
      <c r="H1333" s="58">
        <v>12</v>
      </c>
      <c r="I1333" s="129">
        <v>6.3</v>
      </c>
      <c r="J1333" s="129">
        <v>6.3</v>
      </c>
      <c r="K1333" s="93">
        <f>Tabela1[ [#This Row],[Cena hurtowa netto od 01.06.2025] ]/Tabela1[[#This Row],[Cena hurtowa netto od 13.01.2025]]-1</f>
        <v>0</v>
      </c>
      <c r="L1333" s="142" t="s">
        <v>3107</v>
      </c>
      <c r="M1333" s="142"/>
      <c r="N1333" s="64" t="s">
        <v>4331</v>
      </c>
      <c r="O1333" s="84">
        <v>0.23</v>
      </c>
      <c r="P1333" s="7"/>
      <c r="Q1333" s="35">
        <f t="shared" si="25"/>
        <v>0</v>
      </c>
      <c r="R1333" s="104">
        <v>52</v>
      </c>
      <c r="S1333" s="36" t="s">
        <v>3113</v>
      </c>
      <c r="T1333" s="86" t="s">
        <v>4577</v>
      </c>
      <c r="U1333" s="39">
        <f>VLOOKUP(Tabela1[[#This Row],[Marka]],Config!$D$2:$E$13,2,FALSE)+Tabela1[[#This Row],[Marka_sort_plus]]</f>
        <v>201051</v>
      </c>
      <c r="V1333" s="39">
        <v>1051</v>
      </c>
      <c r="W1333" s="49" t="s">
        <v>4331</v>
      </c>
      <c r="X1333" s="49" t="s">
        <v>7139</v>
      </c>
      <c r="Y1333" s="49" t="s">
        <v>7140</v>
      </c>
      <c r="Z1333" s="49" t="s">
        <v>7141</v>
      </c>
    </row>
    <row r="1334" spans="2:26" ht="27.75" customHeight="1">
      <c r="B1334" s="55" t="s">
        <v>7</v>
      </c>
      <c r="C1334" s="56" t="s">
        <v>158</v>
      </c>
      <c r="D1334" s="113" t="s">
        <v>4292</v>
      </c>
      <c r="E1334" s="83" t="s">
        <v>3107</v>
      </c>
      <c r="F1334" s="65" t="s">
        <v>159</v>
      </c>
      <c r="G1334" s="58" t="s">
        <v>10</v>
      </c>
      <c r="H1334" s="58">
        <v>12</v>
      </c>
      <c r="I1334" s="129">
        <v>6.3</v>
      </c>
      <c r="J1334" s="129">
        <v>6.3</v>
      </c>
      <c r="K1334" s="93">
        <f>Tabela1[ [#This Row],[Cena hurtowa netto od 01.06.2025] ]/Tabela1[[#This Row],[Cena hurtowa netto od 13.01.2025]]-1</f>
        <v>0</v>
      </c>
      <c r="L1334" s="142" t="s">
        <v>3107</v>
      </c>
      <c r="M1334" s="142"/>
      <c r="N1334" s="64" t="s">
        <v>160</v>
      </c>
      <c r="O1334" s="84">
        <v>0.23</v>
      </c>
      <c r="P1334" s="7"/>
      <c r="Q1334" s="35">
        <f t="shared" si="25"/>
        <v>0</v>
      </c>
      <c r="R1334" s="104">
        <v>52</v>
      </c>
      <c r="S1334" s="36" t="s">
        <v>3113</v>
      </c>
      <c r="T1334" s="86" t="s">
        <v>4577</v>
      </c>
      <c r="U1334" s="39">
        <f>VLOOKUP(Tabela1[[#This Row],[Marka]],Config!$D$2:$E$13,2,FALSE)+Tabela1[[#This Row],[Marka_sort_plus]]</f>
        <v>201051</v>
      </c>
      <c r="V1334" s="39">
        <v>1051</v>
      </c>
      <c r="W1334" s="49" t="s">
        <v>160</v>
      </c>
      <c r="X1334" s="49" t="s">
        <v>7145</v>
      </c>
      <c r="Y1334" s="49" t="s">
        <v>7146</v>
      </c>
      <c r="Z1334" s="49" t="s">
        <v>7147</v>
      </c>
    </row>
    <row r="1335" spans="2:26" ht="27.75" customHeight="1">
      <c r="B1335" s="55" t="s">
        <v>7</v>
      </c>
      <c r="C1335" s="56" t="s">
        <v>164</v>
      </c>
      <c r="D1335" s="113" t="s">
        <v>4290</v>
      </c>
      <c r="E1335" s="83" t="s">
        <v>3107</v>
      </c>
      <c r="F1335" s="65" t="s">
        <v>165</v>
      </c>
      <c r="G1335" s="58" t="s">
        <v>10</v>
      </c>
      <c r="H1335" s="58">
        <v>12</v>
      </c>
      <c r="I1335" s="129">
        <v>6.3</v>
      </c>
      <c r="J1335" s="129">
        <v>6.3</v>
      </c>
      <c r="K1335" s="93">
        <f>Tabela1[ [#This Row],[Cena hurtowa netto od 01.06.2025] ]/Tabela1[[#This Row],[Cena hurtowa netto od 13.01.2025]]-1</f>
        <v>0</v>
      </c>
      <c r="L1335" s="142" t="s">
        <v>3107</v>
      </c>
      <c r="M1335" s="142"/>
      <c r="N1335" s="64" t="s">
        <v>166</v>
      </c>
      <c r="O1335" s="84">
        <v>0.23</v>
      </c>
      <c r="P1335" s="7"/>
      <c r="Q1335" s="35">
        <f t="shared" si="25"/>
        <v>0</v>
      </c>
      <c r="R1335" s="104">
        <v>52</v>
      </c>
      <c r="S1335" s="36" t="s">
        <v>3113</v>
      </c>
      <c r="T1335" s="86" t="s">
        <v>4577</v>
      </c>
      <c r="U1335" s="39">
        <f>VLOOKUP(Tabela1[[#This Row],[Marka]],Config!$D$2:$E$13,2,FALSE)+Tabela1[[#This Row],[Marka_sort_plus]]</f>
        <v>201051</v>
      </c>
      <c r="V1335" s="39">
        <v>1051</v>
      </c>
      <c r="W1335" s="49" t="s">
        <v>166</v>
      </c>
      <c r="X1335" s="49" t="s">
        <v>7157</v>
      </c>
      <c r="Y1335" s="49" t="s">
        <v>7158</v>
      </c>
      <c r="Z1335" s="49" t="s">
        <v>7159</v>
      </c>
    </row>
    <row r="1336" spans="2:26" ht="27.75" customHeight="1">
      <c r="B1336" s="55" t="s">
        <v>7</v>
      </c>
      <c r="C1336" s="56" t="s">
        <v>170</v>
      </c>
      <c r="D1336" s="113" t="s">
        <v>3714</v>
      </c>
      <c r="E1336" s="83" t="s">
        <v>3107</v>
      </c>
      <c r="F1336" s="65" t="s">
        <v>171</v>
      </c>
      <c r="G1336" s="58" t="s">
        <v>10</v>
      </c>
      <c r="H1336" s="58">
        <v>12</v>
      </c>
      <c r="I1336" s="129">
        <v>6.3</v>
      </c>
      <c r="J1336" s="129">
        <v>6.3</v>
      </c>
      <c r="K1336" s="93">
        <f>Tabela1[ [#This Row],[Cena hurtowa netto od 01.06.2025] ]/Tabela1[[#This Row],[Cena hurtowa netto od 13.01.2025]]-1</f>
        <v>0</v>
      </c>
      <c r="L1336" s="142" t="s">
        <v>3107</v>
      </c>
      <c r="M1336" s="142"/>
      <c r="N1336" s="64" t="s">
        <v>172</v>
      </c>
      <c r="O1336" s="84">
        <v>0.23</v>
      </c>
      <c r="P1336" s="7"/>
      <c r="Q1336" s="35">
        <f t="shared" si="25"/>
        <v>0</v>
      </c>
      <c r="R1336" s="104">
        <v>52</v>
      </c>
      <c r="S1336" s="36" t="s">
        <v>3113</v>
      </c>
      <c r="T1336" s="86" t="s">
        <v>4577</v>
      </c>
      <c r="U1336" s="39">
        <f>VLOOKUP(Tabela1[[#This Row],[Marka]],Config!$D$2:$E$13,2,FALSE)+Tabela1[[#This Row],[Marka_sort_plus]]</f>
        <v>201051</v>
      </c>
      <c r="V1336" s="39">
        <v>1051</v>
      </c>
      <c r="W1336" s="49" t="s">
        <v>172</v>
      </c>
      <c r="X1336" s="49" t="s">
        <v>7163</v>
      </c>
      <c r="Y1336" s="49" t="s">
        <v>7164</v>
      </c>
      <c r="Z1336" s="49" t="s">
        <v>7165</v>
      </c>
    </row>
    <row r="1337" spans="2:26" ht="27.75" customHeight="1">
      <c r="B1337" s="55" t="s">
        <v>7</v>
      </c>
      <c r="C1337" s="56" t="s">
        <v>176</v>
      </c>
      <c r="D1337" s="113" t="s">
        <v>3715</v>
      </c>
      <c r="E1337" s="83" t="s">
        <v>3107</v>
      </c>
      <c r="F1337" s="65" t="s">
        <v>177</v>
      </c>
      <c r="G1337" s="58" t="s">
        <v>10</v>
      </c>
      <c r="H1337" s="58">
        <v>12</v>
      </c>
      <c r="I1337" s="129">
        <v>6.3</v>
      </c>
      <c r="J1337" s="129">
        <v>6.3</v>
      </c>
      <c r="K1337" s="93">
        <f>Tabela1[ [#This Row],[Cena hurtowa netto od 01.06.2025] ]/Tabela1[[#This Row],[Cena hurtowa netto od 13.01.2025]]-1</f>
        <v>0</v>
      </c>
      <c r="L1337" s="142" t="s">
        <v>3107</v>
      </c>
      <c r="M1337" s="142"/>
      <c r="N1337" s="64" t="s">
        <v>178</v>
      </c>
      <c r="O1337" s="84">
        <v>0.23</v>
      </c>
      <c r="P1337" s="7"/>
      <c r="Q1337" s="35">
        <f t="shared" si="25"/>
        <v>0</v>
      </c>
      <c r="R1337" s="104">
        <v>52</v>
      </c>
      <c r="S1337" s="36" t="s">
        <v>3113</v>
      </c>
      <c r="T1337" s="86" t="s">
        <v>4577</v>
      </c>
      <c r="U1337" s="39">
        <f>VLOOKUP(Tabela1[[#This Row],[Marka]],Config!$D$2:$E$13,2,FALSE)+Tabela1[[#This Row],[Marka_sort_plus]]</f>
        <v>201051</v>
      </c>
      <c r="V1337" s="39">
        <v>1051</v>
      </c>
      <c r="W1337" s="49" t="s">
        <v>178</v>
      </c>
      <c r="X1337" s="49" t="s">
        <v>7171</v>
      </c>
      <c r="Y1337" s="49" t="s">
        <v>7172</v>
      </c>
      <c r="Z1337" s="49" t="s">
        <v>7173</v>
      </c>
    </row>
    <row r="1338" spans="2:26" ht="27.75" customHeight="1">
      <c r="B1338" s="55" t="s">
        <v>7</v>
      </c>
      <c r="C1338" s="56" t="s">
        <v>182</v>
      </c>
      <c r="D1338" s="113" t="s">
        <v>3716</v>
      </c>
      <c r="E1338" s="83" t="s">
        <v>3107</v>
      </c>
      <c r="F1338" s="65" t="s">
        <v>183</v>
      </c>
      <c r="G1338" s="58" t="s">
        <v>10</v>
      </c>
      <c r="H1338" s="58">
        <v>12</v>
      </c>
      <c r="I1338" s="129">
        <v>6.3</v>
      </c>
      <c r="J1338" s="129">
        <v>6.3</v>
      </c>
      <c r="K1338" s="93">
        <f>Tabela1[ [#This Row],[Cena hurtowa netto od 01.06.2025] ]/Tabela1[[#This Row],[Cena hurtowa netto od 13.01.2025]]-1</f>
        <v>0</v>
      </c>
      <c r="L1338" s="142" t="s">
        <v>3107</v>
      </c>
      <c r="M1338" s="142"/>
      <c r="N1338" s="64" t="s">
        <v>184</v>
      </c>
      <c r="O1338" s="84">
        <v>0.23</v>
      </c>
      <c r="P1338" s="7"/>
      <c r="Q1338" s="35">
        <f t="shared" si="25"/>
        <v>0</v>
      </c>
      <c r="R1338" s="104">
        <v>52</v>
      </c>
      <c r="S1338" s="36" t="s">
        <v>3113</v>
      </c>
      <c r="T1338" s="86" t="s">
        <v>4577</v>
      </c>
      <c r="U1338" s="39">
        <f>VLOOKUP(Tabela1[[#This Row],[Marka]],Config!$D$2:$E$13,2,FALSE)+Tabela1[[#This Row],[Marka_sort_plus]]</f>
        <v>201051</v>
      </c>
      <c r="V1338" s="39">
        <v>1051</v>
      </c>
      <c r="W1338" s="49" t="s">
        <v>184</v>
      </c>
      <c r="X1338" s="49" t="s">
        <v>7177</v>
      </c>
      <c r="Y1338" s="49" t="s">
        <v>7178</v>
      </c>
      <c r="Z1338" s="49" t="s">
        <v>7179</v>
      </c>
    </row>
    <row r="1339" spans="2:26" ht="27.75" customHeight="1">
      <c r="B1339" s="55" t="s">
        <v>7</v>
      </c>
      <c r="C1339" s="56" t="s">
        <v>188</v>
      </c>
      <c r="D1339" s="113" t="s">
        <v>3364</v>
      </c>
      <c r="E1339" s="83" t="s">
        <v>3107</v>
      </c>
      <c r="F1339" s="65" t="s">
        <v>189</v>
      </c>
      <c r="G1339" s="58" t="s">
        <v>10</v>
      </c>
      <c r="H1339" s="58">
        <v>12</v>
      </c>
      <c r="I1339" s="129">
        <v>6.3</v>
      </c>
      <c r="J1339" s="129">
        <v>6.3</v>
      </c>
      <c r="K1339" s="93">
        <f>Tabela1[ [#This Row],[Cena hurtowa netto od 01.06.2025] ]/Tabela1[[#This Row],[Cena hurtowa netto od 13.01.2025]]-1</f>
        <v>0</v>
      </c>
      <c r="L1339" s="142" t="s">
        <v>3107</v>
      </c>
      <c r="M1339" s="142"/>
      <c r="N1339" s="64" t="s">
        <v>190</v>
      </c>
      <c r="O1339" s="84">
        <v>0.23</v>
      </c>
      <c r="P1339" s="7"/>
      <c r="Q1339" s="35">
        <f t="shared" si="25"/>
        <v>0</v>
      </c>
      <c r="R1339" s="104">
        <v>52</v>
      </c>
      <c r="S1339" s="36" t="s">
        <v>3113</v>
      </c>
      <c r="T1339" s="86" t="s">
        <v>4577</v>
      </c>
      <c r="U1339" s="39">
        <f>VLOOKUP(Tabela1[[#This Row],[Marka]],Config!$D$2:$E$13,2,FALSE)+Tabela1[[#This Row],[Marka_sort_plus]]</f>
        <v>201052</v>
      </c>
      <c r="V1339" s="39">
        <v>1052</v>
      </c>
      <c r="W1339" s="49" t="s">
        <v>190</v>
      </c>
      <c r="X1339" s="49" t="s">
        <v>7113</v>
      </c>
      <c r="Y1339" s="49" t="s">
        <v>7114</v>
      </c>
      <c r="Z1339" s="49" t="s">
        <v>7115</v>
      </c>
    </row>
    <row r="1340" spans="2:26" ht="27.75" customHeight="1">
      <c r="B1340" s="55" t="s">
        <v>7</v>
      </c>
      <c r="C1340" s="56" t="s">
        <v>134</v>
      </c>
      <c r="D1340" s="113" t="s">
        <v>4285</v>
      </c>
      <c r="E1340" s="83" t="s">
        <v>3107</v>
      </c>
      <c r="F1340" s="65" t="s">
        <v>135</v>
      </c>
      <c r="G1340" s="58" t="s">
        <v>10</v>
      </c>
      <c r="H1340" s="58">
        <v>12</v>
      </c>
      <c r="I1340" s="129">
        <v>6.3</v>
      </c>
      <c r="J1340" s="129">
        <v>6.3</v>
      </c>
      <c r="K1340" s="93">
        <f>Tabela1[ [#This Row],[Cena hurtowa netto od 01.06.2025] ]/Tabela1[[#This Row],[Cena hurtowa netto od 13.01.2025]]-1</f>
        <v>0</v>
      </c>
      <c r="L1340" s="142" t="s">
        <v>3107</v>
      </c>
      <c r="M1340" s="142"/>
      <c r="N1340" s="64" t="s">
        <v>136</v>
      </c>
      <c r="O1340" s="84">
        <v>0.23</v>
      </c>
      <c r="P1340" s="7"/>
      <c r="Q1340" s="35">
        <f t="shared" si="25"/>
        <v>0</v>
      </c>
      <c r="R1340" s="104">
        <v>52</v>
      </c>
      <c r="S1340" s="36" t="s">
        <v>3113</v>
      </c>
      <c r="T1340" s="86" t="s">
        <v>4577</v>
      </c>
      <c r="U1340" s="39">
        <f>VLOOKUP(Tabela1[[#This Row],[Marka]],Config!$D$2:$E$13,2,FALSE)+Tabela1[[#This Row],[Marka_sort_plus]]</f>
        <v>201071</v>
      </c>
      <c r="V1340" s="39">
        <v>1071</v>
      </c>
      <c r="W1340" s="49" t="s">
        <v>136</v>
      </c>
      <c r="X1340" s="49" t="s">
        <v>7186</v>
      </c>
      <c r="Y1340" s="49" t="s">
        <v>7187</v>
      </c>
      <c r="Z1340" s="49" t="s">
        <v>7188</v>
      </c>
    </row>
    <row r="1341" spans="2:26" ht="27.75" customHeight="1">
      <c r="B1341" s="55" t="s">
        <v>7</v>
      </c>
      <c r="C1341" s="56" t="s">
        <v>131</v>
      </c>
      <c r="D1341" s="113" t="s">
        <v>4286</v>
      </c>
      <c r="E1341" s="83" t="s">
        <v>3107</v>
      </c>
      <c r="F1341" s="65" t="s">
        <v>132</v>
      </c>
      <c r="G1341" s="58" t="s">
        <v>10</v>
      </c>
      <c r="H1341" s="58">
        <v>12</v>
      </c>
      <c r="I1341" s="129">
        <v>6.3</v>
      </c>
      <c r="J1341" s="129">
        <v>6.3</v>
      </c>
      <c r="K1341" s="93">
        <f>Tabela1[ [#This Row],[Cena hurtowa netto od 01.06.2025] ]/Tabela1[[#This Row],[Cena hurtowa netto od 13.01.2025]]-1</f>
        <v>0</v>
      </c>
      <c r="L1341" s="142" t="s">
        <v>3107</v>
      </c>
      <c r="M1341" s="142"/>
      <c r="N1341" s="64" t="s">
        <v>133</v>
      </c>
      <c r="O1341" s="84">
        <v>0.23</v>
      </c>
      <c r="P1341" s="7"/>
      <c r="Q1341" s="35">
        <f t="shared" si="25"/>
        <v>0</v>
      </c>
      <c r="R1341" s="104">
        <v>52</v>
      </c>
      <c r="S1341" s="36" t="s">
        <v>3113</v>
      </c>
      <c r="T1341" s="86" t="s">
        <v>4577</v>
      </c>
      <c r="U1341" s="39">
        <f>VLOOKUP(Tabela1[[#This Row],[Marka]],Config!$D$2:$E$13,2,FALSE)+Tabela1[[#This Row],[Marka_sort_plus]]</f>
        <v>201072</v>
      </c>
      <c r="V1341" s="39">
        <v>1072</v>
      </c>
      <c r="W1341" s="49" t="s">
        <v>133</v>
      </c>
      <c r="X1341" s="49" t="s">
        <v>7183</v>
      </c>
      <c r="Y1341" s="49" t="s">
        <v>7184</v>
      </c>
      <c r="Z1341" s="49" t="s">
        <v>7185</v>
      </c>
    </row>
    <row r="1342" spans="2:26" ht="27.75" customHeight="1">
      <c r="B1342" s="55" t="s">
        <v>7</v>
      </c>
      <c r="C1342" s="56" t="s">
        <v>125</v>
      </c>
      <c r="D1342" s="113" t="s">
        <v>4284</v>
      </c>
      <c r="E1342" s="83" t="s">
        <v>3107</v>
      </c>
      <c r="F1342" s="65" t="s">
        <v>126</v>
      </c>
      <c r="G1342" s="58" t="s">
        <v>10</v>
      </c>
      <c r="H1342" s="58">
        <v>12</v>
      </c>
      <c r="I1342" s="129">
        <v>6.3</v>
      </c>
      <c r="J1342" s="129">
        <v>6.3</v>
      </c>
      <c r="K1342" s="93">
        <f>Tabela1[ [#This Row],[Cena hurtowa netto od 01.06.2025] ]/Tabela1[[#This Row],[Cena hurtowa netto od 13.01.2025]]-1</f>
        <v>0</v>
      </c>
      <c r="L1342" s="142" t="s">
        <v>3107</v>
      </c>
      <c r="M1342" s="142"/>
      <c r="N1342" s="64" t="s">
        <v>127</v>
      </c>
      <c r="O1342" s="84">
        <v>0.23</v>
      </c>
      <c r="P1342" s="7"/>
      <c r="Q1342" s="35">
        <f t="shared" si="25"/>
        <v>0</v>
      </c>
      <c r="R1342" s="104">
        <v>52</v>
      </c>
      <c r="S1342" s="36" t="s">
        <v>3113</v>
      </c>
      <c r="T1342" s="86" t="s">
        <v>4577</v>
      </c>
      <c r="U1342" s="39">
        <f>VLOOKUP(Tabela1[[#This Row],[Marka]],Config!$D$2:$E$13,2,FALSE)+Tabela1[[#This Row],[Marka_sort_plus]]</f>
        <v>201073</v>
      </c>
      <c r="V1342" s="39">
        <v>1073</v>
      </c>
      <c r="W1342" s="49" t="s">
        <v>127</v>
      </c>
      <c r="X1342" s="49" t="s">
        <v>7189</v>
      </c>
      <c r="Y1342" s="49" t="s">
        <v>7190</v>
      </c>
      <c r="Z1342" s="49" t="s">
        <v>7191</v>
      </c>
    </row>
    <row r="1343" spans="2:26" ht="27.75" customHeight="1">
      <c r="B1343" s="55" t="s">
        <v>7</v>
      </c>
      <c r="C1343" s="56" t="s">
        <v>128</v>
      </c>
      <c r="D1343" s="113" t="s">
        <v>4287</v>
      </c>
      <c r="E1343" s="83" t="s">
        <v>3107</v>
      </c>
      <c r="F1343" s="65" t="s">
        <v>129</v>
      </c>
      <c r="G1343" s="58" t="s">
        <v>10</v>
      </c>
      <c r="H1343" s="58">
        <v>12</v>
      </c>
      <c r="I1343" s="129">
        <v>6.3</v>
      </c>
      <c r="J1343" s="129">
        <v>6.3</v>
      </c>
      <c r="K1343" s="93">
        <f>Tabela1[ [#This Row],[Cena hurtowa netto od 01.06.2025] ]/Tabela1[[#This Row],[Cena hurtowa netto od 13.01.2025]]-1</f>
        <v>0</v>
      </c>
      <c r="L1343" s="142" t="s">
        <v>3107</v>
      </c>
      <c r="M1343" s="142"/>
      <c r="N1343" s="64" t="s">
        <v>130</v>
      </c>
      <c r="O1343" s="84">
        <v>0.23</v>
      </c>
      <c r="P1343" s="7"/>
      <c r="Q1343" s="35">
        <f t="shared" si="25"/>
        <v>0</v>
      </c>
      <c r="R1343" s="104">
        <v>52</v>
      </c>
      <c r="S1343" s="36" t="s">
        <v>3113</v>
      </c>
      <c r="T1343" s="86" t="s">
        <v>4577</v>
      </c>
      <c r="U1343" s="39">
        <f>VLOOKUP(Tabela1[[#This Row],[Marka]],Config!$D$2:$E$13,2,FALSE)+Tabela1[[#This Row],[Marka_sort_plus]]</f>
        <v>201074</v>
      </c>
      <c r="V1343" s="39">
        <v>1074</v>
      </c>
      <c r="W1343" s="49" t="s">
        <v>130</v>
      </c>
      <c r="X1343" s="49" t="s">
        <v>7180</v>
      </c>
      <c r="Y1343" s="49" t="s">
        <v>7181</v>
      </c>
      <c r="Z1343" s="49" t="s">
        <v>7182</v>
      </c>
    </row>
    <row r="1344" spans="2:26" ht="27.75" customHeight="1">
      <c r="B1344" s="55" t="s">
        <v>7</v>
      </c>
      <c r="C1344" s="56" t="s">
        <v>137</v>
      </c>
      <c r="D1344" s="113" t="s">
        <v>4299</v>
      </c>
      <c r="E1344" s="83" t="s">
        <v>3107</v>
      </c>
      <c r="F1344" s="65" t="s">
        <v>138</v>
      </c>
      <c r="G1344" s="58" t="s">
        <v>10</v>
      </c>
      <c r="H1344" s="58">
        <v>12</v>
      </c>
      <c r="I1344" s="129">
        <v>6.3</v>
      </c>
      <c r="J1344" s="129">
        <v>6.3</v>
      </c>
      <c r="K1344" s="93">
        <f>Tabela1[ [#This Row],[Cena hurtowa netto od 01.06.2025] ]/Tabela1[[#This Row],[Cena hurtowa netto od 13.01.2025]]-1</f>
        <v>0</v>
      </c>
      <c r="L1344" s="142" t="s">
        <v>3107</v>
      </c>
      <c r="M1344" s="142"/>
      <c r="N1344" s="64" t="s">
        <v>139</v>
      </c>
      <c r="O1344" s="84">
        <v>0.23</v>
      </c>
      <c r="P1344" s="7"/>
      <c r="Q1344" s="35">
        <f t="shared" si="25"/>
        <v>0</v>
      </c>
      <c r="R1344" s="104">
        <v>52</v>
      </c>
      <c r="S1344" s="36" t="s">
        <v>3113</v>
      </c>
      <c r="T1344" s="86" t="s">
        <v>4577</v>
      </c>
      <c r="U1344" s="39">
        <f>VLOOKUP(Tabela1[[#This Row],[Marka]],Config!$D$2:$E$13,2,FALSE)+Tabela1[[#This Row],[Marka_sort_plus]]</f>
        <v>201091</v>
      </c>
      <c r="V1344" s="39">
        <v>1091</v>
      </c>
      <c r="W1344" s="49" t="s">
        <v>139</v>
      </c>
      <c r="X1344" s="49" t="s">
        <v>7124</v>
      </c>
      <c r="Y1344" s="49" t="s">
        <v>7125</v>
      </c>
      <c r="Z1344" s="49" t="s">
        <v>7126</v>
      </c>
    </row>
    <row r="1345" spans="2:26" ht="27.75" customHeight="1">
      <c r="B1345" s="55" t="s">
        <v>7</v>
      </c>
      <c r="C1345" s="56" t="s">
        <v>143</v>
      </c>
      <c r="D1345" s="113" t="s">
        <v>4297</v>
      </c>
      <c r="E1345" s="83" t="s">
        <v>3107</v>
      </c>
      <c r="F1345" s="65" t="s">
        <v>144</v>
      </c>
      <c r="G1345" s="58" t="s">
        <v>10</v>
      </c>
      <c r="H1345" s="58">
        <v>12</v>
      </c>
      <c r="I1345" s="129">
        <v>6.3</v>
      </c>
      <c r="J1345" s="129">
        <v>6.3</v>
      </c>
      <c r="K1345" s="93">
        <f>Tabela1[ [#This Row],[Cena hurtowa netto od 01.06.2025] ]/Tabela1[[#This Row],[Cena hurtowa netto od 13.01.2025]]-1</f>
        <v>0</v>
      </c>
      <c r="L1345" s="142" t="s">
        <v>3107</v>
      </c>
      <c r="M1345" s="142"/>
      <c r="N1345" s="64" t="s">
        <v>145</v>
      </c>
      <c r="O1345" s="84">
        <v>0.23</v>
      </c>
      <c r="P1345" s="7"/>
      <c r="Q1345" s="35">
        <f t="shared" si="25"/>
        <v>0</v>
      </c>
      <c r="R1345" s="104">
        <v>52</v>
      </c>
      <c r="S1345" s="36" t="s">
        <v>3113</v>
      </c>
      <c r="T1345" s="86" t="s">
        <v>4577</v>
      </c>
      <c r="U1345" s="39">
        <f>VLOOKUP(Tabela1[[#This Row],[Marka]],Config!$D$2:$E$13,2,FALSE)+Tabela1[[#This Row],[Marka_sort_plus]]</f>
        <v>201091</v>
      </c>
      <c r="V1345" s="39">
        <v>1091</v>
      </c>
      <c r="W1345" s="49" t="s">
        <v>145</v>
      </c>
      <c r="X1345" s="49" t="s">
        <v>7130</v>
      </c>
      <c r="Y1345" s="49" t="s">
        <v>7131</v>
      </c>
      <c r="Z1345" s="49" t="s">
        <v>7132</v>
      </c>
    </row>
    <row r="1346" spans="2:26" ht="27.75" customHeight="1">
      <c r="B1346" s="55" t="s">
        <v>7</v>
      </c>
      <c r="C1346" s="56" t="s">
        <v>149</v>
      </c>
      <c r="D1346" s="113" t="s">
        <v>4295</v>
      </c>
      <c r="E1346" s="83" t="s">
        <v>3107</v>
      </c>
      <c r="F1346" s="65" t="s">
        <v>150</v>
      </c>
      <c r="G1346" s="58" t="s">
        <v>10</v>
      </c>
      <c r="H1346" s="58">
        <v>12</v>
      </c>
      <c r="I1346" s="129">
        <v>6.3</v>
      </c>
      <c r="J1346" s="129">
        <v>6.3</v>
      </c>
      <c r="K1346" s="93">
        <f>Tabela1[ [#This Row],[Cena hurtowa netto od 01.06.2025] ]/Tabela1[[#This Row],[Cena hurtowa netto od 13.01.2025]]-1</f>
        <v>0</v>
      </c>
      <c r="L1346" s="142" t="s">
        <v>3107</v>
      </c>
      <c r="M1346" s="142"/>
      <c r="N1346" s="64" t="s">
        <v>151</v>
      </c>
      <c r="O1346" s="84">
        <v>0.23</v>
      </c>
      <c r="P1346" s="7"/>
      <c r="Q1346" s="35">
        <f t="shared" si="25"/>
        <v>0</v>
      </c>
      <c r="R1346" s="104">
        <v>52</v>
      </c>
      <c r="S1346" s="36" t="s">
        <v>3113</v>
      </c>
      <c r="T1346" s="86" t="s">
        <v>4577</v>
      </c>
      <c r="U1346" s="39">
        <f>VLOOKUP(Tabela1[[#This Row],[Marka]],Config!$D$2:$E$13,2,FALSE)+Tabela1[[#This Row],[Marka_sort_plus]]</f>
        <v>201091</v>
      </c>
      <c r="V1346" s="39">
        <v>1091</v>
      </c>
      <c r="W1346" s="49" t="s">
        <v>151</v>
      </c>
      <c r="X1346" s="49" t="s">
        <v>7136</v>
      </c>
      <c r="Y1346" s="49" t="s">
        <v>7137</v>
      </c>
      <c r="Z1346" s="49" t="s">
        <v>7138</v>
      </c>
    </row>
    <row r="1347" spans="2:26" ht="27.75" customHeight="1">
      <c r="B1347" s="55" t="s">
        <v>7</v>
      </c>
      <c r="C1347" s="56" t="s">
        <v>155</v>
      </c>
      <c r="D1347" s="113" t="s">
        <v>4293</v>
      </c>
      <c r="E1347" s="83" t="s">
        <v>3107</v>
      </c>
      <c r="F1347" s="65" t="s">
        <v>156</v>
      </c>
      <c r="G1347" s="58" t="s">
        <v>10</v>
      </c>
      <c r="H1347" s="58">
        <v>12</v>
      </c>
      <c r="I1347" s="129">
        <v>6.3</v>
      </c>
      <c r="J1347" s="129">
        <v>6.3</v>
      </c>
      <c r="K1347" s="93">
        <f>Tabela1[ [#This Row],[Cena hurtowa netto od 01.06.2025] ]/Tabela1[[#This Row],[Cena hurtowa netto od 13.01.2025]]-1</f>
        <v>0</v>
      </c>
      <c r="L1347" s="142" t="s">
        <v>3107</v>
      </c>
      <c r="M1347" s="142"/>
      <c r="N1347" s="64" t="s">
        <v>157</v>
      </c>
      <c r="O1347" s="84">
        <v>0.23</v>
      </c>
      <c r="P1347" s="7"/>
      <c r="Q1347" s="35">
        <f t="shared" si="25"/>
        <v>0</v>
      </c>
      <c r="R1347" s="104">
        <v>52</v>
      </c>
      <c r="S1347" s="36" t="s">
        <v>3113</v>
      </c>
      <c r="T1347" s="86" t="s">
        <v>4577</v>
      </c>
      <c r="U1347" s="39">
        <f>VLOOKUP(Tabela1[[#This Row],[Marka]],Config!$D$2:$E$13,2,FALSE)+Tabela1[[#This Row],[Marka_sort_plus]]</f>
        <v>201091</v>
      </c>
      <c r="V1347" s="39">
        <v>1091</v>
      </c>
      <c r="W1347" s="49" t="s">
        <v>157</v>
      </c>
      <c r="X1347" s="49" t="s">
        <v>7142</v>
      </c>
      <c r="Y1347" s="49" t="s">
        <v>7143</v>
      </c>
      <c r="Z1347" s="49" t="s">
        <v>7144</v>
      </c>
    </row>
    <row r="1348" spans="2:26" ht="27.75" customHeight="1">
      <c r="B1348" s="55" t="s">
        <v>7</v>
      </c>
      <c r="C1348" s="56" t="s">
        <v>161</v>
      </c>
      <c r="D1348" s="113" t="s">
        <v>4291</v>
      </c>
      <c r="E1348" s="83" t="s">
        <v>3107</v>
      </c>
      <c r="F1348" s="65" t="s">
        <v>162</v>
      </c>
      <c r="G1348" s="58" t="s">
        <v>10</v>
      </c>
      <c r="H1348" s="58">
        <v>12</v>
      </c>
      <c r="I1348" s="129">
        <v>6.3</v>
      </c>
      <c r="J1348" s="129">
        <v>6.3</v>
      </c>
      <c r="K1348" s="93">
        <f>Tabela1[ [#This Row],[Cena hurtowa netto od 01.06.2025] ]/Tabela1[[#This Row],[Cena hurtowa netto od 13.01.2025]]-1</f>
        <v>0</v>
      </c>
      <c r="L1348" s="142" t="s">
        <v>3107</v>
      </c>
      <c r="M1348" s="142"/>
      <c r="N1348" s="64" t="s">
        <v>163</v>
      </c>
      <c r="O1348" s="84">
        <v>0.23</v>
      </c>
      <c r="P1348" s="7"/>
      <c r="Q1348" s="35">
        <f t="shared" si="25"/>
        <v>0</v>
      </c>
      <c r="R1348" s="104">
        <v>52</v>
      </c>
      <c r="S1348" s="36" t="s">
        <v>3113</v>
      </c>
      <c r="T1348" s="86" t="s">
        <v>4577</v>
      </c>
      <c r="U1348" s="39">
        <f>VLOOKUP(Tabela1[[#This Row],[Marka]],Config!$D$2:$E$13,2,FALSE)+Tabela1[[#This Row],[Marka_sort_plus]]</f>
        <v>201091</v>
      </c>
      <c r="V1348" s="39">
        <v>1091</v>
      </c>
      <c r="W1348" s="49" t="s">
        <v>163</v>
      </c>
      <c r="X1348" s="49" t="s">
        <v>7152</v>
      </c>
      <c r="Y1348" s="49" t="s">
        <v>7153</v>
      </c>
      <c r="Z1348" s="49" t="s">
        <v>7154</v>
      </c>
    </row>
    <row r="1349" spans="2:26" ht="27.75" customHeight="1">
      <c r="B1349" s="55" t="s">
        <v>7</v>
      </c>
      <c r="C1349" s="56" t="s">
        <v>167</v>
      </c>
      <c r="D1349" s="113" t="s">
        <v>4289</v>
      </c>
      <c r="E1349" s="83" t="s">
        <v>3107</v>
      </c>
      <c r="F1349" s="65" t="s">
        <v>168</v>
      </c>
      <c r="G1349" s="58" t="s">
        <v>10</v>
      </c>
      <c r="H1349" s="58">
        <v>12</v>
      </c>
      <c r="I1349" s="129">
        <v>6.3</v>
      </c>
      <c r="J1349" s="129">
        <v>6.3</v>
      </c>
      <c r="K1349" s="93">
        <f>Tabela1[ [#This Row],[Cena hurtowa netto od 01.06.2025] ]/Tabela1[[#This Row],[Cena hurtowa netto od 13.01.2025]]-1</f>
        <v>0</v>
      </c>
      <c r="L1349" s="142" t="s">
        <v>3107</v>
      </c>
      <c r="M1349" s="142"/>
      <c r="N1349" s="64" t="s">
        <v>169</v>
      </c>
      <c r="O1349" s="84">
        <v>0.23</v>
      </c>
      <c r="P1349" s="7"/>
      <c r="Q1349" s="35">
        <f t="shared" si="25"/>
        <v>0</v>
      </c>
      <c r="R1349" s="104">
        <v>52</v>
      </c>
      <c r="S1349" s="36" t="s">
        <v>3113</v>
      </c>
      <c r="T1349" s="86" t="s">
        <v>4577</v>
      </c>
      <c r="U1349" s="39">
        <f>VLOOKUP(Tabela1[[#This Row],[Marka]],Config!$D$2:$E$13,2,FALSE)+Tabela1[[#This Row],[Marka_sort_plus]]</f>
        <v>201091</v>
      </c>
      <c r="V1349" s="39">
        <v>1091</v>
      </c>
      <c r="W1349" s="49" t="s">
        <v>169</v>
      </c>
      <c r="X1349" s="49" t="s">
        <v>7160</v>
      </c>
      <c r="Y1349" s="49" t="s">
        <v>7161</v>
      </c>
      <c r="Z1349" s="49" t="s">
        <v>7162</v>
      </c>
    </row>
    <row r="1350" spans="2:26" ht="27.75" customHeight="1">
      <c r="B1350" s="55" t="s">
        <v>7</v>
      </c>
      <c r="C1350" s="56" t="s">
        <v>173</v>
      </c>
      <c r="D1350" s="113" t="s">
        <v>4288</v>
      </c>
      <c r="E1350" s="83" t="s">
        <v>3107</v>
      </c>
      <c r="F1350" s="65" t="s">
        <v>174</v>
      </c>
      <c r="G1350" s="58" t="s">
        <v>10</v>
      </c>
      <c r="H1350" s="58">
        <v>12</v>
      </c>
      <c r="I1350" s="129">
        <v>6.3</v>
      </c>
      <c r="J1350" s="129">
        <v>6.3</v>
      </c>
      <c r="K1350" s="93">
        <f>Tabela1[ [#This Row],[Cena hurtowa netto od 01.06.2025] ]/Tabela1[[#This Row],[Cena hurtowa netto od 13.01.2025]]-1</f>
        <v>0</v>
      </c>
      <c r="L1350" s="142" t="s">
        <v>3107</v>
      </c>
      <c r="M1350" s="142"/>
      <c r="N1350" s="64" t="s">
        <v>175</v>
      </c>
      <c r="O1350" s="84">
        <v>0.23</v>
      </c>
      <c r="P1350" s="7"/>
      <c r="Q1350" s="35">
        <f t="shared" si="25"/>
        <v>0</v>
      </c>
      <c r="R1350" s="104">
        <v>52</v>
      </c>
      <c r="S1350" s="36" t="s">
        <v>3113</v>
      </c>
      <c r="T1350" s="86" t="s">
        <v>4577</v>
      </c>
      <c r="U1350" s="39">
        <f>VLOOKUP(Tabela1[[#This Row],[Marka]],Config!$D$2:$E$13,2,FALSE)+Tabela1[[#This Row],[Marka_sort_plus]]</f>
        <v>201091</v>
      </c>
      <c r="V1350" s="39">
        <v>1091</v>
      </c>
      <c r="W1350" s="49" t="s">
        <v>175</v>
      </c>
      <c r="X1350" s="49" t="s">
        <v>7166</v>
      </c>
      <c r="Y1350" s="49" t="s">
        <v>7167</v>
      </c>
      <c r="Z1350" s="49" t="s">
        <v>7168</v>
      </c>
    </row>
    <row r="1351" spans="2:26" ht="27.75" customHeight="1">
      <c r="B1351" s="55" t="s">
        <v>7</v>
      </c>
      <c r="C1351" s="56" t="s">
        <v>179</v>
      </c>
      <c r="D1351" s="113" t="s">
        <v>3717</v>
      </c>
      <c r="E1351" s="83" t="s">
        <v>3107</v>
      </c>
      <c r="F1351" s="65" t="s">
        <v>180</v>
      </c>
      <c r="G1351" s="58" t="s">
        <v>10</v>
      </c>
      <c r="H1351" s="58">
        <v>12</v>
      </c>
      <c r="I1351" s="129">
        <v>6.3</v>
      </c>
      <c r="J1351" s="129">
        <v>6.3</v>
      </c>
      <c r="K1351" s="93">
        <f>Tabela1[ [#This Row],[Cena hurtowa netto od 01.06.2025] ]/Tabela1[[#This Row],[Cena hurtowa netto od 13.01.2025]]-1</f>
        <v>0</v>
      </c>
      <c r="L1351" s="142" t="s">
        <v>3107</v>
      </c>
      <c r="M1351" s="142"/>
      <c r="N1351" s="64" t="s">
        <v>181</v>
      </c>
      <c r="O1351" s="84">
        <v>0.23</v>
      </c>
      <c r="P1351" s="7"/>
      <c r="Q1351" s="35">
        <f t="shared" si="25"/>
        <v>0</v>
      </c>
      <c r="R1351" s="104">
        <v>52</v>
      </c>
      <c r="S1351" s="36" t="s">
        <v>3113</v>
      </c>
      <c r="T1351" s="86" t="s">
        <v>4577</v>
      </c>
      <c r="U1351" s="39">
        <f>VLOOKUP(Tabela1[[#This Row],[Marka]],Config!$D$2:$E$13,2,FALSE)+Tabela1[[#This Row],[Marka_sort_plus]]</f>
        <v>201091</v>
      </c>
      <c r="V1351" s="39">
        <v>1091</v>
      </c>
      <c r="W1351" s="49" t="s">
        <v>181</v>
      </c>
      <c r="X1351" s="49" t="s">
        <v>7174</v>
      </c>
      <c r="Y1351" s="49" t="s">
        <v>7175</v>
      </c>
      <c r="Z1351" s="49" t="s">
        <v>7176</v>
      </c>
    </row>
    <row r="1352" spans="2:26" ht="27.75" customHeight="1">
      <c r="B1352" s="55" t="s">
        <v>7</v>
      </c>
      <c r="C1352" s="56" t="s">
        <v>185</v>
      </c>
      <c r="D1352" s="113" t="s">
        <v>3365</v>
      </c>
      <c r="E1352" s="83" t="s">
        <v>3107</v>
      </c>
      <c r="F1352" s="65" t="s">
        <v>186</v>
      </c>
      <c r="G1352" s="58" t="s">
        <v>10</v>
      </c>
      <c r="H1352" s="58">
        <v>12</v>
      </c>
      <c r="I1352" s="129">
        <v>6.3</v>
      </c>
      <c r="J1352" s="129">
        <v>6.3</v>
      </c>
      <c r="K1352" s="93">
        <f>Tabela1[ [#This Row],[Cena hurtowa netto od 01.06.2025] ]/Tabela1[[#This Row],[Cena hurtowa netto od 13.01.2025]]-1</f>
        <v>0</v>
      </c>
      <c r="L1352" s="142" t="s">
        <v>3107</v>
      </c>
      <c r="M1352" s="142"/>
      <c r="N1352" s="64" t="s">
        <v>187</v>
      </c>
      <c r="O1352" s="84">
        <v>0.23</v>
      </c>
      <c r="P1352" s="7"/>
      <c r="Q1352" s="35">
        <f t="shared" si="25"/>
        <v>0</v>
      </c>
      <c r="R1352" s="104">
        <v>52</v>
      </c>
      <c r="S1352" s="36" t="s">
        <v>3113</v>
      </c>
      <c r="T1352" s="86" t="s">
        <v>4577</v>
      </c>
      <c r="U1352" s="39">
        <f>VLOOKUP(Tabela1[[#This Row],[Marka]],Config!$D$2:$E$13,2,FALSE)+Tabela1[[#This Row],[Marka_sort_plus]]</f>
        <v>201092</v>
      </c>
      <c r="V1352" s="39">
        <v>1092</v>
      </c>
      <c r="W1352" s="49" t="s">
        <v>187</v>
      </c>
      <c r="X1352" s="49" t="s">
        <v>7110</v>
      </c>
      <c r="Y1352" s="49" t="s">
        <v>7111</v>
      </c>
      <c r="Z1352" s="49" t="s">
        <v>7112</v>
      </c>
    </row>
    <row r="1353" spans="2:26" ht="27.75" customHeight="1">
      <c r="B1353" s="55" t="s">
        <v>7</v>
      </c>
      <c r="C1353" s="56" t="s">
        <v>191</v>
      </c>
      <c r="D1353" s="113" t="s">
        <v>3363</v>
      </c>
      <c r="E1353" s="83" t="s">
        <v>3107</v>
      </c>
      <c r="F1353" s="65" t="s">
        <v>192</v>
      </c>
      <c r="G1353" s="58" t="s">
        <v>10</v>
      </c>
      <c r="H1353" s="58">
        <v>12</v>
      </c>
      <c r="I1353" s="129">
        <v>6.3</v>
      </c>
      <c r="J1353" s="129">
        <v>6.3</v>
      </c>
      <c r="K1353" s="93">
        <f>Tabela1[ [#This Row],[Cena hurtowa netto od 01.06.2025] ]/Tabela1[[#This Row],[Cena hurtowa netto od 13.01.2025]]-1</f>
        <v>0</v>
      </c>
      <c r="L1353" s="142" t="s">
        <v>3107</v>
      </c>
      <c r="M1353" s="142"/>
      <c r="N1353" s="64" t="s">
        <v>193</v>
      </c>
      <c r="O1353" s="84">
        <v>0.23</v>
      </c>
      <c r="P1353" s="7"/>
      <c r="Q1353" s="35">
        <f t="shared" si="25"/>
        <v>0</v>
      </c>
      <c r="R1353" s="104">
        <v>52</v>
      </c>
      <c r="S1353" s="36" t="s">
        <v>3113</v>
      </c>
      <c r="T1353" s="86" t="s">
        <v>4577</v>
      </c>
      <c r="U1353" s="39">
        <f>VLOOKUP(Tabela1[[#This Row],[Marka]],Config!$D$2:$E$13,2,FALSE)+Tabela1[[#This Row],[Marka_sort_plus]]</f>
        <v>201092</v>
      </c>
      <c r="V1353" s="39">
        <v>1092</v>
      </c>
      <c r="W1353" s="49" t="s">
        <v>193</v>
      </c>
      <c r="X1353" s="49" t="s">
        <v>7116</v>
      </c>
      <c r="Y1353" s="49" t="s">
        <v>7117</v>
      </c>
      <c r="Z1353" s="49" t="s">
        <v>7118</v>
      </c>
    </row>
    <row r="1354" spans="2:26" ht="27.75" customHeight="1">
      <c r="B1354" s="55" t="s">
        <v>7</v>
      </c>
      <c r="C1354" s="56" t="s">
        <v>194</v>
      </c>
      <c r="D1354" s="113" t="s">
        <v>3362</v>
      </c>
      <c r="E1354" s="83" t="s">
        <v>3107</v>
      </c>
      <c r="F1354" s="65" t="s">
        <v>195</v>
      </c>
      <c r="G1354" s="58" t="s">
        <v>10</v>
      </c>
      <c r="H1354" s="58">
        <v>12</v>
      </c>
      <c r="I1354" s="129">
        <v>6.3</v>
      </c>
      <c r="J1354" s="129">
        <v>6.3</v>
      </c>
      <c r="K1354" s="93">
        <f>Tabela1[ [#This Row],[Cena hurtowa netto od 01.06.2025] ]/Tabela1[[#This Row],[Cena hurtowa netto od 13.01.2025]]-1</f>
        <v>0</v>
      </c>
      <c r="L1354" s="142" t="s">
        <v>3107</v>
      </c>
      <c r="M1354" s="142"/>
      <c r="N1354" s="64" t="s">
        <v>196</v>
      </c>
      <c r="O1354" s="84">
        <v>0.23</v>
      </c>
      <c r="P1354" s="7"/>
      <c r="Q1354" s="35">
        <f t="shared" si="25"/>
        <v>0</v>
      </c>
      <c r="R1354" s="104">
        <v>52</v>
      </c>
      <c r="S1354" s="36" t="s">
        <v>3113</v>
      </c>
      <c r="T1354" s="86" t="s">
        <v>4577</v>
      </c>
      <c r="U1354" s="39">
        <f>VLOOKUP(Tabela1[[#This Row],[Marka]],Config!$D$2:$E$13,2,FALSE)+Tabela1[[#This Row],[Marka_sort_plus]]</f>
        <v>201092</v>
      </c>
      <c r="V1354" s="39">
        <v>1092</v>
      </c>
      <c r="W1354" s="49" t="s">
        <v>196</v>
      </c>
      <c r="X1354" s="49" t="s">
        <v>7119</v>
      </c>
      <c r="Y1354" s="49" t="s">
        <v>7120</v>
      </c>
      <c r="Z1354" s="49" t="s">
        <v>7121</v>
      </c>
    </row>
    <row r="1355" spans="2:26" ht="27.75" customHeight="1">
      <c r="B1355" s="55" t="s">
        <v>7</v>
      </c>
      <c r="C1355" s="56" t="s">
        <v>101</v>
      </c>
      <c r="D1355" s="113" t="s">
        <v>3562</v>
      </c>
      <c r="E1355" s="83" t="s">
        <v>3107</v>
      </c>
      <c r="F1355" s="65" t="s">
        <v>102</v>
      </c>
      <c r="G1355" s="58" t="s">
        <v>10</v>
      </c>
      <c r="H1355" s="58">
        <v>1</v>
      </c>
      <c r="I1355" s="129">
        <v>44.99</v>
      </c>
      <c r="J1355" s="129">
        <v>44.99</v>
      </c>
      <c r="K1355" s="93">
        <f>Tabela1[ [#This Row],[Cena hurtowa netto od 01.06.2025] ]/Tabela1[[#This Row],[Cena hurtowa netto od 13.01.2025]]-1</f>
        <v>0</v>
      </c>
      <c r="L1355" s="142" t="s">
        <v>3107</v>
      </c>
      <c r="M1355" s="142"/>
      <c r="N1355" s="64" t="s">
        <v>103</v>
      </c>
      <c r="O1355" s="84">
        <v>0.23</v>
      </c>
      <c r="P1355" s="7"/>
      <c r="Q1355" s="35">
        <f t="shared" si="25"/>
        <v>0</v>
      </c>
      <c r="R1355" s="104">
        <v>54</v>
      </c>
      <c r="S1355" s="36" t="s">
        <v>3113</v>
      </c>
      <c r="T1355" s="86" t="s">
        <v>4577</v>
      </c>
      <c r="U1355" s="39">
        <f>VLOOKUP(Tabela1[[#This Row],[Marka]],Config!$D$2:$E$13,2,FALSE)+Tabela1[[#This Row],[Marka_sort_plus]]</f>
        <v>203011</v>
      </c>
      <c r="V1355" s="39">
        <v>3011</v>
      </c>
      <c r="W1355" s="49" t="s">
        <v>103</v>
      </c>
      <c r="X1355" s="49" t="s">
        <v>7018</v>
      </c>
      <c r="Y1355" s="49" t="s">
        <v>3152</v>
      </c>
      <c r="Z1355" s="49" t="s">
        <v>7019</v>
      </c>
    </row>
    <row r="1356" spans="2:26" ht="27.75" customHeight="1">
      <c r="B1356" s="55" t="s">
        <v>7</v>
      </c>
      <c r="C1356" s="56" t="s">
        <v>98</v>
      </c>
      <c r="D1356" s="113" t="s">
        <v>3339</v>
      </c>
      <c r="E1356" s="83" t="s">
        <v>3107</v>
      </c>
      <c r="F1356" s="65" t="s">
        <v>99</v>
      </c>
      <c r="G1356" s="58" t="s">
        <v>10</v>
      </c>
      <c r="H1356" s="58">
        <v>1</v>
      </c>
      <c r="I1356" s="129">
        <v>22.43</v>
      </c>
      <c r="J1356" s="129">
        <v>22.43</v>
      </c>
      <c r="K1356" s="93">
        <f>Tabela1[ [#This Row],[Cena hurtowa netto od 01.06.2025] ]/Tabela1[[#This Row],[Cena hurtowa netto od 13.01.2025]]-1</f>
        <v>0</v>
      </c>
      <c r="L1356" s="142" t="s">
        <v>3107</v>
      </c>
      <c r="M1356" s="142"/>
      <c r="N1356" s="64" t="s">
        <v>100</v>
      </c>
      <c r="O1356" s="84">
        <v>0.23</v>
      </c>
      <c r="P1356" s="7"/>
      <c r="Q1356" s="35">
        <f t="shared" si="25"/>
        <v>0</v>
      </c>
      <c r="R1356" s="104">
        <v>54</v>
      </c>
      <c r="S1356" s="36" t="s">
        <v>3113</v>
      </c>
      <c r="T1356" s="86" t="s">
        <v>4577</v>
      </c>
      <c r="U1356" s="39">
        <f>VLOOKUP(Tabela1[[#This Row],[Marka]],Config!$D$2:$E$13,2,FALSE)+Tabela1[[#This Row],[Marka_sort_plus]]</f>
        <v>203011</v>
      </c>
      <c r="V1356" s="39">
        <v>3011</v>
      </c>
      <c r="W1356" s="49" t="s">
        <v>100</v>
      </c>
      <c r="X1356" s="49" t="s">
        <v>7026</v>
      </c>
      <c r="Y1356" s="49" t="s">
        <v>3152</v>
      </c>
      <c r="Z1356" s="49" t="s">
        <v>7027</v>
      </c>
    </row>
    <row r="1357" spans="2:26" ht="27.75" customHeight="1">
      <c r="B1357" s="55" t="s">
        <v>7</v>
      </c>
      <c r="C1357" s="56" t="s">
        <v>89</v>
      </c>
      <c r="D1357" s="113" t="s">
        <v>3553</v>
      </c>
      <c r="E1357" s="83" t="s">
        <v>3107</v>
      </c>
      <c r="F1357" s="65" t="s">
        <v>90</v>
      </c>
      <c r="G1357" s="58" t="s">
        <v>10</v>
      </c>
      <c r="H1357" s="58">
        <v>12</v>
      </c>
      <c r="I1357" s="129">
        <v>6.3</v>
      </c>
      <c r="J1357" s="129">
        <v>6.3</v>
      </c>
      <c r="K1357" s="93">
        <f>Tabela1[ [#This Row],[Cena hurtowa netto od 01.06.2025] ]/Tabela1[[#This Row],[Cena hurtowa netto od 13.01.2025]]-1</f>
        <v>0</v>
      </c>
      <c r="L1357" s="142" t="s">
        <v>3107</v>
      </c>
      <c r="M1357" s="142"/>
      <c r="N1357" s="64" t="s">
        <v>91</v>
      </c>
      <c r="O1357" s="84">
        <v>0.23</v>
      </c>
      <c r="P1357" s="7"/>
      <c r="Q1357" s="35">
        <f t="shared" si="25"/>
        <v>0</v>
      </c>
      <c r="R1357" s="104">
        <v>54</v>
      </c>
      <c r="S1357" s="36" t="s">
        <v>3113</v>
      </c>
      <c r="T1357" s="86" t="s">
        <v>4577</v>
      </c>
      <c r="U1357" s="39">
        <f>VLOOKUP(Tabela1[[#This Row],[Marka]],Config!$D$2:$E$13,2,FALSE)+Tabela1[[#This Row],[Marka_sort_plus]]</f>
        <v>203011</v>
      </c>
      <c r="V1357" s="39">
        <v>3011</v>
      </c>
      <c r="W1357" s="49" t="s">
        <v>91</v>
      </c>
      <c r="X1357" s="49" t="s">
        <v>7015</v>
      </c>
      <c r="Y1357" s="49" t="s">
        <v>7016</v>
      </c>
      <c r="Z1357" s="49" t="s">
        <v>7017</v>
      </c>
    </row>
    <row r="1358" spans="2:26" ht="27.75" customHeight="1">
      <c r="B1358" s="55" t="s">
        <v>7</v>
      </c>
      <c r="C1358" s="56" t="s">
        <v>92</v>
      </c>
      <c r="D1358" s="113" t="s">
        <v>3552</v>
      </c>
      <c r="E1358" s="83" t="s">
        <v>3107</v>
      </c>
      <c r="F1358" s="65" t="s">
        <v>93</v>
      </c>
      <c r="G1358" s="58" t="s">
        <v>10</v>
      </c>
      <c r="H1358" s="58">
        <v>12</v>
      </c>
      <c r="I1358" s="129">
        <v>6.3</v>
      </c>
      <c r="J1358" s="129">
        <v>6.3</v>
      </c>
      <c r="K1358" s="93">
        <f>Tabela1[ [#This Row],[Cena hurtowa netto od 01.06.2025] ]/Tabela1[[#This Row],[Cena hurtowa netto od 13.01.2025]]-1</f>
        <v>0</v>
      </c>
      <c r="L1358" s="142" t="s">
        <v>3107</v>
      </c>
      <c r="M1358" s="142"/>
      <c r="N1358" s="64" t="s">
        <v>94</v>
      </c>
      <c r="O1358" s="84">
        <v>0.23</v>
      </c>
      <c r="P1358" s="7"/>
      <c r="Q1358" s="35">
        <f t="shared" si="25"/>
        <v>0</v>
      </c>
      <c r="R1358" s="104">
        <v>54</v>
      </c>
      <c r="S1358" s="36" t="s">
        <v>3113</v>
      </c>
      <c r="T1358" s="86" t="s">
        <v>4577</v>
      </c>
      <c r="U1358" s="39">
        <f>VLOOKUP(Tabela1[[#This Row],[Marka]],Config!$D$2:$E$13,2,FALSE)+Tabela1[[#This Row],[Marka_sort_plus]]</f>
        <v>203011</v>
      </c>
      <c r="V1358" s="39">
        <v>3011</v>
      </c>
      <c r="W1358" s="49" t="s">
        <v>94</v>
      </c>
      <c r="X1358" s="49" t="s">
        <v>7020</v>
      </c>
      <c r="Y1358" s="49" t="s">
        <v>7021</v>
      </c>
      <c r="Z1358" s="49" t="s">
        <v>7022</v>
      </c>
    </row>
    <row r="1359" spans="2:26" ht="27.75" customHeight="1">
      <c r="B1359" s="55" t="s">
        <v>7</v>
      </c>
      <c r="C1359" s="56" t="s">
        <v>95</v>
      </c>
      <c r="D1359" s="113" t="s">
        <v>3551</v>
      </c>
      <c r="E1359" s="83" t="s">
        <v>3107</v>
      </c>
      <c r="F1359" s="65" t="s">
        <v>96</v>
      </c>
      <c r="G1359" s="58" t="s">
        <v>10</v>
      </c>
      <c r="H1359" s="58">
        <v>12</v>
      </c>
      <c r="I1359" s="129">
        <v>6.3</v>
      </c>
      <c r="J1359" s="129">
        <v>6.3</v>
      </c>
      <c r="K1359" s="93">
        <f>Tabela1[ [#This Row],[Cena hurtowa netto od 01.06.2025] ]/Tabela1[[#This Row],[Cena hurtowa netto od 13.01.2025]]-1</f>
        <v>0</v>
      </c>
      <c r="L1359" s="142" t="s">
        <v>3107</v>
      </c>
      <c r="M1359" s="142"/>
      <c r="N1359" s="64" t="s">
        <v>97</v>
      </c>
      <c r="O1359" s="84">
        <v>0.23</v>
      </c>
      <c r="P1359" s="7"/>
      <c r="Q1359" s="35">
        <f t="shared" si="25"/>
        <v>0</v>
      </c>
      <c r="R1359" s="104">
        <v>54</v>
      </c>
      <c r="S1359" s="36" t="s">
        <v>3113</v>
      </c>
      <c r="T1359" s="86" t="s">
        <v>4577</v>
      </c>
      <c r="U1359" s="39">
        <f>VLOOKUP(Tabela1[[#This Row],[Marka]],Config!$D$2:$E$13,2,FALSE)+Tabela1[[#This Row],[Marka_sort_plus]]</f>
        <v>203011</v>
      </c>
      <c r="V1359" s="39">
        <v>3011</v>
      </c>
      <c r="W1359" s="49" t="s">
        <v>97</v>
      </c>
      <c r="X1359" s="49" t="s">
        <v>7023</v>
      </c>
      <c r="Y1359" s="49" t="s">
        <v>7024</v>
      </c>
      <c r="Z1359" s="49" t="s">
        <v>7025</v>
      </c>
    </row>
    <row r="1360" spans="2:26" ht="27.75" customHeight="1">
      <c r="B1360" s="55" t="s">
        <v>7</v>
      </c>
      <c r="C1360" s="56" t="s">
        <v>122</v>
      </c>
      <c r="D1360" s="113" t="s">
        <v>3709</v>
      </c>
      <c r="E1360" s="83" t="s">
        <v>3107</v>
      </c>
      <c r="F1360" s="65" t="s">
        <v>123</v>
      </c>
      <c r="G1360" s="58" t="s">
        <v>10</v>
      </c>
      <c r="H1360" s="58">
        <v>1</v>
      </c>
      <c r="I1360" s="129">
        <v>44.99</v>
      </c>
      <c r="J1360" s="129">
        <v>44.99</v>
      </c>
      <c r="K1360" s="93">
        <f>Tabela1[ [#This Row],[Cena hurtowa netto od 01.06.2025] ]/Tabela1[[#This Row],[Cena hurtowa netto od 13.01.2025]]-1</f>
        <v>0</v>
      </c>
      <c r="L1360" s="142" t="s">
        <v>3107</v>
      </c>
      <c r="M1360" s="142"/>
      <c r="N1360" s="64" t="s">
        <v>124</v>
      </c>
      <c r="O1360" s="84">
        <v>0.23</v>
      </c>
      <c r="P1360" s="7"/>
      <c r="Q1360" s="35">
        <f t="shared" si="25"/>
        <v>0</v>
      </c>
      <c r="R1360" s="104">
        <v>55</v>
      </c>
      <c r="S1360" s="36" t="s">
        <v>3113</v>
      </c>
      <c r="T1360" s="86" t="s">
        <v>4577</v>
      </c>
      <c r="U1360" s="39">
        <f>VLOOKUP(Tabela1[[#This Row],[Marka]],Config!$D$2:$E$13,2,FALSE)+Tabela1[[#This Row],[Marka_sort_plus]]</f>
        <v>203011</v>
      </c>
      <c r="V1360" s="39">
        <v>3011</v>
      </c>
      <c r="W1360" s="49" t="s">
        <v>124</v>
      </c>
      <c r="X1360" s="49" t="s">
        <v>7105</v>
      </c>
      <c r="Y1360" s="49" t="s">
        <v>3152</v>
      </c>
      <c r="Z1360" s="49" t="s">
        <v>7106</v>
      </c>
    </row>
    <row r="1361" spans="2:26" ht="27.75" customHeight="1">
      <c r="B1361" s="55" t="s">
        <v>7</v>
      </c>
      <c r="C1361" s="56" t="s">
        <v>107</v>
      </c>
      <c r="D1361" s="113" t="s">
        <v>3710</v>
      </c>
      <c r="E1361" s="83" t="s">
        <v>3107</v>
      </c>
      <c r="F1361" s="65" t="s">
        <v>108</v>
      </c>
      <c r="G1361" s="58" t="s">
        <v>10</v>
      </c>
      <c r="H1361" s="58">
        <v>12</v>
      </c>
      <c r="I1361" s="129">
        <v>6.3</v>
      </c>
      <c r="J1361" s="129">
        <v>6.3</v>
      </c>
      <c r="K1361" s="93">
        <f>Tabela1[ [#This Row],[Cena hurtowa netto od 01.06.2025] ]/Tabela1[[#This Row],[Cena hurtowa netto od 13.01.2025]]-1</f>
        <v>0</v>
      </c>
      <c r="L1361" s="142" t="s">
        <v>3107</v>
      </c>
      <c r="M1361" s="142"/>
      <c r="N1361" s="64" t="s">
        <v>109</v>
      </c>
      <c r="O1361" s="84">
        <v>0.23</v>
      </c>
      <c r="P1361" s="7"/>
      <c r="Q1361" s="35">
        <f t="shared" si="25"/>
        <v>0</v>
      </c>
      <c r="R1361" s="104">
        <v>55</v>
      </c>
      <c r="S1361" s="36" t="s">
        <v>3113</v>
      </c>
      <c r="T1361" s="86" t="s">
        <v>4577</v>
      </c>
      <c r="U1361" s="39">
        <f>VLOOKUP(Tabela1[[#This Row],[Marka]],Config!$D$2:$E$13,2,FALSE)+Tabela1[[#This Row],[Marka_sort_plus]]</f>
        <v>203011</v>
      </c>
      <c r="V1361" s="39">
        <v>3011</v>
      </c>
      <c r="W1361" s="49" t="s">
        <v>109</v>
      </c>
      <c r="X1361" s="49" t="s">
        <v>7090</v>
      </c>
      <c r="Y1361" s="49" t="s">
        <v>7091</v>
      </c>
      <c r="Z1361" s="49" t="s">
        <v>7092</v>
      </c>
    </row>
    <row r="1362" spans="2:26" ht="27.75" customHeight="1">
      <c r="B1362" s="55" t="s">
        <v>7</v>
      </c>
      <c r="C1362" s="56" t="s">
        <v>110</v>
      </c>
      <c r="D1362" s="113" t="s">
        <v>3711</v>
      </c>
      <c r="E1362" s="83" t="s">
        <v>3107</v>
      </c>
      <c r="F1362" s="65" t="s">
        <v>111</v>
      </c>
      <c r="G1362" s="58" t="s">
        <v>10</v>
      </c>
      <c r="H1362" s="58">
        <v>12</v>
      </c>
      <c r="I1362" s="129">
        <v>6.3</v>
      </c>
      <c r="J1362" s="129">
        <v>6.3</v>
      </c>
      <c r="K1362" s="93">
        <f>Tabela1[ [#This Row],[Cena hurtowa netto od 01.06.2025] ]/Tabela1[[#This Row],[Cena hurtowa netto od 13.01.2025]]-1</f>
        <v>0</v>
      </c>
      <c r="L1362" s="142" t="s">
        <v>3107</v>
      </c>
      <c r="M1362" s="142"/>
      <c r="N1362" s="64" t="s">
        <v>112</v>
      </c>
      <c r="O1362" s="84">
        <v>0.23</v>
      </c>
      <c r="P1362" s="7"/>
      <c r="Q1362" s="35">
        <f t="shared" si="25"/>
        <v>0</v>
      </c>
      <c r="R1362" s="104">
        <v>55</v>
      </c>
      <c r="S1362" s="36" t="s">
        <v>3113</v>
      </c>
      <c r="T1362" s="86" t="s">
        <v>4577</v>
      </c>
      <c r="U1362" s="39">
        <f>VLOOKUP(Tabela1[[#This Row],[Marka]],Config!$D$2:$E$13,2,FALSE)+Tabela1[[#This Row],[Marka_sort_plus]]</f>
        <v>203011</v>
      </c>
      <c r="V1362" s="39">
        <v>3011</v>
      </c>
      <c r="W1362" s="49" t="s">
        <v>112</v>
      </c>
      <c r="X1362" s="49" t="s">
        <v>7093</v>
      </c>
      <c r="Y1362" s="49" t="s">
        <v>7094</v>
      </c>
      <c r="Z1362" s="49" t="s">
        <v>7095</v>
      </c>
    </row>
    <row r="1363" spans="2:26" ht="27.75" customHeight="1">
      <c r="B1363" s="55" t="s">
        <v>7</v>
      </c>
      <c r="C1363" s="56" t="s">
        <v>113</v>
      </c>
      <c r="D1363" s="113" t="s">
        <v>3712</v>
      </c>
      <c r="E1363" s="83" t="s">
        <v>3107</v>
      </c>
      <c r="F1363" s="65" t="s">
        <v>114</v>
      </c>
      <c r="G1363" s="58" t="s">
        <v>10</v>
      </c>
      <c r="H1363" s="58">
        <v>12</v>
      </c>
      <c r="I1363" s="129">
        <v>6.3</v>
      </c>
      <c r="J1363" s="129">
        <v>6.3</v>
      </c>
      <c r="K1363" s="93">
        <f>Tabela1[ [#This Row],[Cena hurtowa netto od 01.06.2025] ]/Tabela1[[#This Row],[Cena hurtowa netto od 13.01.2025]]-1</f>
        <v>0</v>
      </c>
      <c r="L1363" s="142" t="s">
        <v>3107</v>
      </c>
      <c r="M1363" s="142"/>
      <c r="N1363" s="64" t="s">
        <v>115</v>
      </c>
      <c r="O1363" s="84">
        <v>0.23</v>
      </c>
      <c r="P1363" s="7"/>
      <c r="Q1363" s="35">
        <f t="shared" si="25"/>
        <v>0</v>
      </c>
      <c r="R1363" s="104">
        <v>55</v>
      </c>
      <c r="S1363" s="36" t="s">
        <v>3113</v>
      </c>
      <c r="T1363" s="86" t="s">
        <v>4577</v>
      </c>
      <c r="U1363" s="39">
        <f>VLOOKUP(Tabela1[[#This Row],[Marka]],Config!$D$2:$E$13,2,FALSE)+Tabela1[[#This Row],[Marka_sort_plus]]</f>
        <v>203011</v>
      </c>
      <c r="V1363" s="39">
        <v>3011</v>
      </c>
      <c r="W1363" s="49" t="s">
        <v>115</v>
      </c>
      <c r="X1363" s="49" t="s">
        <v>7096</v>
      </c>
      <c r="Y1363" s="49" t="s">
        <v>7097</v>
      </c>
      <c r="Z1363" s="49" t="s">
        <v>7098</v>
      </c>
    </row>
    <row r="1364" spans="2:26" ht="27.75" customHeight="1">
      <c r="B1364" s="55" t="s">
        <v>7</v>
      </c>
      <c r="C1364" s="56" t="s">
        <v>116</v>
      </c>
      <c r="D1364" s="113" t="s">
        <v>3361</v>
      </c>
      <c r="E1364" s="83" t="s">
        <v>3107</v>
      </c>
      <c r="F1364" s="65" t="s">
        <v>117</v>
      </c>
      <c r="G1364" s="58" t="s">
        <v>10</v>
      </c>
      <c r="H1364" s="58">
        <v>12</v>
      </c>
      <c r="I1364" s="129">
        <v>6.3</v>
      </c>
      <c r="J1364" s="129">
        <v>6.3</v>
      </c>
      <c r="K1364" s="93">
        <f>Tabela1[ [#This Row],[Cena hurtowa netto od 01.06.2025] ]/Tabela1[[#This Row],[Cena hurtowa netto od 13.01.2025]]-1</f>
        <v>0</v>
      </c>
      <c r="L1364" s="142" t="s">
        <v>3107</v>
      </c>
      <c r="M1364" s="142"/>
      <c r="N1364" s="64" t="s">
        <v>118</v>
      </c>
      <c r="O1364" s="84">
        <v>0.23</v>
      </c>
      <c r="P1364" s="7"/>
      <c r="Q1364" s="35">
        <f t="shared" si="25"/>
        <v>0</v>
      </c>
      <c r="R1364" s="104">
        <v>55</v>
      </c>
      <c r="S1364" s="36" t="s">
        <v>3113</v>
      </c>
      <c r="T1364" s="86" t="s">
        <v>4577</v>
      </c>
      <c r="U1364" s="39">
        <f>VLOOKUP(Tabela1[[#This Row],[Marka]],Config!$D$2:$E$13,2,FALSE)+Tabela1[[#This Row],[Marka_sort_plus]]</f>
        <v>203011</v>
      </c>
      <c r="V1364" s="39">
        <v>3011</v>
      </c>
      <c r="W1364" s="49" t="s">
        <v>118</v>
      </c>
      <c r="X1364" s="49" t="s">
        <v>7099</v>
      </c>
      <c r="Y1364" s="49" t="s">
        <v>7100</v>
      </c>
      <c r="Z1364" s="49" t="s">
        <v>7101</v>
      </c>
    </row>
    <row r="1365" spans="2:26" ht="27.75" customHeight="1">
      <c r="B1365" s="55" t="s">
        <v>7</v>
      </c>
      <c r="C1365" s="56" t="s">
        <v>119</v>
      </c>
      <c r="D1365" s="113" t="s">
        <v>3713</v>
      </c>
      <c r="E1365" s="83" t="s">
        <v>3107</v>
      </c>
      <c r="F1365" s="65" t="s">
        <v>120</v>
      </c>
      <c r="G1365" s="58" t="s">
        <v>10</v>
      </c>
      <c r="H1365" s="58">
        <v>12</v>
      </c>
      <c r="I1365" s="129">
        <v>6.3</v>
      </c>
      <c r="J1365" s="129">
        <v>6.3</v>
      </c>
      <c r="K1365" s="93">
        <f>Tabela1[ [#This Row],[Cena hurtowa netto od 01.06.2025] ]/Tabela1[[#This Row],[Cena hurtowa netto od 13.01.2025]]-1</f>
        <v>0</v>
      </c>
      <c r="L1365" s="142" t="s">
        <v>3107</v>
      </c>
      <c r="M1365" s="142"/>
      <c r="N1365" s="64" t="s">
        <v>121</v>
      </c>
      <c r="O1365" s="84">
        <v>0.23</v>
      </c>
      <c r="P1365" s="7"/>
      <c r="Q1365" s="35">
        <f t="shared" si="25"/>
        <v>0</v>
      </c>
      <c r="R1365" s="104">
        <v>55</v>
      </c>
      <c r="S1365" s="36" t="s">
        <v>3113</v>
      </c>
      <c r="T1365" s="86" t="s">
        <v>4577</v>
      </c>
      <c r="U1365" s="39">
        <f>VLOOKUP(Tabela1[[#This Row],[Marka]],Config!$D$2:$E$13,2,FALSE)+Tabela1[[#This Row],[Marka_sort_plus]]</f>
        <v>203011</v>
      </c>
      <c r="V1365" s="39">
        <v>3011</v>
      </c>
      <c r="W1365" s="49" t="s">
        <v>121</v>
      </c>
      <c r="X1365" s="49" t="s">
        <v>7102</v>
      </c>
      <c r="Y1365" s="49" t="s">
        <v>7103</v>
      </c>
      <c r="Z1365" s="49" t="s">
        <v>7104</v>
      </c>
    </row>
    <row r="1366" spans="2:26" ht="27.75" customHeight="1">
      <c r="B1366" s="55" t="s">
        <v>7</v>
      </c>
      <c r="C1366" s="56" t="s">
        <v>104</v>
      </c>
      <c r="D1366" s="113" t="s">
        <v>3360</v>
      </c>
      <c r="E1366" s="83" t="s">
        <v>3107</v>
      </c>
      <c r="F1366" s="65" t="s">
        <v>105</v>
      </c>
      <c r="G1366" s="58" t="s">
        <v>10</v>
      </c>
      <c r="H1366" s="58">
        <v>12</v>
      </c>
      <c r="I1366" s="129">
        <v>6.3</v>
      </c>
      <c r="J1366" s="129">
        <v>6.3</v>
      </c>
      <c r="K1366" s="93">
        <f>Tabela1[ [#This Row],[Cena hurtowa netto od 01.06.2025] ]/Tabela1[[#This Row],[Cena hurtowa netto od 13.01.2025]]-1</f>
        <v>0</v>
      </c>
      <c r="L1366" s="142" t="s">
        <v>3107</v>
      </c>
      <c r="M1366" s="142"/>
      <c r="N1366" s="64" t="s">
        <v>106</v>
      </c>
      <c r="O1366" s="84">
        <v>0.23</v>
      </c>
      <c r="P1366" s="7"/>
      <c r="Q1366" s="35">
        <f t="shared" si="25"/>
        <v>0</v>
      </c>
      <c r="R1366" s="104">
        <v>55</v>
      </c>
      <c r="S1366" s="36" t="s">
        <v>3113</v>
      </c>
      <c r="T1366" s="86" t="s">
        <v>4577</v>
      </c>
      <c r="U1366" s="39">
        <f>VLOOKUP(Tabela1[[#This Row],[Marka]],Config!$D$2:$E$13,2,FALSE)+Tabela1[[#This Row],[Marka_sort_plus]]</f>
        <v>203011</v>
      </c>
      <c r="V1366" s="39">
        <v>3011</v>
      </c>
      <c r="W1366" s="49" t="s">
        <v>106</v>
      </c>
      <c r="X1366" s="49" t="s">
        <v>7107</v>
      </c>
      <c r="Y1366" s="49" t="s">
        <v>7108</v>
      </c>
      <c r="Z1366" s="49" t="s">
        <v>7109</v>
      </c>
    </row>
    <row r="1367" spans="2:26" ht="27.75" customHeight="1">
      <c r="B1367" s="55" t="s">
        <v>7</v>
      </c>
      <c r="C1367" s="56" t="s">
        <v>68</v>
      </c>
      <c r="D1367" s="113" t="s">
        <v>3340</v>
      </c>
      <c r="E1367" s="83" t="s">
        <v>3107</v>
      </c>
      <c r="F1367" s="65" t="s">
        <v>69</v>
      </c>
      <c r="G1367" s="58" t="s">
        <v>10</v>
      </c>
      <c r="H1367" s="58">
        <v>1</v>
      </c>
      <c r="I1367" s="129">
        <v>22.43</v>
      </c>
      <c r="J1367" s="129">
        <v>22.43</v>
      </c>
      <c r="K1367" s="93">
        <f>Tabela1[ [#This Row],[Cena hurtowa netto od 01.06.2025] ]/Tabela1[[#This Row],[Cena hurtowa netto od 13.01.2025]]-1</f>
        <v>0</v>
      </c>
      <c r="L1367" s="142" t="s">
        <v>3107</v>
      </c>
      <c r="M1367" s="142"/>
      <c r="N1367" s="64" t="s">
        <v>70</v>
      </c>
      <c r="O1367" s="84">
        <v>0.23</v>
      </c>
      <c r="P1367" s="7"/>
      <c r="Q1367" s="35">
        <f t="shared" si="25"/>
        <v>0</v>
      </c>
      <c r="R1367" s="104">
        <v>56</v>
      </c>
      <c r="S1367" s="36" t="s">
        <v>3112</v>
      </c>
      <c r="T1367" s="86" t="s">
        <v>4600</v>
      </c>
      <c r="U1367" s="39">
        <f>VLOOKUP(Tabela1[[#This Row],[Marka]],Config!$D$2:$E$13,2,FALSE)+Tabela1[[#This Row],[Marka_sort_plus]]</f>
        <v>203011</v>
      </c>
      <c r="V1367" s="39">
        <v>3011</v>
      </c>
      <c r="W1367" s="49" t="s">
        <v>70</v>
      </c>
      <c r="X1367" s="49" t="s">
        <v>7701</v>
      </c>
      <c r="Y1367" s="49" t="s">
        <v>3152</v>
      </c>
      <c r="Z1367" s="49" t="s">
        <v>7702</v>
      </c>
    </row>
    <row r="1368" spans="2:26" ht="27.75" customHeight="1">
      <c r="B1368" s="55" t="s">
        <v>7</v>
      </c>
      <c r="C1368" s="56" t="s">
        <v>59</v>
      </c>
      <c r="D1368" s="113" t="s">
        <v>3343</v>
      </c>
      <c r="E1368" s="83" t="s">
        <v>3107</v>
      </c>
      <c r="F1368" s="65" t="s">
        <v>60</v>
      </c>
      <c r="G1368" s="58" t="s">
        <v>10</v>
      </c>
      <c r="H1368" s="58">
        <v>12</v>
      </c>
      <c r="I1368" s="129">
        <v>6.3</v>
      </c>
      <c r="J1368" s="129">
        <v>6.3</v>
      </c>
      <c r="K1368" s="93">
        <f>Tabela1[ [#This Row],[Cena hurtowa netto od 01.06.2025] ]/Tabela1[[#This Row],[Cena hurtowa netto od 13.01.2025]]-1</f>
        <v>0</v>
      </c>
      <c r="L1368" s="142" t="s">
        <v>3107</v>
      </c>
      <c r="M1368" s="142"/>
      <c r="N1368" s="64" t="s">
        <v>61</v>
      </c>
      <c r="O1368" s="84">
        <v>0.23</v>
      </c>
      <c r="P1368" s="7"/>
      <c r="Q1368" s="35">
        <f t="shared" ref="Q1368:Q1431" si="26">J1368*P1368*(1-RABAT)</f>
        <v>0</v>
      </c>
      <c r="R1368" s="104">
        <v>56</v>
      </c>
      <c r="S1368" s="36" t="s">
        <v>3112</v>
      </c>
      <c r="T1368" s="86" t="s">
        <v>4600</v>
      </c>
      <c r="U1368" s="39">
        <f>VLOOKUP(Tabela1[[#This Row],[Marka]],Config!$D$2:$E$13,2,FALSE)+Tabela1[[#This Row],[Marka_sort_plus]]</f>
        <v>203011</v>
      </c>
      <c r="V1368" s="39">
        <v>3011</v>
      </c>
      <c r="W1368" s="49" t="s">
        <v>61</v>
      </c>
      <c r="X1368" s="49" t="s">
        <v>7709</v>
      </c>
      <c r="Y1368" s="49" t="s">
        <v>7710</v>
      </c>
      <c r="Z1368" s="49" t="s">
        <v>7711</v>
      </c>
    </row>
    <row r="1369" spans="2:26" ht="27.75" customHeight="1">
      <c r="B1369" s="55" t="s">
        <v>7</v>
      </c>
      <c r="C1369" s="56" t="s">
        <v>62</v>
      </c>
      <c r="D1369" s="113" t="s">
        <v>3342</v>
      </c>
      <c r="E1369" s="83" t="s">
        <v>3107</v>
      </c>
      <c r="F1369" s="65" t="s">
        <v>63</v>
      </c>
      <c r="G1369" s="58" t="s">
        <v>10</v>
      </c>
      <c r="H1369" s="58">
        <v>12</v>
      </c>
      <c r="I1369" s="129">
        <v>6.3</v>
      </c>
      <c r="J1369" s="129">
        <v>6.3</v>
      </c>
      <c r="K1369" s="93">
        <f>Tabela1[ [#This Row],[Cena hurtowa netto od 01.06.2025] ]/Tabela1[[#This Row],[Cena hurtowa netto od 13.01.2025]]-1</f>
        <v>0</v>
      </c>
      <c r="L1369" s="142" t="s">
        <v>3107</v>
      </c>
      <c r="M1369" s="142"/>
      <c r="N1369" s="64" t="s">
        <v>64</v>
      </c>
      <c r="O1369" s="84">
        <v>0.23</v>
      </c>
      <c r="P1369" s="7"/>
      <c r="Q1369" s="35">
        <f t="shared" si="26"/>
        <v>0</v>
      </c>
      <c r="R1369" s="104">
        <v>56</v>
      </c>
      <c r="S1369" s="36" t="s">
        <v>3112</v>
      </c>
      <c r="T1369" s="86" t="s">
        <v>4600</v>
      </c>
      <c r="U1369" s="39">
        <f>VLOOKUP(Tabela1[[#This Row],[Marka]],Config!$D$2:$E$13,2,FALSE)+Tabela1[[#This Row],[Marka_sort_plus]]</f>
        <v>203011</v>
      </c>
      <c r="V1369" s="39">
        <v>3011</v>
      </c>
      <c r="W1369" s="49" t="s">
        <v>64</v>
      </c>
      <c r="X1369" s="49" t="s">
        <v>7706</v>
      </c>
      <c r="Y1369" s="49" t="s">
        <v>7707</v>
      </c>
      <c r="Z1369" s="49" t="s">
        <v>7708</v>
      </c>
    </row>
    <row r="1370" spans="2:26" ht="27.75" customHeight="1">
      <c r="B1370" s="55" t="s">
        <v>7</v>
      </c>
      <c r="C1370" s="56" t="s">
        <v>65</v>
      </c>
      <c r="D1370" s="113" t="s">
        <v>3341</v>
      </c>
      <c r="E1370" s="83" t="s">
        <v>3107</v>
      </c>
      <c r="F1370" s="65" t="s">
        <v>66</v>
      </c>
      <c r="G1370" s="58" t="s">
        <v>10</v>
      </c>
      <c r="H1370" s="58">
        <v>12</v>
      </c>
      <c r="I1370" s="129">
        <v>6.3</v>
      </c>
      <c r="J1370" s="129">
        <v>6.3</v>
      </c>
      <c r="K1370" s="93">
        <f>Tabela1[ [#This Row],[Cena hurtowa netto od 01.06.2025] ]/Tabela1[[#This Row],[Cena hurtowa netto od 13.01.2025]]-1</f>
        <v>0</v>
      </c>
      <c r="L1370" s="142" t="s">
        <v>3107</v>
      </c>
      <c r="M1370" s="142"/>
      <c r="N1370" s="64" t="s">
        <v>67</v>
      </c>
      <c r="O1370" s="84">
        <v>0.23</v>
      </c>
      <c r="P1370" s="7"/>
      <c r="Q1370" s="35">
        <f t="shared" si="26"/>
        <v>0</v>
      </c>
      <c r="R1370" s="104">
        <v>56</v>
      </c>
      <c r="S1370" s="36" t="s">
        <v>3112</v>
      </c>
      <c r="T1370" s="86" t="s">
        <v>4600</v>
      </c>
      <c r="U1370" s="39">
        <f>VLOOKUP(Tabela1[[#This Row],[Marka]],Config!$D$2:$E$13,2,FALSE)+Tabela1[[#This Row],[Marka_sort_plus]]</f>
        <v>203011</v>
      </c>
      <c r="V1370" s="39">
        <v>3011</v>
      </c>
      <c r="W1370" s="49" t="s">
        <v>67</v>
      </c>
      <c r="X1370" s="49" t="s">
        <v>7703</v>
      </c>
      <c r="Y1370" s="49" t="s">
        <v>7704</v>
      </c>
      <c r="Z1370" s="49" t="s">
        <v>7705</v>
      </c>
    </row>
    <row r="1371" spans="2:26" ht="27.75" customHeight="1">
      <c r="B1371" s="55" t="s">
        <v>7</v>
      </c>
      <c r="C1371" s="56" t="s">
        <v>71</v>
      </c>
      <c r="D1371" s="113" t="s">
        <v>3338</v>
      </c>
      <c r="E1371" s="83" t="s">
        <v>3108</v>
      </c>
      <c r="F1371" s="65" t="s">
        <v>72</v>
      </c>
      <c r="G1371" s="58" t="s">
        <v>10</v>
      </c>
      <c r="H1371" s="58">
        <v>1</v>
      </c>
      <c r="I1371" s="129">
        <v>124.13</v>
      </c>
      <c r="J1371" s="129">
        <v>124.13</v>
      </c>
      <c r="K1371" s="93">
        <f>Tabela1[ [#This Row],[Cena hurtowa netto od 01.06.2025] ]/Tabela1[[#This Row],[Cena hurtowa netto od 13.01.2025]]-1</f>
        <v>0</v>
      </c>
      <c r="L1371" s="142" t="s">
        <v>3108</v>
      </c>
      <c r="M1371" s="142"/>
      <c r="N1371" s="64" t="s">
        <v>73</v>
      </c>
      <c r="O1371" s="84">
        <v>0.23</v>
      </c>
      <c r="P1371" s="7"/>
      <c r="Q1371" s="35">
        <f t="shared" si="26"/>
        <v>0</v>
      </c>
      <c r="R1371" s="104">
        <v>56</v>
      </c>
      <c r="S1371" s="36" t="s">
        <v>3112</v>
      </c>
      <c r="T1371" s="86" t="s">
        <v>4577</v>
      </c>
      <c r="U1371" s="39">
        <f>VLOOKUP(Tabela1[[#This Row],[Marka]],Config!$D$2:$E$13,2,FALSE)+Tabela1[[#This Row],[Marka_sort_plus]]</f>
        <v>203011</v>
      </c>
      <c r="V1371" s="39">
        <v>3011</v>
      </c>
      <c r="W1371" s="49" t="s">
        <v>73</v>
      </c>
      <c r="X1371" s="49" t="s">
        <v>6481</v>
      </c>
      <c r="Y1371" s="49" t="s">
        <v>3152</v>
      </c>
      <c r="Z1371" s="49" t="s">
        <v>6482</v>
      </c>
    </row>
    <row r="1372" spans="2:26" ht="27.75" customHeight="1">
      <c r="B1372" s="55" t="s">
        <v>7</v>
      </c>
      <c r="C1372" s="56" t="s">
        <v>74</v>
      </c>
      <c r="D1372" s="113" t="s">
        <v>3337</v>
      </c>
      <c r="E1372" s="83" t="s">
        <v>3108</v>
      </c>
      <c r="F1372" s="65" t="s">
        <v>75</v>
      </c>
      <c r="G1372" s="58" t="s">
        <v>10</v>
      </c>
      <c r="H1372" s="58">
        <v>1</v>
      </c>
      <c r="I1372" s="129">
        <v>41.26</v>
      </c>
      <c r="J1372" s="129">
        <v>41.26</v>
      </c>
      <c r="K1372" s="93">
        <f>Tabela1[ [#This Row],[Cena hurtowa netto od 01.06.2025] ]/Tabela1[[#This Row],[Cena hurtowa netto od 13.01.2025]]-1</f>
        <v>0</v>
      </c>
      <c r="L1372" s="142" t="s">
        <v>3108</v>
      </c>
      <c r="M1372" s="142"/>
      <c r="N1372" s="64" t="s">
        <v>76</v>
      </c>
      <c r="O1372" s="84">
        <v>0.23</v>
      </c>
      <c r="P1372" s="7"/>
      <c r="Q1372" s="35">
        <f t="shared" si="26"/>
        <v>0</v>
      </c>
      <c r="R1372" s="104">
        <v>56</v>
      </c>
      <c r="S1372" s="36" t="s">
        <v>3112</v>
      </c>
      <c r="T1372" s="86" t="s">
        <v>4612</v>
      </c>
      <c r="U1372" s="39">
        <f>VLOOKUP(Tabela1[[#This Row],[Marka]],Config!$D$2:$E$13,2,FALSE)+Tabela1[[#This Row],[Marka_sort_plus]]</f>
        <v>203011</v>
      </c>
      <c r="V1372" s="39">
        <v>3011</v>
      </c>
      <c r="W1372" s="49" t="s">
        <v>76</v>
      </c>
      <c r="X1372" s="49" t="s">
        <v>7312</v>
      </c>
      <c r="Y1372" s="49" t="s">
        <v>3152</v>
      </c>
      <c r="Z1372" s="49" t="s">
        <v>7313</v>
      </c>
    </row>
    <row r="1373" spans="2:26" ht="27.75" customHeight="1">
      <c r="B1373" s="55" t="s">
        <v>7</v>
      </c>
      <c r="C1373" s="56" t="s">
        <v>943</v>
      </c>
      <c r="D1373" s="113" t="s">
        <v>4283</v>
      </c>
      <c r="E1373" s="83" t="s">
        <v>3107</v>
      </c>
      <c r="F1373" s="65" t="s">
        <v>944</v>
      </c>
      <c r="G1373" s="58" t="s">
        <v>10</v>
      </c>
      <c r="H1373" s="58">
        <v>12</v>
      </c>
      <c r="I1373" s="129">
        <v>7.88</v>
      </c>
      <c r="J1373" s="129">
        <v>7.88</v>
      </c>
      <c r="K1373" s="93">
        <f>Tabela1[ [#This Row],[Cena hurtowa netto od 01.06.2025] ]/Tabela1[[#This Row],[Cena hurtowa netto od 13.01.2025]]-1</f>
        <v>0</v>
      </c>
      <c r="L1373" s="142" t="s">
        <v>3107</v>
      </c>
      <c r="M1373" s="142"/>
      <c r="N1373" s="64" t="s">
        <v>945</v>
      </c>
      <c r="O1373" s="84">
        <v>0.23</v>
      </c>
      <c r="P1373" s="7"/>
      <c r="Q1373" s="35">
        <f t="shared" si="26"/>
        <v>0</v>
      </c>
      <c r="R1373" s="104">
        <v>25</v>
      </c>
      <c r="S1373" s="36" t="s">
        <v>3116</v>
      </c>
      <c r="T1373" s="86" t="s">
        <v>4600</v>
      </c>
      <c r="U1373" s="39">
        <f>VLOOKUP(Tabela1[[#This Row],[Marka]],Config!$D$2:$E$13,2,FALSE)+Tabela1[[#This Row],[Marka_sort_plus]]</f>
        <v>203011</v>
      </c>
      <c r="V1373" s="39">
        <v>3011</v>
      </c>
      <c r="W1373" s="49" t="s">
        <v>945</v>
      </c>
      <c r="X1373" s="49" t="s">
        <v>7067</v>
      </c>
      <c r="Y1373" s="49" t="s">
        <v>7068</v>
      </c>
      <c r="Z1373" s="49" t="s">
        <v>7069</v>
      </c>
    </row>
    <row r="1374" spans="2:26" ht="27.75" customHeight="1">
      <c r="B1374" s="55" t="s">
        <v>7</v>
      </c>
      <c r="C1374" s="56" t="s">
        <v>946</v>
      </c>
      <c r="D1374" s="113" t="s">
        <v>4282</v>
      </c>
      <c r="E1374" s="83" t="s">
        <v>3107</v>
      </c>
      <c r="F1374" s="65" t="s">
        <v>947</v>
      </c>
      <c r="G1374" s="58" t="s">
        <v>10</v>
      </c>
      <c r="H1374" s="58">
        <v>12</v>
      </c>
      <c r="I1374" s="129">
        <v>7.88</v>
      </c>
      <c r="J1374" s="129">
        <v>7.88</v>
      </c>
      <c r="K1374" s="93">
        <f>Tabela1[ [#This Row],[Cena hurtowa netto od 01.06.2025] ]/Tabela1[[#This Row],[Cena hurtowa netto od 13.01.2025]]-1</f>
        <v>0</v>
      </c>
      <c r="L1374" s="142" t="s">
        <v>3107</v>
      </c>
      <c r="M1374" s="142"/>
      <c r="N1374" s="64" t="s">
        <v>948</v>
      </c>
      <c r="O1374" s="84">
        <v>0.23</v>
      </c>
      <c r="P1374" s="7"/>
      <c r="Q1374" s="35">
        <f t="shared" si="26"/>
        <v>0</v>
      </c>
      <c r="R1374" s="104">
        <v>25</v>
      </c>
      <c r="S1374" s="36" t="s">
        <v>3116</v>
      </c>
      <c r="T1374" s="86" t="s">
        <v>4600</v>
      </c>
      <c r="U1374" s="39">
        <f>VLOOKUP(Tabela1[[#This Row],[Marka]],Config!$D$2:$E$13,2,FALSE)+Tabela1[[#This Row],[Marka_sort_plus]]</f>
        <v>203011</v>
      </c>
      <c r="V1374" s="39">
        <v>3011</v>
      </c>
      <c r="W1374" s="49" t="s">
        <v>948</v>
      </c>
      <c r="X1374" s="49" t="s">
        <v>7082</v>
      </c>
      <c r="Y1374" s="49" t="s">
        <v>7083</v>
      </c>
      <c r="Z1374" s="49" t="s">
        <v>7084</v>
      </c>
    </row>
    <row r="1375" spans="2:26" ht="27.75" customHeight="1">
      <c r="B1375" s="55" t="s">
        <v>7</v>
      </c>
      <c r="C1375" s="56" t="s">
        <v>949</v>
      </c>
      <c r="D1375" s="113" t="s">
        <v>4281</v>
      </c>
      <c r="E1375" s="83" t="s">
        <v>3107</v>
      </c>
      <c r="F1375" s="65" t="s">
        <v>950</v>
      </c>
      <c r="G1375" s="58" t="s">
        <v>10</v>
      </c>
      <c r="H1375" s="58">
        <v>12</v>
      </c>
      <c r="I1375" s="129">
        <v>7.88</v>
      </c>
      <c r="J1375" s="129">
        <v>7.88</v>
      </c>
      <c r="K1375" s="93">
        <f>Tabela1[ [#This Row],[Cena hurtowa netto od 01.06.2025] ]/Tabela1[[#This Row],[Cena hurtowa netto od 13.01.2025]]-1</f>
        <v>0</v>
      </c>
      <c r="L1375" s="142" t="s">
        <v>3107</v>
      </c>
      <c r="M1375" s="142"/>
      <c r="N1375" s="64" t="s">
        <v>951</v>
      </c>
      <c r="O1375" s="84">
        <v>0.23</v>
      </c>
      <c r="P1375" s="7"/>
      <c r="Q1375" s="35">
        <f t="shared" si="26"/>
        <v>0</v>
      </c>
      <c r="R1375" s="104">
        <v>25</v>
      </c>
      <c r="S1375" s="36" t="s">
        <v>3116</v>
      </c>
      <c r="T1375" s="86" t="s">
        <v>4600</v>
      </c>
      <c r="U1375" s="39">
        <f>VLOOKUP(Tabela1[[#This Row],[Marka]],Config!$D$2:$E$13,2,FALSE)+Tabela1[[#This Row],[Marka_sort_plus]]</f>
        <v>203011</v>
      </c>
      <c r="V1375" s="39">
        <v>3011</v>
      </c>
      <c r="W1375" s="49" t="s">
        <v>951</v>
      </c>
      <c r="X1375" s="49" t="s">
        <v>7073</v>
      </c>
      <c r="Y1375" s="49" t="s">
        <v>7074</v>
      </c>
      <c r="Z1375" s="49" t="s">
        <v>7075</v>
      </c>
    </row>
    <row r="1376" spans="2:26" ht="27.75" customHeight="1">
      <c r="B1376" s="55" t="s">
        <v>7</v>
      </c>
      <c r="C1376" s="56" t="s">
        <v>952</v>
      </c>
      <c r="D1376" s="113" t="s">
        <v>4280</v>
      </c>
      <c r="E1376" s="83" t="s">
        <v>3107</v>
      </c>
      <c r="F1376" s="65" t="s">
        <v>953</v>
      </c>
      <c r="G1376" s="58" t="s">
        <v>10</v>
      </c>
      <c r="H1376" s="58">
        <v>12</v>
      </c>
      <c r="I1376" s="129">
        <v>7.88</v>
      </c>
      <c r="J1376" s="129">
        <v>7.88</v>
      </c>
      <c r="K1376" s="93">
        <f>Tabela1[ [#This Row],[Cena hurtowa netto od 01.06.2025] ]/Tabela1[[#This Row],[Cena hurtowa netto od 13.01.2025]]-1</f>
        <v>0</v>
      </c>
      <c r="L1376" s="142" t="s">
        <v>3107</v>
      </c>
      <c r="M1376" s="142"/>
      <c r="N1376" s="64" t="s">
        <v>954</v>
      </c>
      <c r="O1376" s="84">
        <v>0.23</v>
      </c>
      <c r="P1376" s="7"/>
      <c r="Q1376" s="35">
        <f t="shared" si="26"/>
        <v>0</v>
      </c>
      <c r="R1376" s="104">
        <v>25</v>
      </c>
      <c r="S1376" s="36" t="s">
        <v>3116</v>
      </c>
      <c r="T1376" s="86" t="s">
        <v>4600</v>
      </c>
      <c r="U1376" s="39">
        <f>VLOOKUP(Tabela1[[#This Row],[Marka]],Config!$D$2:$E$13,2,FALSE)+Tabela1[[#This Row],[Marka_sort_plus]]</f>
        <v>203011</v>
      </c>
      <c r="V1376" s="39">
        <v>3011</v>
      </c>
      <c r="W1376" s="49" t="s">
        <v>954</v>
      </c>
      <c r="X1376" s="49" t="s">
        <v>7076</v>
      </c>
      <c r="Y1376" s="49" t="s">
        <v>7077</v>
      </c>
      <c r="Z1376" s="49" t="s">
        <v>7078</v>
      </c>
    </row>
    <row r="1377" spans="2:26" ht="27.75" customHeight="1">
      <c r="B1377" s="55" t="s">
        <v>7</v>
      </c>
      <c r="C1377" s="56" t="s">
        <v>955</v>
      </c>
      <c r="D1377" s="113" t="s">
        <v>4279</v>
      </c>
      <c r="E1377" s="83" t="s">
        <v>3107</v>
      </c>
      <c r="F1377" s="65" t="s">
        <v>956</v>
      </c>
      <c r="G1377" s="58" t="s">
        <v>10</v>
      </c>
      <c r="H1377" s="58">
        <v>12</v>
      </c>
      <c r="I1377" s="129">
        <v>7.88</v>
      </c>
      <c r="J1377" s="129">
        <v>7.88</v>
      </c>
      <c r="K1377" s="93">
        <f>Tabela1[ [#This Row],[Cena hurtowa netto od 01.06.2025] ]/Tabela1[[#This Row],[Cena hurtowa netto od 13.01.2025]]-1</f>
        <v>0</v>
      </c>
      <c r="L1377" s="142" t="s">
        <v>3107</v>
      </c>
      <c r="M1377" s="142"/>
      <c r="N1377" s="64" t="s">
        <v>957</v>
      </c>
      <c r="O1377" s="84">
        <v>0.23</v>
      </c>
      <c r="P1377" s="7"/>
      <c r="Q1377" s="35">
        <f t="shared" si="26"/>
        <v>0</v>
      </c>
      <c r="R1377" s="104">
        <v>25</v>
      </c>
      <c r="S1377" s="36" t="s">
        <v>3116</v>
      </c>
      <c r="T1377" s="86" t="s">
        <v>4600</v>
      </c>
      <c r="U1377" s="39">
        <f>VLOOKUP(Tabela1[[#This Row],[Marka]],Config!$D$2:$E$13,2,FALSE)+Tabela1[[#This Row],[Marka_sort_plus]]</f>
        <v>203011</v>
      </c>
      <c r="V1377" s="39">
        <v>3011</v>
      </c>
      <c r="W1377" s="49" t="s">
        <v>957</v>
      </c>
      <c r="X1377" s="49" t="s">
        <v>7079</v>
      </c>
      <c r="Y1377" s="49" t="s">
        <v>7080</v>
      </c>
      <c r="Z1377" s="49" t="s">
        <v>7081</v>
      </c>
    </row>
    <row r="1378" spans="2:26" ht="27.75" customHeight="1">
      <c r="B1378" s="55" t="s">
        <v>7</v>
      </c>
      <c r="C1378" s="56" t="s">
        <v>958</v>
      </c>
      <c r="D1378" s="113" t="s">
        <v>4278</v>
      </c>
      <c r="E1378" s="83" t="s">
        <v>3107</v>
      </c>
      <c r="F1378" s="65" t="s">
        <v>959</v>
      </c>
      <c r="G1378" s="58" t="s">
        <v>10</v>
      </c>
      <c r="H1378" s="58">
        <v>12</v>
      </c>
      <c r="I1378" s="129">
        <v>7.88</v>
      </c>
      <c r="J1378" s="129">
        <v>7.88</v>
      </c>
      <c r="K1378" s="93">
        <f>Tabela1[ [#This Row],[Cena hurtowa netto od 01.06.2025] ]/Tabela1[[#This Row],[Cena hurtowa netto od 13.01.2025]]-1</f>
        <v>0</v>
      </c>
      <c r="L1378" s="142" t="s">
        <v>3107</v>
      </c>
      <c r="M1378" s="142"/>
      <c r="N1378" s="64" t="s">
        <v>960</v>
      </c>
      <c r="O1378" s="84">
        <v>0.23</v>
      </c>
      <c r="P1378" s="7"/>
      <c r="Q1378" s="35">
        <f t="shared" si="26"/>
        <v>0</v>
      </c>
      <c r="R1378" s="104">
        <v>25</v>
      </c>
      <c r="S1378" s="36" t="s">
        <v>3116</v>
      </c>
      <c r="T1378" s="86" t="s">
        <v>4600</v>
      </c>
      <c r="U1378" s="39">
        <f>VLOOKUP(Tabela1[[#This Row],[Marka]],Config!$D$2:$E$13,2,FALSE)+Tabela1[[#This Row],[Marka_sort_plus]]</f>
        <v>203011</v>
      </c>
      <c r="V1378" s="39">
        <v>3011</v>
      </c>
      <c r="W1378" s="49" t="s">
        <v>960</v>
      </c>
      <c r="X1378" s="49" t="s">
        <v>7070</v>
      </c>
      <c r="Y1378" s="49" t="s">
        <v>7071</v>
      </c>
      <c r="Z1378" s="49" t="s">
        <v>7072</v>
      </c>
    </row>
    <row r="1379" spans="2:26" ht="27.75" customHeight="1">
      <c r="B1379" s="55" t="s">
        <v>7</v>
      </c>
      <c r="C1379" s="56" t="s">
        <v>961</v>
      </c>
      <c r="D1379" s="113" t="s">
        <v>4277</v>
      </c>
      <c r="E1379" s="83" t="s">
        <v>3107</v>
      </c>
      <c r="F1379" s="65" t="s">
        <v>962</v>
      </c>
      <c r="G1379" s="58" t="s">
        <v>10</v>
      </c>
      <c r="H1379" s="58">
        <v>12</v>
      </c>
      <c r="I1379" s="129">
        <v>7.88</v>
      </c>
      <c r="J1379" s="129">
        <v>7.88</v>
      </c>
      <c r="K1379" s="93">
        <f>Tabela1[ [#This Row],[Cena hurtowa netto od 01.06.2025] ]/Tabela1[[#This Row],[Cena hurtowa netto od 13.01.2025]]-1</f>
        <v>0</v>
      </c>
      <c r="L1379" s="142" t="s">
        <v>3107</v>
      </c>
      <c r="M1379" s="142"/>
      <c r="N1379" s="64" t="s">
        <v>963</v>
      </c>
      <c r="O1379" s="84">
        <v>0.23</v>
      </c>
      <c r="P1379" s="7"/>
      <c r="Q1379" s="35">
        <f t="shared" si="26"/>
        <v>0</v>
      </c>
      <c r="R1379" s="104">
        <v>25</v>
      </c>
      <c r="S1379" s="36" t="s">
        <v>3116</v>
      </c>
      <c r="T1379" s="86" t="s">
        <v>4600</v>
      </c>
      <c r="U1379" s="39">
        <f>VLOOKUP(Tabela1[[#This Row],[Marka]],Config!$D$2:$E$13,2,FALSE)+Tabela1[[#This Row],[Marka_sort_plus]]</f>
        <v>203011</v>
      </c>
      <c r="V1379" s="39">
        <v>3011</v>
      </c>
      <c r="W1379" s="49" t="s">
        <v>963</v>
      </c>
      <c r="X1379" s="49" t="s">
        <v>7228</v>
      </c>
      <c r="Y1379" s="49" t="s">
        <v>7229</v>
      </c>
      <c r="Z1379" s="49" t="s">
        <v>7230</v>
      </c>
    </row>
    <row r="1380" spans="2:26" ht="27.75" customHeight="1">
      <c r="B1380" s="55" t="s">
        <v>7</v>
      </c>
      <c r="C1380" s="56" t="s">
        <v>964</v>
      </c>
      <c r="D1380" s="113" t="s">
        <v>4276</v>
      </c>
      <c r="E1380" s="83" t="s">
        <v>3107</v>
      </c>
      <c r="F1380" s="65" t="s">
        <v>965</v>
      </c>
      <c r="G1380" s="58" t="s">
        <v>10</v>
      </c>
      <c r="H1380" s="58">
        <v>12</v>
      </c>
      <c r="I1380" s="129">
        <v>7.88</v>
      </c>
      <c r="J1380" s="129">
        <v>7.88</v>
      </c>
      <c r="K1380" s="93">
        <f>Tabela1[ [#This Row],[Cena hurtowa netto od 01.06.2025] ]/Tabela1[[#This Row],[Cena hurtowa netto od 13.01.2025]]-1</f>
        <v>0</v>
      </c>
      <c r="L1380" s="142" t="s">
        <v>3107</v>
      </c>
      <c r="M1380" s="142"/>
      <c r="N1380" s="64" t="s">
        <v>966</v>
      </c>
      <c r="O1380" s="84">
        <v>0.23</v>
      </c>
      <c r="P1380" s="7"/>
      <c r="Q1380" s="35">
        <f t="shared" si="26"/>
        <v>0</v>
      </c>
      <c r="R1380" s="104">
        <v>25</v>
      </c>
      <c r="S1380" s="36" t="s">
        <v>3116</v>
      </c>
      <c r="T1380" s="86" t="s">
        <v>4600</v>
      </c>
      <c r="U1380" s="39">
        <f>VLOOKUP(Tabela1[[#This Row],[Marka]],Config!$D$2:$E$13,2,FALSE)+Tabela1[[#This Row],[Marka_sort_plus]]</f>
        <v>203011</v>
      </c>
      <c r="V1380" s="39">
        <v>3011</v>
      </c>
      <c r="W1380" s="49" t="s">
        <v>966</v>
      </c>
      <c r="X1380" s="49" t="s">
        <v>7243</v>
      </c>
      <c r="Y1380" s="49" t="s">
        <v>7244</v>
      </c>
      <c r="Z1380" s="49" t="s">
        <v>7245</v>
      </c>
    </row>
    <row r="1381" spans="2:26" ht="27.75" customHeight="1">
      <c r="B1381" s="55" t="s">
        <v>7</v>
      </c>
      <c r="C1381" s="56" t="s">
        <v>967</v>
      </c>
      <c r="D1381" s="113" t="s">
        <v>4275</v>
      </c>
      <c r="E1381" s="83" t="s">
        <v>3107</v>
      </c>
      <c r="F1381" s="65" t="s">
        <v>968</v>
      </c>
      <c r="G1381" s="58" t="s">
        <v>10</v>
      </c>
      <c r="H1381" s="58">
        <v>12</v>
      </c>
      <c r="I1381" s="129">
        <v>7.88</v>
      </c>
      <c r="J1381" s="129">
        <v>7.88</v>
      </c>
      <c r="K1381" s="93">
        <f>Tabela1[ [#This Row],[Cena hurtowa netto od 01.06.2025] ]/Tabela1[[#This Row],[Cena hurtowa netto od 13.01.2025]]-1</f>
        <v>0</v>
      </c>
      <c r="L1381" s="142" t="s">
        <v>3107</v>
      </c>
      <c r="M1381" s="142"/>
      <c r="N1381" s="64" t="s">
        <v>969</v>
      </c>
      <c r="O1381" s="84">
        <v>0.23</v>
      </c>
      <c r="P1381" s="7"/>
      <c r="Q1381" s="35">
        <f t="shared" si="26"/>
        <v>0</v>
      </c>
      <c r="R1381" s="104">
        <v>25</v>
      </c>
      <c r="S1381" s="36" t="s">
        <v>3116</v>
      </c>
      <c r="T1381" s="86" t="s">
        <v>4600</v>
      </c>
      <c r="U1381" s="39">
        <f>VLOOKUP(Tabela1[[#This Row],[Marka]],Config!$D$2:$E$13,2,FALSE)+Tabela1[[#This Row],[Marka_sort_plus]]</f>
        <v>203011</v>
      </c>
      <c r="V1381" s="39">
        <v>3011</v>
      </c>
      <c r="W1381" s="49" t="s">
        <v>969</v>
      </c>
      <c r="X1381" s="49" t="s">
        <v>7234</v>
      </c>
      <c r="Y1381" s="49" t="s">
        <v>7235</v>
      </c>
      <c r="Z1381" s="49" t="s">
        <v>7236</v>
      </c>
    </row>
    <row r="1382" spans="2:26" ht="27.75" customHeight="1">
      <c r="B1382" s="55" t="s">
        <v>7</v>
      </c>
      <c r="C1382" s="56" t="s">
        <v>970</v>
      </c>
      <c r="D1382" s="113" t="s">
        <v>4274</v>
      </c>
      <c r="E1382" s="83" t="s">
        <v>3107</v>
      </c>
      <c r="F1382" s="65" t="s">
        <v>971</v>
      </c>
      <c r="G1382" s="58" t="s">
        <v>10</v>
      </c>
      <c r="H1382" s="58">
        <v>12</v>
      </c>
      <c r="I1382" s="129">
        <v>7.88</v>
      </c>
      <c r="J1382" s="129">
        <v>7.88</v>
      </c>
      <c r="K1382" s="93">
        <f>Tabela1[ [#This Row],[Cena hurtowa netto od 01.06.2025] ]/Tabela1[[#This Row],[Cena hurtowa netto od 13.01.2025]]-1</f>
        <v>0</v>
      </c>
      <c r="L1382" s="142" t="s">
        <v>3107</v>
      </c>
      <c r="M1382" s="142"/>
      <c r="N1382" s="64" t="s">
        <v>972</v>
      </c>
      <c r="O1382" s="84">
        <v>0.23</v>
      </c>
      <c r="P1382" s="7"/>
      <c r="Q1382" s="35">
        <f t="shared" si="26"/>
        <v>0</v>
      </c>
      <c r="R1382" s="104">
        <v>25</v>
      </c>
      <c r="S1382" s="36" t="s">
        <v>3116</v>
      </c>
      <c r="T1382" s="86" t="s">
        <v>4600</v>
      </c>
      <c r="U1382" s="39">
        <f>VLOOKUP(Tabela1[[#This Row],[Marka]],Config!$D$2:$E$13,2,FALSE)+Tabela1[[#This Row],[Marka_sort_plus]]</f>
        <v>203011</v>
      </c>
      <c r="V1382" s="39">
        <v>3011</v>
      </c>
      <c r="W1382" s="49" t="s">
        <v>972</v>
      </c>
      <c r="X1382" s="49" t="s">
        <v>7237</v>
      </c>
      <c r="Y1382" s="49" t="s">
        <v>7238</v>
      </c>
      <c r="Z1382" s="49" t="s">
        <v>7239</v>
      </c>
    </row>
    <row r="1383" spans="2:26" ht="27.75" customHeight="1">
      <c r="B1383" s="55" t="s">
        <v>7</v>
      </c>
      <c r="C1383" s="56" t="s">
        <v>973</v>
      </c>
      <c r="D1383" s="113" t="s">
        <v>4273</v>
      </c>
      <c r="E1383" s="83" t="s">
        <v>3107</v>
      </c>
      <c r="F1383" s="65" t="s">
        <v>974</v>
      </c>
      <c r="G1383" s="58" t="s">
        <v>10</v>
      </c>
      <c r="H1383" s="58">
        <v>12</v>
      </c>
      <c r="I1383" s="129">
        <v>7.88</v>
      </c>
      <c r="J1383" s="129">
        <v>7.88</v>
      </c>
      <c r="K1383" s="93">
        <f>Tabela1[ [#This Row],[Cena hurtowa netto od 01.06.2025] ]/Tabela1[[#This Row],[Cena hurtowa netto od 13.01.2025]]-1</f>
        <v>0</v>
      </c>
      <c r="L1383" s="142" t="s">
        <v>3107</v>
      </c>
      <c r="M1383" s="142"/>
      <c r="N1383" s="64" t="s">
        <v>975</v>
      </c>
      <c r="O1383" s="84">
        <v>0.23</v>
      </c>
      <c r="P1383" s="7"/>
      <c r="Q1383" s="35">
        <f t="shared" si="26"/>
        <v>0</v>
      </c>
      <c r="R1383" s="104">
        <v>25</v>
      </c>
      <c r="S1383" s="36" t="s">
        <v>3116</v>
      </c>
      <c r="T1383" s="86" t="s">
        <v>4600</v>
      </c>
      <c r="U1383" s="39">
        <f>VLOOKUP(Tabela1[[#This Row],[Marka]],Config!$D$2:$E$13,2,FALSE)+Tabela1[[#This Row],[Marka_sort_plus]]</f>
        <v>203011</v>
      </c>
      <c r="V1383" s="39">
        <v>3011</v>
      </c>
      <c r="W1383" s="49" t="s">
        <v>975</v>
      </c>
      <c r="X1383" s="49" t="s">
        <v>7240</v>
      </c>
      <c r="Y1383" s="49" t="s">
        <v>7241</v>
      </c>
      <c r="Z1383" s="49" t="s">
        <v>7242</v>
      </c>
    </row>
    <row r="1384" spans="2:26" ht="27.75" customHeight="1">
      <c r="B1384" s="55" t="s">
        <v>7</v>
      </c>
      <c r="C1384" s="56" t="s">
        <v>976</v>
      </c>
      <c r="D1384" s="113" t="s">
        <v>4272</v>
      </c>
      <c r="E1384" s="83" t="s">
        <v>3107</v>
      </c>
      <c r="F1384" s="65" t="s">
        <v>977</v>
      </c>
      <c r="G1384" s="58" t="s">
        <v>10</v>
      </c>
      <c r="H1384" s="58">
        <v>12</v>
      </c>
      <c r="I1384" s="129">
        <v>7.88</v>
      </c>
      <c r="J1384" s="129">
        <v>7.88</v>
      </c>
      <c r="K1384" s="93">
        <f>Tabela1[ [#This Row],[Cena hurtowa netto od 01.06.2025] ]/Tabela1[[#This Row],[Cena hurtowa netto od 13.01.2025]]-1</f>
        <v>0</v>
      </c>
      <c r="L1384" s="142" t="s">
        <v>3107</v>
      </c>
      <c r="M1384" s="142"/>
      <c r="N1384" s="64" t="s">
        <v>978</v>
      </c>
      <c r="O1384" s="84">
        <v>0.23</v>
      </c>
      <c r="P1384" s="7"/>
      <c r="Q1384" s="35">
        <f t="shared" si="26"/>
        <v>0</v>
      </c>
      <c r="R1384" s="104">
        <v>25</v>
      </c>
      <c r="S1384" s="36" t="s">
        <v>3116</v>
      </c>
      <c r="T1384" s="86" t="s">
        <v>4600</v>
      </c>
      <c r="U1384" s="39">
        <f>VLOOKUP(Tabela1[[#This Row],[Marka]],Config!$D$2:$E$13,2,FALSE)+Tabela1[[#This Row],[Marka_sort_plus]]</f>
        <v>203011</v>
      </c>
      <c r="V1384" s="39">
        <v>3011</v>
      </c>
      <c r="W1384" s="49" t="s">
        <v>978</v>
      </c>
      <c r="X1384" s="49" t="s">
        <v>7231</v>
      </c>
      <c r="Y1384" s="49" t="s">
        <v>7232</v>
      </c>
      <c r="Z1384" s="49" t="s">
        <v>7233</v>
      </c>
    </row>
    <row r="1385" spans="2:26" ht="27.75" customHeight="1">
      <c r="B1385" s="55" t="s">
        <v>7</v>
      </c>
      <c r="C1385" s="56" t="s">
        <v>1301</v>
      </c>
      <c r="D1385" s="113" t="s">
        <v>3788</v>
      </c>
      <c r="E1385" s="83" t="s">
        <v>3107</v>
      </c>
      <c r="F1385" s="65" t="s">
        <v>1302</v>
      </c>
      <c r="G1385" s="58" t="s">
        <v>10</v>
      </c>
      <c r="H1385" s="58">
        <v>1</v>
      </c>
      <c r="I1385" s="129">
        <v>37.53</v>
      </c>
      <c r="J1385" s="129">
        <v>37.53</v>
      </c>
      <c r="K1385" s="93">
        <f>Tabela1[ [#This Row],[Cena hurtowa netto od 01.06.2025] ]/Tabela1[[#This Row],[Cena hurtowa netto od 13.01.2025]]-1</f>
        <v>0</v>
      </c>
      <c r="L1385" s="142" t="s">
        <v>3107</v>
      </c>
      <c r="M1385" s="142"/>
      <c r="N1385" s="64" t="s">
        <v>1303</v>
      </c>
      <c r="O1385" s="84">
        <v>0.23</v>
      </c>
      <c r="P1385" s="7"/>
      <c r="Q1385" s="35">
        <f t="shared" si="26"/>
        <v>0</v>
      </c>
      <c r="R1385" s="104">
        <v>48</v>
      </c>
      <c r="S1385" s="36" t="s">
        <v>3113</v>
      </c>
      <c r="T1385" s="86" t="s">
        <v>4577</v>
      </c>
      <c r="U1385" s="39">
        <f>VLOOKUP(Tabela1[[#This Row],[Marka]],Config!$D$2:$E$13,2,FALSE)+Tabela1[[#This Row],[Marka_sort_plus]]</f>
        <v>203011</v>
      </c>
      <c r="V1385" s="39">
        <v>3011</v>
      </c>
      <c r="W1385" s="49" t="s">
        <v>1303</v>
      </c>
      <c r="X1385" s="49" t="s">
        <v>7282</v>
      </c>
      <c r="Y1385" s="49" t="s">
        <v>3152</v>
      </c>
      <c r="Z1385" s="49" t="s">
        <v>7283</v>
      </c>
    </row>
    <row r="1386" spans="2:26" ht="27.75" customHeight="1">
      <c r="B1386" s="55" t="s">
        <v>7</v>
      </c>
      <c r="C1386" s="56" t="s">
        <v>1304</v>
      </c>
      <c r="D1386" s="113" t="s">
        <v>3610</v>
      </c>
      <c r="E1386" s="83" t="s">
        <v>3107</v>
      </c>
      <c r="F1386" s="65" t="s">
        <v>1305</v>
      </c>
      <c r="G1386" s="58" t="s">
        <v>10</v>
      </c>
      <c r="H1386" s="58">
        <v>1</v>
      </c>
      <c r="I1386" s="129">
        <v>20.239999999999998</v>
      </c>
      <c r="J1386" s="129">
        <v>20.239999999999998</v>
      </c>
      <c r="K1386" s="93">
        <f>Tabela1[ [#This Row],[Cena hurtowa netto od 01.06.2025] ]/Tabela1[[#This Row],[Cena hurtowa netto od 13.01.2025]]-1</f>
        <v>0</v>
      </c>
      <c r="L1386" s="142" t="s">
        <v>3107</v>
      </c>
      <c r="M1386" s="142"/>
      <c r="N1386" s="64" t="s">
        <v>1306</v>
      </c>
      <c r="O1386" s="84">
        <v>0.23</v>
      </c>
      <c r="P1386" s="7"/>
      <c r="Q1386" s="35">
        <f t="shared" si="26"/>
        <v>0</v>
      </c>
      <c r="R1386" s="104">
        <v>48</v>
      </c>
      <c r="S1386" s="36" t="s">
        <v>3113</v>
      </c>
      <c r="T1386" s="86" t="s">
        <v>4602</v>
      </c>
      <c r="U1386" s="39">
        <f>VLOOKUP(Tabela1[[#This Row],[Marka]],Config!$D$2:$E$13,2,FALSE)+Tabela1[[#This Row],[Marka_sort_plus]]</f>
        <v>203012</v>
      </c>
      <c r="V1386" s="39">
        <v>3012</v>
      </c>
      <c r="W1386" s="49" t="s">
        <v>1306</v>
      </c>
      <c r="X1386" s="49" t="s">
        <v>7867</v>
      </c>
      <c r="Y1386" s="49" t="s">
        <v>3152</v>
      </c>
      <c r="Z1386" s="49" t="s">
        <v>7868</v>
      </c>
    </row>
    <row r="1387" spans="2:26" ht="27.75" customHeight="1">
      <c r="B1387" s="55" t="s">
        <v>7</v>
      </c>
      <c r="C1387" s="56" t="s">
        <v>1278</v>
      </c>
      <c r="D1387" s="113" t="s">
        <v>4271</v>
      </c>
      <c r="E1387" s="83" t="s">
        <v>3107</v>
      </c>
      <c r="F1387" s="65" t="s">
        <v>1279</v>
      </c>
      <c r="G1387" s="58" t="s">
        <v>10</v>
      </c>
      <c r="H1387" s="58">
        <v>12</v>
      </c>
      <c r="I1387" s="129">
        <v>3.33</v>
      </c>
      <c r="J1387" s="129">
        <v>3.33</v>
      </c>
      <c r="K1387" s="93">
        <f>Tabela1[ [#This Row],[Cena hurtowa netto od 01.06.2025] ]/Tabela1[[#This Row],[Cena hurtowa netto od 13.01.2025]]-1</f>
        <v>0</v>
      </c>
      <c r="L1387" s="142" t="s">
        <v>3107</v>
      </c>
      <c r="M1387" s="142"/>
      <c r="N1387" s="64" t="s">
        <v>1280</v>
      </c>
      <c r="O1387" s="84">
        <v>0.23</v>
      </c>
      <c r="P1387" s="7"/>
      <c r="Q1387" s="35">
        <f t="shared" si="26"/>
        <v>0</v>
      </c>
      <c r="R1387" s="104">
        <v>48</v>
      </c>
      <c r="S1387" s="36" t="s">
        <v>3113</v>
      </c>
      <c r="T1387" s="86" t="s">
        <v>4577</v>
      </c>
      <c r="U1387" s="39">
        <f>VLOOKUP(Tabela1[[#This Row],[Marka]],Config!$D$2:$E$13,2,FALSE)+Tabela1[[#This Row],[Marka_sort_plus]]</f>
        <v>203013</v>
      </c>
      <c r="V1387" s="39">
        <v>3013</v>
      </c>
      <c r="W1387" s="49" t="s">
        <v>1280</v>
      </c>
      <c r="X1387" s="49" t="s">
        <v>7246</v>
      </c>
      <c r="Y1387" s="49" t="s">
        <v>7247</v>
      </c>
      <c r="Z1387" s="49" t="s">
        <v>7248</v>
      </c>
    </row>
    <row r="1388" spans="2:26" ht="27.75" customHeight="1">
      <c r="B1388" s="55" t="s">
        <v>7</v>
      </c>
      <c r="C1388" s="56" t="s">
        <v>1281</v>
      </c>
      <c r="D1388" s="113" t="s">
        <v>4270</v>
      </c>
      <c r="E1388" s="83" t="s">
        <v>3107</v>
      </c>
      <c r="F1388" s="65" t="s">
        <v>1282</v>
      </c>
      <c r="G1388" s="58" t="s">
        <v>10</v>
      </c>
      <c r="H1388" s="58">
        <v>12</v>
      </c>
      <c r="I1388" s="129">
        <v>3.33</v>
      </c>
      <c r="J1388" s="129">
        <v>3.33</v>
      </c>
      <c r="K1388" s="93">
        <f>Tabela1[ [#This Row],[Cena hurtowa netto od 01.06.2025] ]/Tabela1[[#This Row],[Cena hurtowa netto od 13.01.2025]]-1</f>
        <v>0</v>
      </c>
      <c r="L1388" s="142" t="s">
        <v>3107</v>
      </c>
      <c r="M1388" s="142"/>
      <c r="N1388" s="64" t="s">
        <v>1283</v>
      </c>
      <c r="O1388" s="84">
        <v>0.23</v>
      </c>
      <c r="P1388" s="7"/>
      <c r="Q1388" s="35">
        <f t="shared" si="26"/>
        <v>0</v>
      </c>
      <c r="R1388" s="104">
        <v>48</v>
      </c>
      <c r="S1388" s="36" t="s">
        <v>3113</v>
      </c>
      <c r="T1388" s="86" t="s">
        <v>4577</v>
      </c>
      <c r="U1388" s="39">
        <f>VLOOKUP(Tabela1[[#This Row],[Marka]],Config!$D$2:$E$13,2,FALSE)+Tabela1[[#This Row],[Marka_sort_plus]]</f>
        <v>203013</v>
      </c>
      <c r="V1388" s="39">
        <v>3013</v>
      </c>
      <c r="W1388" s="49" t="s">
        <v>1283</v>
      </c>
      <c r="X1388" s="49" t="s">
        <v>7249</v>
      </c>
      <c r="Y1388" s="49" t="s">
        <v>7250</v>
      </c>
      <c r="Z1388" s="49" t="s">
        <v>7251</v>
      </c>
    </row>
    <row r="1389" spans="2:26" ht="27.75" customHeight="1">
      <c r="B1389" s="55" t="s">
        <v>7</v>
      </c>
      <c r="C1389" s="56" t="s">
        <v>1284</v>
      </c>
      <c r="D1389" s="113" t="s">
        <v>4269</v>
      </c>
      <c r="E1389" s="83" t="s">
        <v>3107</v>
      </c>
      <c r="F1389" s="65" t="s">
        <v>1285</v>
      </c>
      <c r="G1389" s="58" t="s">
        <v>10</v>
      </c>
      <c r="H1389" s="58">
        <v>12</v>
      </c>
      <c r="I1389" s="129">
        <v>3.33</v>
      </c>
      <c r="J1389" s="129">
        <v>3.33</v>
      </c>
      <c r="K1389" s="93">
        <f>Tabela1[ [#This Row],[Cena hurtowa netto od 01.06.2025] ]/Tabela1[[#This Row],[Cena hurtowa netto od 13.01.2025]]-1</f>
        <v>0</v>
      </c>
      <c r="L1389" s="142" t="s">
        <v>3107</v>
      </c>
      <c r="M1389" s="142"/>
      <c r="N1389" s="64" t="s">
        <v>1286</v>
      </c>
      <c r="O1389" s="84">
        <v>0.23</v>
      </c>
      <c r="P1389" s="7"/>
      <c r="Q1389" s="35">
        <f t="shared" si="26"/>
        <v>0</v>
      </c>
      <c r="R1389" s="104">
        <v>48</v>
      </c>
      <c r="S1389" s="36" t="s">
        <v>3113</v>
      </c>
      <c r="T1389" s="86" t="s">
        <v>4577</v>
      </c>
      <c r="U1389" s="39">
        <f>VLOOKUP(Tabela1[[#This Row],[Marka]],Config!$D$2:$E$13,2,FALSE)+Tabela1[[#This Row],[Marka_sort_plus]]</f>
        <v>203013</v>
      </c>
      <c r="V1389" s="39">
        <v>3013</v>
      </c>
      <c r="W1389" s="49" t="s">
        <v>1286</v>
      </c>
      <c r="X1389" s="49" t="s">
        <v>7252</v>
      </c>
      <c r="Y1389" s="49" t="s">
        <v>7253</v>
      </c>
      <c r="Z1389" s="49" t="s">
        <v>7254</v>
      </c>
    </row>
    <row r="1390" spans="2:26" ht="27.75" customHeight="1">
      <c r="B1390" s="55" t="s">
        <v>7</v>
      </c>
      <c r="C1390" s="56" t="s">
        <v>1287</v>
      </c>
      <c r="D1390" s="113" t="s">
        <v>4268</v>
      </c>
      <c r="E1390" s="83" t="s">
        <v>3107</v>
      </c>
      <c r="F1390" s="65" t="s">
        <v>1288</v>
      </c>
      <c r="G1390" s="58" t="s">
        <v>10</v>
      </c>
      <c r="H1390" s="58">
        <v>12</v>
      </c>
      <c r="I1390" s="129">
        <v>3.33</v>
      </c>
      <c r="J1390" s="129">
        <v>3.33</v>
      </c>
      <c r="K1390" s="93">
        <f>Tabela1[ [#This Row],[Cena hurtowa netto od 01.06.2025] ]/Tabela1[[#This Row],[Cena hurtowa netto od 13.01.2025]]-1</f>
        <v>0</v>
      </c>
      <c r="L1390" s="142" t="s">
        <v>3107</v>
      </c>
      <c r="M1390" s="142"/>
      <c r="N1390" s="64" t="s">
        <v>1289</v>
      </c>
      <c r="O1390" s="84">
        <v>0.23</v>
      </c>
      <c r="P1390" s="7"/>
      <c r="Q1390" s="35">
        <f t="shared" si="26"/>
        <v>0</v>
      </c>
      <c r="R1390" s="104">
        <v>48</v>
      </c>
      <c r="S1390" s="36" t="s">
        <v>3113</v>
      </c>
      <c r="T1390" s="86" t="s">
        <v>4577</v>
      </c>
      <c r="U1390" s="39">
        <f>VLOOKUP(Tabela1[[#This Row],[Marka]],Config!$D$2:$E$13,2,FALSE)+Tabela1[[#This Row],[Marka_sort_plus]]</f>
        <v>203013</v>
      </c>
      <c r="V1390" s="39">
        <v>3013</v>
      </c>
      <c r="W1390" s="49" t="s">
        <v>1289</v>
      </c>
      <c r="X1390" s="49" t="s">
        <v>7255</v>
      </c>
      <c r="Y1390" s="49" t="s">
        <v>7256</v>
      </c>
      <c r="Z1390" s="49" t="s">
        <v>7257</v>
      </c>
    </row>
    <row r="1391" spans="2:26" ht="27.75" customHeight="1">
      <c r="B1391" s="55" t="s">
        <v>7</v>
      </c>
      <c r="C1391" s="56" t="s">
        <v>1290</v>
      </c>
      <c r="D1391" s="113" t="s">
        <v>4267</v>
      </c>
      <c r="E1391" s="83" t="s">
        <v>3107</v>
      </c>
      <c r="F1391" s="65" t="s">
        <v>1291</v>
      </c>
      <c r="G1391" s="58" t="s">
        <v>10</v>
      </c>
      <c r="H1391" s="58">
        <v>12</v>
      </c>
      <c r="I1391" s="129">
        <v>3.33</v>
      </c>
      <c r="J1391" s="129">
        <v>3.33</v>
      </c>
      <c r="K1391" s="93">
        <f>Tabela1[ [#This Row],[Cena hurtowa netto od 01.06.2025] ]/Tabela1[[#This Row],[Cena hurtowa netto od 13.01.2025]]-1</f>
        <v>0</v>
      </c>
      <c r="L1391" s="142" t="s">
        <v>3107</v>
      </c>
      <c r="M1391" s="142"/>
      <c r="N1391" s="64" t="s">
        <v>1292</v>
      </c>
      <c r="O1391" s="84">
        <v>0.23</v>
      </c>
      <c r="P1391" s="7"/>
      <c r="Q1391" s="35">
        <f t="shared" si="26"/>
        <v>0</v>
      </c>
      <c r="R1391" s="104">
        <v>48</v>
      </c>
      <c r="S1391" s="36" t="s">
        <v>3113</v>
      </c>
      <c r="T1391" s="86" t="s">
        <v>4577</v>
      </c>
      <c r="U1391" s="39">
        <f>VLOOKUP(Tabela1[[#This Row],[Marka]],Config!$D$2:$E$13,2,FALSE)+Tabela1[[#This Row],[Marka_sort_plus]]</f>
        <v>203013</v>
      </c>
      <c r="V1391" s="39">
        <v>3013</v>
      </c>
      <c r="W1391" s="49" t="s">
        <v>1292</v>
      </c>
      <c r="X1391" s="49" t="s">
        <v>7258</v>
      </c>
      <c r="Y1391" s="49" t="s">
        <v>7259</v>
      </c>
      <c r="Z1391" s="49" t="s">
        <v>7260</v>
      </c>
    </row>
    <row r="1392" spans="2:26" ht="27.75" customHeight="1">
      <c r="B1392" s="55" t="s">
        <v>7</v>
      </c>
      <c r="C1392" s="56" t="s">
        <v>1293</v>
      </c>
      <c r="D1392" s="113" t="s">
        <v>4266</v>
      </c>
      <c r="E1392" s="83" t="s">
        <v>3107</v>
      </c>
      <c r="F1392" s="65" t="s">
        <v>1294</v>
      </c>
      <c r="G1392" s="58" t="s">
        <v>10</v>
      </c>
      <c r="H1392" s="58">
        <v>12</v>
      </c>
      <c r="I1392" s="129">
        <v>3.33</v>
      </c>
      <c r="J1392" s="129">
        <v>3.33</v>
      </c>
      <c r="K1392" s="93">
        <f>Tabela1[ [#This Row],[Cena hurtowa netto od 01.06.2025] ]/Tabela1[[#This Row],[Cena hurtowa netto od 13.01.2025]]-1</f>
        <v>0</v>
      </c>
      <c r="L1392" s="142" t="s">
        <v>3107</v>
      </c>
      <c r="M1392" s="142"/>
      <c r="N1392" s="64" t="s">
        <v>154</v>
      </c>
      <c r="O1392" s="84">
        <v>0.23</v>
      </c>
      <c r="P1392" s="7"/>
      <c r="Q1392" s="35">
        <f t="shared" si="26"/>
        <v>0</v>
      </c>
      <c r="R1392" s="104">
        <v>48</v>
      </c>
      <c r="S1392" s="36" t="s">
        <v>3113</v>
      </c>
      <c r="T1392" s="86" t="s">
        <v>4577</v>
      </c>
      <c r="U1392" s="39">
        <f>VLOOKUP(Tabela1[[#This Row],[Marka]],Config!$D$2:$E$13,2,FALSE)+Tabela1[[#This Row],[Marka_sort_plus]]</f>
        <v>203013</v>
      </c>
      <c r="V1392" s="39">
        <v>3013</v>
      </c>
      <c r="W1392" s="49" t="s">
        <v>154</v>
      </c>
      <c r="X1392" s="49" t="s">
        <v>7261</v>
      </c>
      <c r="Y1392" s="49" t="s">
        <v>7262</v>
      </c>
      <c r="Z1392" s="49" t="s">
        <v>7263</v>
      </c>
    </row>
    <row r="1393" spans="2:26" ht="27.75" customHeight="1">
      <c r="B1393" s="55" t="s">
        <v>7</v>
      </c>
      <c r="C1393" s="56" t="s">
        <v>1295</v>
      </c>
      <c r="D1393" s="113" t="s">
        <v>4265</v>
      </c>
      <c r="E1393" s="83" t="s">
        <v>3107</v>
      </c>
      <c r="F1393" s="65" t="s">
        <v>1296</v>
      </c>
      <c r="G1393" s="58" t="s">
        <v>10</v>
      </c>
      <c r="H1393" s="58">
        <v>12</v>
      </c>
      <c r="I1393" s="129">
        <v>3.33</v>
      </c>
      <c r="J1393" s="129">
        <v>3.33</v>
      </c>
      <c r="K1393" s="93">
        <f>Tabela1[ [#This Row],[Cena hurtowa netto od 01.06.2025] ]/Tabela1[[#This Row],[Cena hurtowa netto od 13.01.2025]]-1</f>
        <v>0</v>
      </c>
      <c r="L1393" s="142" t="s">
        <v>3107</v>
      </c>
      <c r="M1393" s="142"/>
      <c r="N1393" s="64" t="s">
        <v>1297</v>
      </c>
      <c r="O1393" s="84">
        <v>0.23</v>
      </c>
      <c r="P1393" s="7"/>
      <c r="Q1393" s="35">
        <f t="shared" si="26"/>
        <v>0</v>
      </c>
      <c r="R1393" s="104">
        <v>48</v>
      </c>
      <c r="S1393" s="36" t="s">
        <v>3113</v>
      </c>
      <c r="T1393" s="86" t="s">
        <v>4577</v>
      </c>
      <c r="U1393" s="39">
        <f>VLOOKUP(Tabela1[[#This Row],[Marka]],Config!$D$2:$E$13,2,FALSE)+Tabela1[[#This Row],[Marka_sort_plus]]</f>
        <v>203013</v>
      </c>
      <c r="V1393" s="39">
        <v>3013</v>
      </c>
      <c r="W1393" s="49" t="s">
        <v>1297</v>
      </c>
      <c r="X1393" s="49" t="s">
        <v>7264</v>
      </c>
      <c r="Y1393" s="49" t="s">
        <v>7265</v>
      </c>
      <c r="Z1393" s="49" t="s">
        <v>7266</v>
      </c>
    </row>
    <row r="1394" spans="2:26" ht="27.75" customHeight="1">
      <c r="B1394" s="55" t="s">
        <v>7</v>
      </c>
      <c r="C1394" s="56" t="s">
        <v>1298</v>
      </c>
      <c r="D1394" s="113" t="s">
        <v>4264</v>
      </c>
      <c r="E1394" s="83" t="s">
        <v>3107</v>
      </c>
      <c r="F1394" s="65" t="s">
        <v>1299</v>
      </c>
      <c r="G1394" s="58" t="s">
        <v>10</v>
      </c>
      <c r="H1394" s="58">
        <v>12</v>
      </c>
      <c r="I1394" s="129">
        <v>3.33</v>
      </c>
      <c r="J1394" s="129">
        <v>3.33</v>
      </c>
      <c r="K1394" s="93">
        <f>Tabela1[ [#This Row],[Cena hurtowa netto od 01.06.2025] ]/Tabela1[[#This Row],[Cena hurtowa netto od 13.01.2025]]-1</f>
        <v>0</v>
      </c>
      <c r="L1394" s="142" t="s">
        <v>3107</v>
      </c>
      <c r="M1394" s="142"/>
      <c r="N1394" s="64" t="s">
        <v>1300</v>
      </c>
      <c r="O1394" s="84">
        <v>0.23</v>
      </c>
      <c r="P1394" s="7"/>
      <c r="Q1394" s="35">
        <f t="shared" si="26"/>
        <v>0</v>
      </c>
      <c r="R1394" s="104">
        <v>48</v>
      </c>
      <c r="S1394" s="36" t="s">
        <v>3113</v>
      </c>
      <c r="T1394" s="86" t="s">
        <v>4577</v>
      </c>
      <c r="U1394" s="39">
        <f>VLOOKUP(Tabela1[[#This Row],[Marka]],Config!$D$2:$E$13,2,FALSE)+Tabela1[[#This Row],[Marka_sort_plus]]</f>
        <v>203013</v>
      </c>
      <c r="V1394" s="39">
        <v>3013</v>
      </c>
      <c r="W1394" s="49" t="s">
        <v>1300</v>
      </c>
      <c r="X1394" s="49" t="s">
        <v>7267</v>
      </c>
      <c r="Y1394" s="49" t="s">
        <v>7268</v>
      </c>
      <c r="Z1394" s="49" t="s">
        <v>7269</v>
      </c>
    </row>
    <row r="1395" spans="2:26" ht="27.75" customHeight="1">
      <c r="B1395" s="55" t="s">
        <v>7</v>
      </c>
      <c r="C1395" s="56" t="s">
        <v>1269</v>
      </c>
      <c r="D1395" s="113" t="s">
        <v>4263</v>
      </c>
      <c r="E1395" s="83" t="s">
        <v>3107</v>
      </c>
      <c r="F1395" s="65" t="s">
        <v>1270</v>
      </c>
      <c r="G1395" s="58" t="s">
        <v>10</v>
      </c>
      <c r="H1395" s="58">
        <v>12</v>
      </c>
      <c r="I1395" s="129">
        <v>3.33</v>
      </c>
      <c r="J1395" s="129">
        <v>3.33</v>
      </c>
      <c r="K1395" s="93">
        <f>Tabela1[ [#This Row],[Cena hurtowa netto od 01.06.2025] ]/Tabela1[[#This Row],[Cena hurtowa netto od 13.01.2025]]-1</f>
        <v>0</v>
      </c>
      <c r="L1395" s="142" t="s">
        <v>3107</v>
      </c>
      <c r="M1395" s="142"/>
      <c r="N1395" s="64" t="s">
        <v>1271</v>
      </c>
      <c r="O1395" s="84">
        <v>0.23</v>
      </c>
      <c r="P1395" s="7"/>
      <c r="Q1395" s="35">
        <f t="shared" si="26"/>
        <v>0</v>
      </c>
      <c r="R1395" s="104">
        <v>48</v>
      </c>
      <c r="S1395" s="36" t="s">
        <v>3113</v>
      </c>
      <c r="T1395" s="86" t="s">
        <v>4577</v>
      </c>
      <c r="U1395" s="39">
        <f>VLOOKUP(Tabela1[[#This Row],[Marka]],Config!$D$2:$E$13,2,FALSE)+Tabela1[[#This Row],[Marka_sort_plus]]</f>
        <v>203013</v>
      </c>
      <c r="V1395" s="39">
        <v>3013</v>
      </c>
      <c r="W1395" s="49" t="s">
        <v>1271</v>
      </c>
      <c r="X1395" s="49" t="s">
        <v>7270</v>
      </c>
      <c r="Y1395" s="49" t="s">
        <v>7271</v>
      </c>
      <c r="Z1395" s="49" t="s">
        <v>7272</v>
      </c>
    </row>
    <row r="1396" spans="2:26" ht="27.75" customHeight="1">
      <c r="B1396" s="55" t="s">
        <v>7</v>
      </c>
      <c r="C1396" s="56" t="s">
        <v>1272</v>
      </c>
      <c r="D1396" s="113" t="s">
        <v>4262</v>
      </c>
      <c r="E1396" s="83" t="s">
        <v>3107</v>
      </c>
      <c r="F1396" s="65" t="s">
        <v>1273</v>
      </c>
      <c r="G1396" s="58" t="s">
        <v>10</v>
      </c>
      <c r="H1396" s="58">
        <v>12</v>
      </c>
      <c r="I1396" s="129">
        <v>3.33</v>
      </c>
      <c r="J1396" s="129">
        <v>3.33</v>
      </c>
      <c r="K1396" s="93">
        <f>Tabela1[ [#This Row],[Cena hurtowa netto od 01.06.2025] ]/Tabela1[[#This Row],[Cena hurtowa netto od 13.01.2025]]-1</f>
        <v>0</v>
      </c>
      <c r="L1396" s="142" t="s">
        <v>3107</v>
      </c>
      <c r="M1396" s="142"/>
      <c r="N1396" s="64" t="s">
        <v>1274</v>
      </c>
      <c r="O1396" s="84">
        <v>0.23</v>
      </c>
      <c r="P1396" s="7"/>
      <c r="Q1396" s="35">
        <f t="shared" si="26"/>
        <v>0</v>
      </c>
      <c r="R1396" s="104">
        <v>48</v>
      </c>
      <c r="S1396" s="36" t="s">
        <v>3113</v>
      </c>
      <c r="T1396" s="86" t="s">
        <v>4577</v>
      </c>
      <c r="U1396" s="39">
        <f>VLOOKUP(Tabela1[[#This Row],[Marka]],Config!$D$2:$E$13,2,FALSE)+Tabela1[[#This Row],[Marka_sort_plus]]</f>
        <v>203013</v>
      </c>
      <c r="V1396" s="39">
        <v>3013</v>
      </c>
      <c r="W1396" s="49" t="s">
        <v>1274</v>
      </c>
      <c r="X1396" s="49" t="s">
        <v>7273</v>
      </c>
      <c r="Y1396" s="49" t="s">
        <v>7274</v>
      </c>
      <c r="Z1396" s="49" t="s">
        <v>7275</v>
      </c>
    </row>
    <row r="1397" spans="2:26" ht="27.75" customHeight="1">
      <c r="B1397" s="55" t="s">
        <v>7</v>
      </c>
      <c r="C1397" s="56" t="s">
        <v>1275</v>
      </c>
      <c r="D1397" s="113" t="s">
        <v>4261</v>
      </c>
      <c r="E1397" s="83" t="s">
        <v>3107</v>
      </c>
      <c r="F1397" s="65" t="s">
        <v>1276</v>
      </c>
      <c r="G1397" s="58" t="s">
        <v>10</v>
      </c>
      <c r="H1397" s="58">
        <v>12</v>
      </c>
      <c r="I1397" s="129">
        <v>3.33</v>
      </c>
      <c r="J1397" s="129">
        <v>3.33</v>
      </c>
      <c r="K1397" s="93">
        <f>Tabela1[ [#This Row],[Cena hurtowa netto od 01.06.2025] ]/Tabela1[[#This Row],[Cena hurtowa netto od 13.01.2025]]-1</f>
        <v>0</v>
      </c>
      <c r="L1397" s="142" t="s">
        <v>3107</v>
      </c>
      <c r="M1397" s="142"/>
      <c r="N1397" s="64" t="s">
        <v>1277</v>
      </c>
      <c r="O1397" s="84">
        <v>0.23</v>
      </c>
      <c r="P1397" s="7"/>
      <c r="Q1397" s="35">
        <f t="shared" si="26"/>
        <v>0</v>
      </c>
      <c r="R1397" s="104">
        <v>48</v>
      </c>
      <c r="S1397" s="36" t="s">
        <v>3113</v>
      </c>
      <c r="T1397" s="86" t="s">
        <v>4577</v>
      </c>
      <c r="U1397" s="39">
        <f>VLOOKUP(Tabela1[[#This Row],[Marka]],Config!$D$2:$E$13,2,FALSE)+Tabela1[[#This Row],[Marka_sort_plus]]</f>
        <v>203013</v>
      </c>
      <c r="V1397" s="39">
        <v>3013</v>
      </c>
      <c r="W1397" s="49" t="s">
        <v>1277</v>
      </c>
      <c r="X1397" s="49" t="s">
        <v>7276</v>
      </c>
      <c r="Y1397" s="49" t="s">
        <v>7277</v>
      </c>
      <c r="Z1397" s="49" t="s">
        <v>7278</v>
      </c>
    </row>
    <row r="1398" spans="2:26" ht="27.75" customHeight="1">
      <c r="B1398" s="55" t="s">
        <v>7</v>
      </c>
      <c r="C1398" s="56" t="s">
        <v>1266</v>
      </c>
      <c r="D1398" s="113" t="s">
        <v>4260</v>
      </c>
      <c r="E1398" s="83" t="s">
        <v>3107</v>
      </c>
      <c r="F1398" s="65" t="s">
        <v>1267</v>
      </c>
      <c r="G1398" s="58" t="s">
        <v>10</v>
      </c>
      <c r="H1398" s="58">
        <v>12</v>
      </c>
      <c r="I1398" s="129">
        <v>3.33</v>
      </c>
      <c r="J1398" s="129">
        <v>3.33</v>
      </c>
      <c r="K1398" s="93">
        <f>Tabela1[ [#This Row],[Cena hurtowa netto od 01.06.2025] ]/Tabela1[[#This Row],[Cena hurtowa netto od 13.01.2025]]-1</f>
        <v>0</v>
      </c>
      <c r="L1398" s="142" t="s">
        <v>3107</v>
      </c>
      <c r="M1398" s="142"/>
      <c r="N1398" s="64" t="s">
        <v>1268</v>
      </c>
      <c r="O1398" s="84">
        <v>0.23</v>
      </c>
      <c r="P1398" s="7"/>
      <c r="Q1398" s="35">
        <f t="shared" si="26"/>
        <v>0</v>
      </c>
      <c r="R1398" s="104">
        <v>48</v>
      </c>
      <c r="S1398" s="36" t="s">
        <v>3113</v>
      </c>
      <c r="T1398" s="86" t="s">
        <v>4577</v>
      </c>
      <c r="U1398" s="39">
        <f>VLOOKUP(Tabela1[[#This Row],[Marka]],Config!$D$2:$E$13,2,FALSE)+Tabela1[[#This Row],[Marka_sort_plus]]</f>
        <v>203013</v>
      </c>
      <c r="V1398" s="39">
        <v>3013</v>
      </c>
      <c r="W1398" s="49" t="s">
        <v>1268</v>
      </c>
      <c r="X1398" s="49" t="s">
        <v>7279</v>
      </c>
      <c r="Y1398" s="49" t="s">
        <v>7280</v>
      </c>
      <c r="Z1398" s="49" t="s">
        <v>7281</v>
      </c>
    </row>
    <row r="1399" spans="2:26" ht="27.75" customHeight="1">
      <c r="B1399" s="55" t="s">
        <v>7</v>
      </c>
      <c r="C1399" s="56" t="s">
        <v>1316</v>
      </c>
      <c r="D1399" s="113" t="s">
        <v>4259</v>
      </c>
      <c r="E1399" s="83" t="s">
        <v>3107</v>
      </c>
      <c r="F1399" s="65" t="s">
        <v>1317</v>
      </c>
      <c r="G1399" s="58" t="s">
        <v>10</v>
      </c>
      <c r="H1399" s="58">
        <v>12</v>
      </c>
      <c r="I1399" s="129">
        <v>6.45</v>
      </c>
      <c r="J1399" s="129">
        <v>6.45</v>
      </c>
      <c r="K1399" s="93">
        <f>Tabela1[ [#This Row],[Cena hurtowa netto od 01.06.2025] ]/Tabela1[[#This Row],[Cena hurtowa netto od 13.01.2025]]-1</f>
        <v>0</v>
      </c>
      <c r="L1399" s="142" t="s">
        <v>3107</v>
      </c>
      <c r="M1399" s="142"/>
      <c r="N1399" s="64" t="s">
        <v>1318</v>
      </c>
      <c r="O1399" s="84">
        <v>0.23</v>
      </c>
      <c r="P1399" s="7"/>
      <c r="Q1399" s="35">
        <f t="shared" si="26"/>
        <v>0</v>
      </c>
      <c r="R1399" s="104">
        <v>50</v>
      </c>
      <c r="S1399" s="36" t="s">
        <v>3113</v>
      </c>
      <c r="T1399" s="86" t="s">
        <v>4577</v>
      </c>
      <c r="U1399" s="39">
        <f>VLOOKUP(Tabela1[[#This Row],[Marka]],Config!$D$2:$E$13,2,FALSE)+Tabela1[[#This Row],[Marka_sort_plus]]</f>
        <v>203031</v>
      </c>
      <c r="V1399" s="39">
        <v>3031</v>
      </c>
      <c r="W1399" s="49" t="s">
        <v>1318</v>
      </c>
      <c r="X1399" s="49" t="s">
        <v>7284</v>
      </c>
      <c r="Y1399" s="49" t="s">
        <v>7285</v>
      </c>
      <c r="Z1399" s="49" t="s">
        <v>7286</v>
      </c>
    </row>
    <row r="1400" spans="2:26" ht="27.75" customHeight="1">
      <c r="B1400" s="55" t="s">
        <v>7</v>
      </c>
      <c r="C1400" s="56" t="s">
        <v>1260</v>
      </c>
      <c r="D1400" s="113" t="s">
        <v>4258</v>
      </c>
      <c r="E1400" s="83" t="s">
        <v>3107</v>
      </c>
      <c r="F1400" s="65" t="s">
        <v>1261</v>
      </c>
      <c r="G1400" s="58" t="s">
        <v>10</v>
      </c>
      <c r="H1400" s="58">
        <v>1</v>
      </c>
      <c r="I1400" s="129">
        <v>210.6</v>
      </c>
      <c r="J1400" s="129">
        <v>210.6</v>
      </c>
      <c r="K1400" s="93">
        <f>Tabela1[ [#This Row],[Cena hurtowa netto od 01.06.2025] ]/Tabela1[[#This Row],[Cena hurtowa netto od 13.01.2025]]-1</f>
        <v>0</v>
      </c>
      <c r="L1400" s="142" t="s">
        <v>3107</v>
      </c>
      <c r="M1400" s="142"/>
      <c r="N1400" s="64" t="s">
        <v>1262</v>
      </c>
      <c r="O1400" s="84">
        <v>0.23</v>
      </c>
      <c r="P1400" s="7"/>
      <c r="Q1400" s="35">
        <f t="shared" si="26"/>
        <v>0</v>
      </c>
      <c r="R1400" s="104">
        <v>47</v>
      </c>
      <c r="S1400" s="36" t="s">
        <v>3113</v>
      </c>
      <c r="T1400" s="86" t="s">
        <v>4577</v>
      </c>
      <c r="U1400" s="39">
        <f>VLOOKUP(Tabela1[[#This Row],[Marka]],Config!$D$2:$E$13,2,FALSE)+Tabela1[[#This Row],[Marka_sort_plus]]</f>
        <v>203031</v>
      </c>
      <c r="V1400" s="39">
        <v>3031</v>
      </c>
      <c r="W1400" s="49" t="s">
        <v>1262</v>
      </c>
      <c r="X1400" s="49" t="s">
        <v>3152</v>
      </c>
      <c r="Y1400" s="49" t="s">
        <v>3152</v>
      </c>
      <c r="Z1400" s="49" t="s">
        <v>7213</v>
      </c>
    </row>
    <row r="1401" spans="2:26" ht="27.75" customHeight="1">
      <c r="B1401" s="55" t="s">
        <v>7</v>
      </c>
      <c r="C1401" s="56" t="s">
        <v>4995</v>
      </c>
      <c r="D1401" s="113" t="s">
        <v>4996</v>
      </c>
      <c r="E1401" s="83" t="s">
        <v>3107</v>
      </c>
      <c r="F1401" s="65" t="s">
        <v>4997</v>
      </c>
      <c r="G1401" s="58" t="s">
        <v>10</v>
      </c>
      <c r="H1401" s="58">
        <v>1</v>
      </c>
      <c r="I1401" s="129">
        <v>1347.84</v>
      </c>
      <c r="J1401" s="129">
        <v>1347.84</v>
      </c>
      <c r="K1401" s="93">
        <f>Tabela1[ [#This Row],[Cena hurtowa netto od 01.06.2025] ]/Tabela1[[#This Row],[Cena hurtowa netto od 13.01.2025]]-1</f>
        <v>0</v>
      </c>
      <c r="L1401" s="142" t="s">
        <v>3107</v>
      </c>
      <c r="M1401" s="142"/>
      <c r="N1401" s="64" t="s">
        <v>4998</v>
      </c>
      <c r="O1401" s="84">
        <v>0.23</v>
      </c>
      <c r="P1401" s="7"/>
      <c r="Q1401" s="35">
        <f t="shared" si="26"/>
        <v>0</v>
      </c>
      <c r="R1401" s="104">
        <v>47</v>
      </c>
      <c r="S1401" s="36" t="s">
        <v>3113</v>
      </c>
      <c r="T1401" s="86" t="s">
        <v>4577</v>
      </c>
      <c r="U1401" s="39">
        <f>VLOOKUP(Tabela1[[#This Row],[Marka]],Config!$D$2:$E$13,2,FALSE)+Tabela1[[#This Row],[Marka_sort_plus]]</f>
        <v>203031</v>
      </c>
      <c r="V1401" s="39">
        <v>3031</v>
      </c>
      <c r="W1401" s="49" t="s">
        <v>4998</v>
      </c>
      <c r="X1401" s="49" t="s">
        <v>3152</v>
      </c>
      <c r="Y1401" s="49" t="s">
        <v>3152</v>
      </c>
      <c r="Z1401" s="49" t="s">
        <v>3152</v>
      </c>
    </row>
    <row r="1402" spans="2:26" ht="27.75" customHeight="1">
      <c r="B1402" s="55" t="s">
        <v>7</v>
      </c>
      <c r="C1402" s="56" t="s">
        <v>1242</v>
      </c>
      <c r="D1402" s="113" t="s">
        <v>4257</v>
      </c>
      <c r="E1402" s="83" t="s">
        <v>3107</v>
      </c>
      <c r="F1402" s="65" t="s">
        <v>1243</v>
      </c>
      <c r="G1402" s="58" t="s">
        <v>10</v>
      </c>
      <c r="H1402" s="58">
        <v>12</v>
      </c>
      <c r="I1402" s="129">
        <v>2.34</v>
      </c>
      <c r="J1402" s="129">
        <v>2.34</v>
      </c>
      <c r="K1402" s="93">
        <f>Tabela1[ [#This Row],[Cena hurtowa netto od 01.06.2025] ]/Tabela1[[#This Row],[Cena hurtowa netto od 13.01.2025]]-1</f>
        <v>0</v>
      </c>
      <c r="L1402" s="142" t="s">
        <v>3107</v>
      </c>
      <c r="M1402" s="142"/>
      <c r="N1402" s="64" t="s">
        <v>1244</v>
      </c>
      <c r="O1402" s="84">
        <v>0.23</v>
      </c>
      <c r="P1402" s="7"/>
      <c r="Q1402" s="35">
        <f t="shared" si="26"/>
        <v>0</v>
      </c>
      <c r="R1402" s="104">
        <v>47</v>
      </c>
      <c r="S1402" s="36" t="s">
        <v>3113</v>
      </c>
      <c r="T1402" s="86" t="s">
        <v>4577</v>
      </c>
      <c r="U1402" s="39">
        <f>VLOOKUP(Tabela1[[#This Row],[Marka]],Config!$D$2:$E$13,2,FALSE)+Tabela1[[#This Row],[Marka_sort_plus]]</f>
        <v>203031</v>
      </c>
      <c r="V1402" s="39">
        <v>3031</v>
      </c>
      <c r="W1402" s="49" t="s">
        <v>1244</v>
      </c>
      <c r="X1402" s="49" t="s">
        <v>7207</v>
      </c>
      <c r="Y1402" s="49" t="s">
        <v>7208</v>
      </c>
      <c r="Z1402" s="49" t="s">
        <v>7209</v>
      </c>
    </row>
    <row r="1403" spans="2:26" ht="27.75" customHeight="1">
      <c r="B1403" s="55" t="s">
        <v>7</v>
      </c>
      <c r="C1403" s="56" t="s">
        <v>1245</v>
      </c>
      <c r="D1403" s="113" t="s">
        <v>4256</v>
      </c>
      <c r="E1403" s="83" t="s">
        <v>3107</v>
      </c>
      <c r="F1403" s="65" t="s">
        <v>1246</v>
      </c>
      <c r="G1403" s="58" t="s">
        <v>10</v>
      </c>
      <c r="H1403" s="58">
        <v>12</v>
      </c>
      <c r="I1403" s="129">
        <v>2.34</v>
      </c>
      <c r="J1403" s="129">
        <v>2.34</v>
      </c>
      <c r="K1403" s="93">
        <f>Tabela1[ [#This Row],[Cena hurtowa netto od 01.06.2025] ]/Tabela1[[#This Row],[Cena hurtowa netto od 13.01.2025]]-1</f>
        <v>0</v>
      </c>
      <c r="L1403" s="142" t="s">
        <v>3107</v>
      </c>
      <c r="M1403" s="142"/>
      <c r="N1403" s="64" t="s">
        <v>1247</v>
      </c>
      <c r="O1403" s="84">
        <v>0.23</v>
      </c>
      <c r="P1403" s="7"/>
      <c r="Q1403" s="35">
        <f t="shared" si="26"/>
        <v>0</v>
      </c>
      <c r="R1403" s="104">
        <v>47</v>
      </c>
      <c r="S1403" s="36" t="s">
        <v>3113</v>
      </c>
      <c r="T1403" s="86" t="s">
        <v>4577</v>
      </c>
      <c r="U1403" s="39">
        <f>VLOOKUP(Tabela1[[#This Row],[Marka]],Config!$D$2:$E$13,2,FALSE)+Tabela1[[#This Row],[Marka_sort_plus]]</f>
        <v>203031</v>
      </c>
      <c r="V1403" s="39">
        <v>3031</v>
      </c>
      <c r="W1403" s="49" t="s">
        <v>1247</v>
      </c>
      <c r="X1403" s="49" t="s">
        <v>7210</v>
      </c>
      <c r="Y1403" s="49" t="s">
        <v>7211</v>
      </c>
      <c r="Z1403" s="49" t="s">
        <v>7212</v>
      </c>
    </row>
    <row r="1404" spans="2:26" ht="27.75" customHeight="1">
      <c r="B1404" s="55" t="s">
        <v>7</v>
      </c>
      <c r="C1404" s="56" t="s">
        <v>1248</v>
      </c>
      <c r="D1404" s="113" t="s">
        <v>4255</v>
      </c>
      <c r="E1404" s="83" t="s">
        <v>3107</v>
      </c>
      <c r="F1404" s="65" t="s">
        <v>1249</v>
      </c>
      <c r="G1404" s="58" t="s">
        <v>10</v>
      </c>
      <c r="H1404" s="58">
        <v>12</v>
      </c>
      <c r="I1404" s="129">
        <v>2.34</v>
      </c>
      <c r="J1404" s="129">
        <v>2.34</v>
      </c>
      <c r="K1404" s="93">
        <f>Tabela1[ [#This Row],[Cena hurtowa netto od 01.06.2025] ]/Tabela1[[#This Row],[Cena hurtowa netto od 13.01.2025]]-1</f>
        <v>0</v>
      </c>
      <c r="L1404" s="142" t="s">
        <v>3107</v>
      </c>
      <c r="M1404" s="142"/>
      <c r="N1404" s="64" t="s">
        <v>1250</v>
      </c>
      <c r="O1404" s="84">
        <v>0.23</v>
      </c>
      <c r="P1404" s="7"/>
      <c r="Q1404" s="35">
        <f t="shared" si="26"/>
        <v>0</v>
      </c>
      <c r="R1404" s="104">
        <v>47</v>
      </c>
      <c r="S1404" s="36" t="s">
        <v>3113</v>
      </c>
      <c r="T1404" s="86" t="s">
        <v>4577</v>
      </c>
      <c r="U1404" s="39">
        <f>VLOOKUP(Tabela1[[#This Row],[Marka]],Config!$D$2:$E$13,2,FALSE)+Tabela1[[#This Row],[Marka_sort_plus]]</f>
        <v>203031</v>
      </c>
      <c r="V1404" s="39">
        <v>3031</v>
      </c>
      <c r="W1404" s="49" t="s">
        <v>1250</v>
      </c>
      <c r="X1404" s="49" t="s">
        <v>7214</v>
      </c>
      <c r="Y1404" s="49" t="s">
        <v>7215</v>
      </c>
      <c r="Z1404" s="49" t="s">
        <v>7216</v>
      </c>
    </row>
    <row r="1405" spans="2:26" ht="27.75" customHeight="1">
      <c r="B1405" s="55" t="s">
        <v>7</v>
      </c>
      <c r="C1405" s="56" t="s">
        <v>1251</v>
      </c>
      <c r="D1405" s="113" t="s">
        <v>4254</v>
      </c>
      <c r="E1405" s="83" t="s">
        <v>3107</v>
      </c>
      <c r="F1405" s="65" t="s">
        <v>1252</v>
      </c>
      <c r="G1405" s="58" t="s">
        <v>10</v>
      </c>
      <c r="H1405" s="58">
        <v>12</v>
      </c>
      <c r="I1405" s="129">
        <v>2.34</v>
      </c>
      <c r="J1405" s="129">
        <v>2.34</v>
      </c>
      <c r="K1405" s="93">
        <f>Tabela1[ [#This Row],[Cena hurtowa netto od 01.06.2025] ]/Tabela1[[#This Row],[Cena hurtowa netto od 13.01.2025]]-1</f>
        <v>0</v>
      </c>
      <c r="L1405" s="142" t="s">
        <v>3107</v>
      </c>
      <c r="M1405" s="142"/>
      <c r="N1405" s="64" t="s">
        <v>1253</v>
      </c>
      <c r="O1405" s="84">
        <v>0.23</v>
      </c>
      <c r="P1405" s="7"/>
      <c r="Q1405" s="35">
        <f t="shared" si="26"/>
        <v>0</v>
      </c>
      <c r="R1405" s="104">
        <v>47</v>
      </c>
      <c r="S1405" s="36" t="s">
        <v>3113</v>
      </c>
      <c r="T1405" s="86" t="s">
        <v>4577</v>
      </c>
      <c r="U1405" s="39">
        <f>VLOOKUP(Tabela1[[#This Row],[Marka]],Config!$D$2:$E$13,2,FALSE)+Tabela1[[#This Row],[Marka_sort_plus]]</f>
        <v>203031</v>
      </c>
      <c r="V1405" s="39">
        <v>3031</v>
      </c>
      <c r="W1405" s="49" t="s">
        <v>1253</v>
      </c>
      <c r="X1405" s="49" t="s">
        <v>7217</v>
      </c>
      <c r="Y1405" s="49" t="s">
        <v>7218</v>
      </c>
      <c r="Z1405" s="49" t="s">
        <v>7219</v>
      </c>
    </row>
    <row r="1406" spans="2:26" ht="27.75" customHeight="1">
      <c r="B1406" s="55" t="s">
        <v>7</v>
      </c>
      <c r="C1406" s="56" t="s">
        <v>1254</v>
      </c>
      <c r="D1406" s="113" t="s">
        <v>4253</v>
      </c>
      <c r="E1406" s="83" t="s">
        <v>3107</v>
      </c>
      <c r="F1406" s="65" t="s">
        <v>1255</v>
      </c>
      <c r="G1406" s="58" t="s">
        <v>10</v>
      </c>
      <c r="H1406" s="58">
        <v>12</v>
      </c>
      <c r="I1406" s="129">
        <v>2.34</v>
      </c>
      <c r="J1406" s="129">
        <v>2.34</v>
      </c>
      <c r="K1406" s="93">
        <f>Tabela1[ [#This Row],[Cena hurtowa netto od 01.06.2025] ]/Tabela1[[#This Row],[Cena hurtowa netto od 13.01.2025]]-1</f>
        <v>0</v>
      </c>
      <c r="L1406" s="142" t="s">
        <v>3107</v>
      </c>
      <c r="M1406" s="142"/>
      <c r="N1406" s="64" t="s">
        <v>1256</v>
      </c>
      <c r="O1406" s="84">
        <v>0.23</v>
      </c>
      <c r="P1406" s="7"/>
      <c r="Q1406" s="35">
        <f t="shared" si="26"/>
        <v>0</v>
      </c>
      <c r="R1406" s="104">
        <v>47</v>
      </c>
      <c r="S1406" s="36" t="s">
        <v>3113</v>
      </c>
      <c r="T1406" s="86" t="s">
        <v>4577</v>
      </c>
      <c r="U1406" s="39">
        <f>VLOOKUP(Tabela1[[#This Row],[Marka]],Config!$D$2:$E$13,2,FALSE)+Tabela1[[#This Row],[Marka_sort_plus]]</f>
        <v>203031</v>
      </c>
      <c r="V1406" s="39">
        <v>3031</v>
      </c>
      <c r="W1406" s="49" t="s">
        <v>1256</v>
      </c>
      <c r="X1406" s="49" t="s">
        <v>7221</v>
      </c>
      <c r="Y1406" s="49" t="s">
        <v>7222</v>
      </c>
      <c r="Z1406" s="49" t="s">
        <v>7223</v>
      </c>
    </row>
    <row r="1407" spans="2:26" ht="27.75" customHeight="1">
      <c r="B1407" s="55" t="s">
        <v>7</v>
      </c>
      <c r="C1407" s="56" t="s">
        <v>13876</v>
      </c>
      <c r="D1407" s="113" t="s">
        <v>4999</v>
      </c>
      <c r="E1407" s="83" t="s">
        <v>3107</v>
      </c>
      <c r="F1407" s="65" t="s">
        <v>5000</v>
      </c>
      <c r="G1407" s="58" t="s">
        <v>10</v>
      </c>
      <c r="H1407" s="58">
        <v>1</v>
      </c>
      <c r="I1407" s="129">
        <v>8.61</v>
      </c>
      <c r="J1407" s="129">
        <v>8.61</v>
      </c>
      <c r="K1407" s="93">
        <f>Tabela1[ [#This Row],[Cena hurtowa netto od 01.06.2025] ]/Tabela1[[#This Row],[Cena hurtowa netto od 13.01.2025]]-1</f>
        <v>0</v>
      </c>
      <c r="L1407" s="142" t="s">
        <v>3107</v>
      </c>
      <c r="M1407" s="142"/>
      <c r="N1407" s="64" t="s">
        <v>5001</v>
      </c>
      <c r="O1407" s="84">
        <v>0.23</v>
      </c>
      <c r="P1407" s="7"/>
      <c r="Q1407" s="35">
        <f t="shared" si="26"/>
        <v>0</v>
      </c>
      <c r="R1407" s="104">
        <v>46</v>
      </c>
      <c r="S1407" s="36" t="s">
        <v>3113</v>
      </c>
      <c r="T1407" s="86" t="s">
        <v>4577</v>
      </c>
      <c r="U1407" s="39">
        <f>VLOOKUP(Tabela1[[#This Row],[Marka]],Config!$D$2:$E$13,2,FALSE)+Tabela1[[#This Row],[Marka_sort_plus]]</f>
        <v>203032</v>
      </c>
      <c r="V1407" s="39">
        <v>3032</v>
      </c>
      <c r="W1407" s="49" t="s">
        <v>5001</v>
      </c>
      <c r="X1407" s="49" t="s">
        <v>3152</v>
      </c>
      <c r="Y1407" s="49" t="s">
        <v>3152</v>
      </c>
      <c r="Z1407" s="49" t="s">
        <v>3152</v>
      </c>
    </row>
    <row r="1408" spans="2:26" ht="27.75" customHeight="1">
      <c r="B1408" s="55" t="s">
        <v>7</v>
      </c>
      <c r="C1408" s="56" t="s">
        <v>1263</v>
      </c>
      <c r="D1408" s="113" t="s">
        <v>3798</v>
      </c>
      <c r="E1408" s="83" t="s">
        <v>3107</v>
      </c>
      <c r="F1408" s="65" t="s">
        <v>1264</v>
      </c>
      <c r="G1408" s="58" t="s">
        <v>10</v>
      </c>
      <c r="H1408" s="58">
        <v>1</v>
      </c>
      <c r="I1408" s="129">
        <v>210.6</v>
      </c>
      <c r="J1408" s="129">
        <v>210.6</v>
      </c>
      <c r="K1408" s="93">
        <f>Tabela1[ [#This Row],[Cena hurtowa netto od 01.06.2025] ]/Tabela1[[#This Row],[Cena hurtowa netto od 13.01.2025]]-1</f>
        <v>0</v>
      </c>
      <c r="L1408" s="142" t="s">
        <v>3107</v>
      </c>
      <c r="M1408" s="142"/>
      <c r="N1408" s="64" t="s">
        <v>1265</v>
      </c>
      <c r="O1408" s="84">
        <v>0.23</v>
      </c>
      <c r="P1408" s="7"/>
      <c r="Q1408" s="35">
        <f t="shared" si="26"/>
        <v>0</v>
      </c>
      <c r="R1408" s="104">
        <v>47</v>
      </c>
      <c r="S1408" s="36" t="s">
        <v>3113</v>
      </c>
      <c r="T1408" s="86" t="s">
        <v>4577</v>
      </c>
      <c r="U1408" s="39">
        <f>VLOOKUP(Tabela1[[#This Row],[Marka]],Config!$D$2:$E$13,2,FALSE)+Tabela1[[#This Row],[Marka_sort_plus]]</f>
        <v>203034</v>
      </c>
      <c r="V1408" s="39">
        <v>3034</v>
      </c>
      <c r="W1408" s="49" t="s">
        <v>1265</v>
      </c>
      <c r="X1408" s="49" t="s">
        <v>3152</v>
      </c>
      <c r="Y1408" s="49" t="s">
        <v>3152</v>
      </c>
      <c r="Z1408" s="49" t="s">
        <v>7220</v>
      </c>
    </row>
    <row r="1409" spans="2:26" ht="27.75" customHeight="1">
      <c r="B1409" s="55" t="s">
        <v>7</v>
      </c>
      <c r="C1409" s="56" t="s">
        <v>1257</v>
      </c>
      <c r="D1409" s="113" t="s">
        <v>4252</v>
      </c>
      <c r="E1409" s="83" t="s">
        <v>3107</v>
      </c>
      <c r="F1409" s="65" t="s">
        <v>1258</v>
      </c>
      <c r="G1409" s="58" t="s">
        <v>10</v>
      </c>
      <c r="H1409" s="58">
        <v>12</v>
      </c>
      <c r="I1409" s="129">
        <v>2.82</v>
      </c>
      <c r="J1409" s="129">
        <v>2.82</v>
      </c>
      <c r="K1409" s="93">
        <f>Tabela1[ [#This Row],[Cena hurtowa netto od 01.06.2025] ]/Tabela1[[#This Row],[Cena hurtowa netto od 13.01.2025]]-1</f>
        <v>0</v>
      </c>
      <c r="L1409" s="142" t="s">
        <v>3107</v>
      </c>
      <c r="M1409" s="142"/>
      <c r="N1409" s="64" t="s">
        <v>1259</v>
      </c>
      <c r="O1409" s="84">
        <v>0.23</v>
      </c>
      <c r="P1409" s="7"/>
      <c r="Q1409" s="35">
        <f t="shared" si="26"/>
        <v>0</v>
      </c>
      <c r="R1409" s="104">
        <v>49</v>
      </c>
      <c r="S1409" s="36" t="s">
        <v>3113</v>
      </c>
      <c r="T1409" s="86" t="s">
        <v>4577</v>
      </c>
      <c r="U1409" s="39">
        <f>VLOOKUP(Tabela1[[#This Row],[Marka]],Config!$D$2:$E$13,2,FALSE)+Tabela1[[#This Row],[Marka_sort_plus]]</f>
        <v>203051</v>
      </c>
      <c r="V1409" s="39">
        <v>3051</v>
      </c>
      <c r="W1409" s="49" t="s">
        <v>1259</v>
      </c>
      <c r="X1409" s="49" t="s">
        <v>7204</v>
      </c>
      <c r="Y1409" s="49" t="s">
        <v>7205</v>
      </c>
      <c r="Z1409" s="49" t="s">
        <v>7206</v>
      </c>
    </row>
    <row r="1410" spans="2:26" ht="27.75" customHeight="1">
      <c r="B1410" s="55" t="s">
        <v>7</v>
      </c>
      <c r="C1410" s="56" t="s">
        <v>212</v>
      </c>
      <c r="D1410" s="113" t="s">
        <v>4251</v>
      </c>
      <c r="E1410" s="83" t="s">
        <v>3111</v>
      </c>
      <c r="F1410" s="65" t="s">
        <v>213</v>
      </c>
      <c r="G1410" s="58" t="s">
        <v>10</v>
      </c>
      <c r="H1410" s="58">
        <v>10</v>
      </c>
      <c r="I1410" s="129">
        <v>85.468655999999996</v>
      </c>
      <c r="J1410" s="129">
        <v>85.468655999999996</v>
      </c>
      <c r="K1410" s="93">
        <f>Tabela1[ [#This Row],[Cena hurtowa netto od 01.06.2025] ]/Tabela1[[#This Row],[Cena hurtowa netto od 13.01.2025]]-1</f>
        <v>0</v>
      </c>
      <c r="L1410" s="142" t="s">
        <v>3111</v>
      </c>
      <c r="M1410" s="142"/>
      <c r="N1410" s="64" t="s">
        <v>214</v>
      </c>
      <c r="O1410" s="84">
        <v>0.23</v>
      </c>
      <c r="P1410" s="7"/>
      <c r="Q1410" s="35">
        <f t="shared" si="26"/>
        <v>0</v>
      </c>
      <c r="R1410" s="104">
        <v>38</v>
      </c>
      <c r="S1410" s="36" t="s">
        <v>3114</v>
      </c>
      <c r="T1410" s="86" t="s">
        <v>4600</v>
      </c>
      <c r="U1410" s="39">
        <f>VLOOKUP(Tabela1[[#This Row],[Marka]],Config!$D$2:$E$13,2,FALSE)+Tabela1[[#This Row],[Marka_sort_plus]]</f>
        <v>203051</v>
      </c>
      <c r="V1410" s="39">
        <v>3051</v>
      </c>
      <c r="W1410" s="49" t="s">
        <v>214</v>
      </c>
      <c r="X1410" s="49" t="s">
        <v>6762</v>
      </c>
      <c r="Y1410" s="49" t="s">
        <v>3152</v>
      </c>
      <c r="Z1410" s="49" t="s">
        <v>6763</v>
      </c>
    </row>
    <row r="1411" spans="2:26" ht="27.75" customHeight="1">
      <c r="B1411" s="55" t="s">
        <v>7</v>
      </c>
      <c r="C1411" s="56" t="s">
        <v>215</v>
      </c>
      <c r="D1411" s="113" t="s">
        <v>4250</v>
      </c>
      <c r="E1411" s="83" t="s">
        <v>3111</v>
      </c>
      <c r="F1411" s="65" t="s">
        <v>216</v>
      </c>
      <c r="G1411" s="58" t="s">
        <v>10</v>
      </c>
      <c r="H1411" s="58">
        <v>5</v>
      </c>
      <c r="I1411" s="129">
        <v>170.96913599999999</v>
      </c>
      <c r="J1411" s="129">
        <v>170.96913599999999</v>
      </c>
      <c r="K1411" s="93">
        <f>Tabela1[ [#This Row],[Cena hurtowa netto od 01.06.2025] ]/Tabela1[[#This Row],[Cena hurtowa netto od 13.01.2025]]-1</f>
        <v>0</v>
      </c>
      <c r="L1411" s="142" t="s">
        <v>3111</v>
      </c>
      <c r="M1411" s="142"/>
      <c r="N1411" s="64" t="s">
        <v>217</v>
      </c>
      <c r="O1411" s="84">
        <v>0.23</v>
      </c>
      <c r="P1411" s="7"/>
      <c r="Q1411" s="35">
        <f t="shared" si="26"/>
        <v>0</v>
      </c>
      <c r="R1411" s="104">
        <v>38</v>
      </c>
      <c r="S1411" s="36" t="s">
        <v>3114</v>
      </c>
      <c r="T1411" s="86" t="s">
        <v>4600</v>
      </c>
      <c r="U1411" s="39">
        <f>VLOOKUP(Tabela1[[#This Row],[Marka]],Config!$D$2:$E$13,2,FALSE)+Tabela1[[#This Row],[Marka_sort_plus]]</f>
        <v>203051</v>
      </c>
      <c r="V1411" s="39">
        <v>3051</v>
      </c>
      <c r="W1411" s="49" t="s">
        <v>217</v>
      </c>
      <c r="X1411" s="49" t="s">
        <v>6764</v>
      </c>
      <c r="Y1411" s="49" t="s">
        <v>3152</v>
      </c>
      <c r="Z1411" s="49" t="s">
        <v>6765</v>
      </c>
    </row>
    <row r="1412" spans="2:26" ht="27.75" customHeight="1">
      <c r="B1412" s="55" t="s">
        <v>7</v>
      </c>
      <c r="C1412" s="56" t="s">
        <v>218</v>
      </c>
      <c r="D1412" s="113" t="s">
        <v>4249</v>
      </c>
      <c r="E1412" s="83" t="s">
        <v>3111</v>
      </c>
      <c r="F1412" s="65" t="s">
        <v>219</v>
      </c>
      <c r="G1412" s="58" t="s">
        <v>10</v>
      </c>
      <c r="H1412" s="58">
        <v>3</v>
      </c>
      <c r="I1412" s="129">
        <v>256.44839999999999</v>
      </c>
      <c r="J1412" s="129">
        <v>256.44839999999999</v>
      </c>
      <c r="K1412" s="93">
        <f>Tabela1[ [#This Row],[Cena hurtowa netto od 01.06.2025] ]/Tabela1[[#This Row],[Cena hurtowa netto od 13.01.2025]]-1</f>
        <v>0</v>
      </c>
      <c r="L1412" s="142" t="s">
        <v>3111</v>
      </c>
      <c r="M1412" s="142"/>
      <c r="N1412" s="64" t="s">
        <v>220</v>
      </c>
      <c r="O1412" s="84">
        <v>0.23</v>
      </c>
      <c r="P1412" s="7"/>
      <c r="Q1412" s="35">
        <f t="shared" si="26"/>
        <v>0</v>
      </c>
      <c r="R1412" s="104">
        <v>38</v>
      </c>
      <c r="S1412" s="36" t="s">
        <v>3114</v>
      </c>
      <c r="T1412" s="86" t="s">
        <v>4600</v>
      </c>
      <c r="U1412" s="39">
        <f>VLOOKUP(Tabela1[[#This Row],[Marka]],Config!$D$2:$E$13,2,FALSE)+Tabela1[[#This Row],[Marka_sort_plus]]</f>
        <v>203051</v>
      </c>
      <c r="V1412" s="39">
        <v>3051</v>
      </c>
      <c r="W1412" s="49" t="s">
        <v>220</v>
      </c>
      <c r="X1412" s="49" t="s">
        <v>6766</v>
      </c>
      <c r="Y1412" s="49" t="s">
        <v>3152</v>
      </c>
      <c r="Z1412" s="49" t="s">
        <v>6767</v>
      </c>
    </row>
    <row r="1413" spans="2:26" ht="27.75" customHeight="1">
      <c r="B1413" s="55" t="s">
        <v>7</v>
      </c>
      <c r="C1413" s="56" t="s">
        <v>221</v>
      </c>
      <c r="D1413" s="113" t="s">
        <v>4248</v>
      </c>
      <c r="E1413" s="83" t="s">
        <v>3111</v>
      </c>
      <c r="F1413" s="65" t="s">
        <v>222</v>
      </c>
      <c r="G1413" s="58" t="s">
        <v>10</v>
      </c>
      <c r="H1413" s="58">
        <v>3</v>
      </c>
      <c r="I1413" s="129">
        <v>327.69172800000007</v>
      </c>
      <c r="J1413" s="129">
        <v>327.69172800000007</v>
      </c>
      <c r="K1413" s="93">
        <f>Tabela1[ [#This Row],[Cena hurtowa netto od 01.06.2025] ]/Tabela1[[#This Row],[Cena hurtowa netto od 13.01.2025]]-1</f>
        <v>0</v>
      </c>
      <c r="L1413" s="142" t="s">
        <v>3111</v>
      </c>
      <c r="M1413" s="142"/>
      <c r="N1413" s="64" t="s">
        <v>223</v>
      </c>
      <c r="O1413" s="84">
        <v>0.23</v>
      </c>
      <c r="P1413" s="7"/>
      <c r="Q1413" s="35">
        <f t="shared" si="26"/>
        <v>0</v>
      </c>
      <c r="R1413" s="104">
        <v>38</v>
      </c>
      <c r="S1413" s="36" t="s">
        <v>3114</v>
      </c>
      <c r="T1413" s="86" t="s">
        <v>4600</v>
      </c>
      <c r="U1413" s="39">
        <f>VLOOKUP(Tabela1[[#This Row],[Marka]],Config!$D$2:$E$13,2,FALSE)+Tabela1[[#This Row],[Marka_sort_plus]]</f>
        <v>203051</v>
      </c>
      <c r="V1413" s="39">
        <v>3051</v>
      </c>
      <c r="W1413" s="49" t="s">
        <v>223</v>
      </c>
      <c r="X1413" s="49" t="s">
        <v>6768</v>
      </c>
      <c r="Y1413" s="49" t="s">
        <v>3152</v>
      </c>
      <c r="Z1413" s="49" t="s">
        <v>6769</v>
      </c>
    </row>
    <row r="1414" spans="2:26" ht="27.75" customHeight="1">
      <c r="B1414" s="55" t="s">
        <v>7</v>
      </c>
      <c r="C1414" s="56" t="s">
        <v>224</v>
      </c>
      <c r="D1414" s="113" t="s">
        <v>4247</v>
      </c>
      <c r="E1414" s="83" t="s">
        <v>3111</v>
      </c>
      <c r="F1414" s="65" t="s">
        <v>225</v>
      </c>
      <c r="G1414" s="58" t="s">
        <v>10</v>
      </c>
      <c r="H1414" s="58">
        <v>3</v>
      </c>
      <c r="I1414" s="129">
        <v>427.42814400000003</v>
      </c>
      <c r="J1414" s="129">
        <v>427.42814400000003</v>
      </c>
      <c r="K1414" s="93">
        <f>Tabela1[ [#This Row],[Cena hurtowa netto od 01.06.2025] ]/Tabela1[[#This Row],[Cena hurtowa netto od 13.01.2025]]-1</f>
        <v>0</v>
      </c>
      <c r="L1414" s="142" t="s">
        <v>3111</v>
      </c>
      <c r="M1414" s="142"/>
      <c r="N1414" s="64" t="s">
        <v>226</v>
      </c>
      <c r="O1414" s="84">
        <v>0.23</v>
      </c>
      <c r="P1414" s="7"/>
      <c r="Q1414" s="35">
        <f t="shared" si="26"/>
        <v>0</v>
      </c>
      <c r="R1414" s="104">
        <v>38</v>
      </c>
      <c r="S1414" s="36" t="s">
        <v>3114</v>
      </c>
      <c r="T1414" s="86" t="s">
        <v>4600</v>
      </c>
      <c r="U1414" s="39">
        <f>VLOOKUP(Tabela1[[#This Row],[Marka]],Config!$D$2:$E$13,2,FALSE)+Tabela1[[#This Row],[Marka_sort_plus]]</f>
        <v>203051</v>
      </c>
      <c r="V1414" s="39">
        <v>3051</v>
      </c>
      <c r="W1414" s="49" t="s">
        <v>226</v>
      </c>
      <c r="X1414" s="49" t="s">
        <v>6770</v>
      </c>
      <c r="Y1414" s="49" t="s">
        <v>3152</v>
      </c>
      <c r="Z1414" s="49" t="s">
        <v>6771</v>
      </c>
    </row>
    <row r="1415" spans="2:26" ht="27.75" customHeight="1">
      <c r="B1415" s="55" t="s">
        <v>7</v>
      </c>
      <c r="C1415" s="56" t="s">
        <v>7964</v>
      </c>
      <c r="D1415" s="113" t="s">
        <v>7965</v>
      </c>
      <c r="E1415" s="83" t="s">
        <v>3111</v>
      </c>
      <c r="F1415" s="65" t="s">
        <v>7942</v>
      </c>
      <c r="G1415" s="58" t="s">
        <v>10</v>
      </c>
      <c r="H1415" s="58">
        <v>6</v>
      </c>
      <c r="I1415" s="129">
        <v>6.99</v>
      </c>
      <c r="J1415" s="129">
        <v>6.99</v>
      </c>
      <c r="K1415" s="93">
        <f>Tabela1[ [#This Row],[Cena hurtowa netto od 01.06.2025] ]/Tabela1[[#This Row],[Cena hurtowa netto od 13.01.2025]]-1</f>
        <v>0</v>
      </c>
      <c r="L1415" s="142" t="s">
        <v>3111</v>
      </c>
      <c r="M1415" s="142"/>
      <c r="N1415" s="64" t="s">
        <v>7988</v>
      </c>
      <c r="O1415" s="84">
        <v>0.23</v>
      </c>
      <c r="P1415" s="7"/>
      <c r="Q1415" s="35">
        <f t="shared" si="26"/>
        <v>0</v>
      </c>
      <c r="R1415" s="104">
        <v>38</v>
      </c>
      <c r="S1415" s="36" t="s">
        <v>3114</v>
      </c>
      <c r="T1415" s="86" t="s">
        <v>4600</v>
      </c>
      <c r="U1415" s="39">
        <f>VLOOKUP(Tabela1[[#This Row],[Marka]],Config!$D$2:$E$13,2,FALSE)+Tabela1[[#This Row],[Marka_sort_plus]]</f>
        <v>203051</v>
      </c>
      <c r="V1415" s="39">
        <v>3051</v>
      </c>
      <c r="W1415" s="49" t="s">
        <v>7988</v>
      </c>
      <c r="X1415" s="49" t="s">
        <v>8016</v>
      </c>
      <c r="Y1415" s="49" t="s">
        <v>8017</v>
      </c>
      <c r="Z1415" s="49" t="s">
        <v>8018</v>
      </c>
    </row>
    <row r="1416" spans="2:26" ht="27.75" customHeight="1">
      <c r="B1416" s="55" t="s">
        <v>7</v>
      </c>
      <c r="C1416" s="56" t="s">
        <v>7958</v>
      </c>
      <c r="D1416" s="113" t="s">
        <v>7959</v>
      </c>
      <c r="E1416" s="83" t="s">
        <v>3111</v>
      </c>
      <c r="F1416" s="65" t="s">
        <v>7960</v>
      </c>
      <c r="G1416" s="58" t="s">
        <v>10</v>
      </c>
      <c r="H1416" s="58">
        <v>6</v>
      </c>
      <c r="I1416" s="129">
        <v>6.99</v>
      </c>
      <c r="J1416" s="129">
        <v>6.99</v>
      </c>
      <c r="K1416" s="93">
        <f>Tabela1[ [#This Row],[Cena hurtowa netto od 01.06.2025] ]/Tabela1[[#This Row],[Cena hurtowa netto od 13.01.2025]]-1</f>
        <v>0</v>
      </c>
      <c r="L1416" s="142" t="s">
        <v>3111</v>
      </c>
      <c r="M1416" s="142"/>
      <c r="N1416" s="64" t="s">
        <v>7986</v>
      </c>
      <c r="O1416" s="84">
        <v>0.23</v>
      </c>
      <c r="P1416" s="7"/>
      <c r="Q1416" s="35">
        <f t="shared" si="26"/>
        <v>0</v>
      </c>
      <c r="R1416" s="104">
        <v>38</v>
      </c>
      <c r="S1416" s="36" t="s">
        <v>3114</v>
      </c>
      <c r="T1416" s="86" t="s">
        <v>4600</v>
      </c>
      <c r="U1416" s="39">
        <f>VLOOKUP(Tabela1[[#This Row],[Marka]],Config!$D$2:$E$13,2,FALSE)+Tabela1[[#This Row],[Marka_sort_plus]]</f>
        <v>203051</v>
      </c>
      <c r="V1416" s="39">
        <v>3051</v>
      </c>
      <c r="W1416" s="49" t="s">
        <v>7986</v>
      </c>
      <c r="X1416" s="49" t="s">
        <v>8013</v>
      </c>
      <c r="Y1416" s="49" t="s">
        <v>8014</v>
      </c>
      <c r="Z1416" s="49" t="s">
        <v>8015</v>
      </c>
    </row>
    <row r="1417" spans="2:26" ht="27.75" customHeight="1">
      <c r="B1417" s="55" t="s">
        <v>7</v>
      </c>
      <c r="C1417" s="56" t="s">
        <v>7940</v>
      </c>
      <c r="D1417" s="113" t="s">
        <v>7941</v>
      </c>
      <c r="E1417" s="83" t="s">
        <v>3111</v>
      </c>
      <c r="F1417" s="65" t="s">
        <v>7942</v>
      </c>
      <c r="G1417" s="58" t="s">
        <v>10</v>
      </c>
      <c r="H1417" s="58">
        <v>6</v>
      </c>
      <c r="I1417" s="129">
        <v>6.99</v>
      </c>
      <c r="J1417" s="129">
        <v>6.99</v>
      </c>
      <c r="K1417" s="93">
        <f>Tabela1[ [#This Row],[Cena hurtowa netto od 01.06.2025] ]/Tabela1[[#This Row],[Cena hurtowa netto od 13.01.2025]]-1</f>
        <v>0</v>
      </c>
      <c r="L1417" s="142" t="s">
        <v>3111</v>
      </c>
      <c r="M1417" s="142"/>
      <c r="N1417" s="64" t="s">
        <v>7979</v>
      </c>
      <c r="O1417" s="84">
        <v>0.23</v>
      </c>
      <c r="P1417" s="7"/>
      <c r="Q1417" s="35">
        <f t="shared" si="26"/>
        <v>0</v>
      </c>
      <c r="R1417" s="104">
        <v>38</v>
      </c>
      <c r="S1417" s="36" t="s">
        <v>3114</v>
      </c>
      <c r="T1417" s="86" t="s">
        <v>4600</v>
      </c>
      <c r="U1417" s="39">
        <f>VLOOKUP(Tabela1[[#This Row],[Marka]],Config!$D$2:$E$13,2,FALSE)+Tabela1[[#This Row],[Marka_sort_plus]]</f>
        <v>203051</v>
      </c>
      <c r="V1417" s="39">
        <v>3051</v>
      </c>
      <c r="W1417" s="49" t="s">
        <v>7979</v>
      </c>
      <c r="X1417" s="49" t="s">
        <v>7997</v>
      </c>
      <c r="Y1417" s="49" t="s">
        <v>7998</v>
      </c>
      <c r="Z1417" s="49" t="s">
        <v>7999</v>
      </c>
    </row>
    <row r="1418" spans="2:26" ht="27.75" customHeight="1">
      <c r="B1418" s="55" t="s">
        <v>7</v>
      </c>
      <c r="C1418" s="56" t="s">
        <v>7943</v>
      </c>
      <c r="D1418" s="113" t="s">
        <v>7944</v>
      </c>
      <c r="E1418" s="83" t="s">
        <v>3111</v>
      </c>
      <c r="F1418" s="65" t="s">
        <v>7945</v>
      </c>
      <c r="G1418" s="58" t="s">
        <v>10</v>
      </c>
      <c r="H1418" s="58">
        <v>6</v>
      </c>
      <c r="I1418" s="129">
        <v>6.99</v>
      </c>
      <c r="J1418" s="129">
        <v>6.99</v>
      </c>
      <c r="K1418" s="93">
        <f>Tabela1[ [#This Row],[Cena hurtowa netto od 01.06.2025] ]/Tabela1[[#This Row],[Cena hurtowa netto od 13.01.2025]]-1</f>
        <v>0</v>
      </c>
      <c r="L1418" s="142" t="s">
        <v>3111</v>
      </c>
      <c r="M1418" s="142"/>
      <c r="N1418" s="64" t="s">
        <v>7980</v>
      </c>
      <c r="O1418" s="84">
        <v>0.23</v>
      </c>
      <c r="P1418" s="7"/>
      <c r="Q1418" s="35">
        <f t="shared" si="26"/>
        <v>0</v>
      </c>
      <c r="R1418" s="104">
        <v>38</v>
      </c>
      <c r="S1418" s="36" t="s">
        <v>3114</v>
      </c>
      <c r="T1418" s="86" t="s">
        <v>4600</v>
      </c>
      <c r="U1418" s="39">
        <f>VLOOKUP(Tabela1[[#This Row],[Marka]],Config!$D$2:$E$13,2,FALSE)+Tabela1[[#This Row],[Marka_sort_plus]]</f>
        <v>203051</v>
      </c>
      <c r="V1418" s="39">
        <v>3051</v>
      </c>
      <c r="W1418" s="49" t="s">
        <v>7980</v>
      </c>
      <c r="X1418" s="49" t="s">
        <v>8000</v>
      </c>
      <c r="Y1418" s="49" t="s">
        <v>8001</v>
      </c>
      <c r="Z1418" s="49" t="s">
        <v>8002</v>
      </c>
    </row>
    <row r="1419" spans="2:26" ht="27.75" customHeight="1">
      <c r="B1419" s="55" t="s">
        <v>7</v>
      </c>
      <c r="C1419" s="56" t="s">
        <v>5151</v>
      </c>
      <c r="D1419" s="113" t="s">
        <v>5044</v>
      </c>
      <c r="E1419" s="83" t="s">
        <v>3111</v>
      </c>
      <c r="F1419" s="65" t="s">
        <v>5258</v>
      </c>
      <c r="G1419" s="58" t="s">
        <v>10</v>
      </c>
      <c r="H1419" s="58">
        <v>12</v>
      </c>
      <c r="I1419" s="129">
        <v>8.11</v>
      </c>
      <c r="J1419" s="129">
        <v>8.11</v>
      </c>
      <c r="K1419" s="93">
        <f>Tabela1[ [#This Row],[Cena hurtowa netto od 01.06.2025] ]/Tabela1[[#This Row],[Cena hurtowa netto od 13.01.2025]]-1</f>
        <v>0</v>
      </c>
      <c r="L1419" s="142" t="s">
        <v>3111</v>
      </c>
      <c r="M1419" s="142"/>
      <c r="N1419" s="64" t="s">
        <v>5555</v>
      </c>
      <c r="O1419" s="84">
        <v>0.23</v>
      </c>
      <c r="P1419" s="7"/>
      <c r="Q1419" s="35">
        <f t="shared" si="26"/>
        <v>0</v>
      </c>
      <c r="R1419" s="104"/>
      <c r="S1419" s="36" t="s">
        <v>5355</v>
      </c>
      <c r="T1419" s="86" t="s">
        <v>4600</v>
      </c>
      <c r="U1419" s="39">
        <f>VLOOKUP(Tabela1[[#This Row],[Marka]],Config!$D$2:$E$13,2,FALSE)+Tabela1[[#This Row],[Marka_sort_plus]]</f>
        <v>203051</v>
      </c>
      <c r="V1419" s="39">
        <v>3051</v>
      </c>
      <c r="W1419" s="49" t="s">
        <v>5555</v>
      </c>
      <c r="X1419" s="49" t="s">
        <v>7821</v>
      </c>
      <c r="Y1419" s="49" t="s">
        <v>7822</v>
      </c>
      <c r="Z1419" s="49" t="s">
        <v>7823</v>
      </c>
    </row>
    <row r="1420" spans="2:26" ht="27.75" customHeight="1">
      <c r="B1420" s="55" t="s">
        <v>7</v>
      </c>
      <c r="C1420" s="56" t="s">
        <v>1159</v>
      </c>
      <c r="D1420" s="113" t="s">
        <v>4246</v>
      </c>
      <c r="E1420" s="83" t="s">
        <v>3108</v>
      </c>
      <c r="F1420" s="65" t="s">
        <v>1160</v>
      </c>
      <c r="G1420" s="58" t="s">
        <v>10</v>
      </c>
      <c r="H1420" s="58">
        <v>5</v>
      </c>
      <c r="I1420" s="129">
        <v>49.202600000000004</v>
      </c>
      <c r="J1420" s="129">
        <v>49.202600000000004</v>
      </c>
      <c r="K1420" s="93">
        <f>Tabela1[ [#This Row],[Cena hurtowa netto od 01.06.2025] ]/Tabela1[[#This Row],[Cena hurtowa netto od 13.01.2025]]-1</f>
        <v>0</v>
      </c>
      <c r="L1420" s="142" t="s">
        <v>3108</v>
      </c>
      <c r="M1420" s="142"/>
      <c r="N1420" s="64" t="s">
        <v>1161</v>
      </c>
      <c r="O1420" s="84">
        <v>0.23</v>
      </c>
      <c r="P1420" s="7"/>
      <c r="Q1420" s="35">
        <f t="shared" si="26"/>
        <v>0</v>
      </c>
      <c r="R1420" s="104">
        <v>35</v>
      </c>
      <c r="S1420" s="36" t="s">
        <v>3194</v>
      </c>
      <c r="T1420" s="86" t="s">
        <v>4600</v>
      </c>
      <c r="U1420" s="39">
        <f>VLOOKUP(Tabela1[[#This Row],[Marka]],Config!$D$2:$E$13,2,FALSE)+Tabela1[[#This Row],[Marka_sort_plus]]</f>
        <v>203051</v>
      </c>
      <c r="V1420" s="39">
        <v>3051</v>
      </c>
      <c r="W1420" s="49" t="s">
        <v>1161</v>
      </c>
      <c r="X1420" s="49" t="s">
        <v>6826</v>
      </c>
      <c r="Y1420" s="49" t="s">
        <v>3152</v>
      </c>
      <c r="Z1420" s="49" t="s">
        <v>6827</v>
      </c>
    </row>
    <row r="1421" spans="2:26" ht="27.75" customHeight="1">
      <c r="B1421" s="55" t="s">
        <v>7</v>
      </c>
      <c r="C1421" s="56" t="s">
        <v>1156</v>
      </c>
      <c r="D1421" s="113" t="s">
        <v>4245</v>
      </c>
      <c r="E1421" s="83" t="s">
        <v>3108</v>
      </c>
      <c r="F1421" s="65" t="s">
        <v>1157</v>
      </c>
      <c r="G1421" s="58" t="s">
        <v>10</v>
      </c>
      <c r="H1421" s="58">
        <v>10</v>
      </c>
      <c r="I1421" s="129">
        <v>30.051300000000001</v>
      </c>
      <c r="J1421" s="129">
        <v>30.051300000000001</v>
      </c>
      <c r="K1421" s="93">
        <f>Tabela1[ [#This Row],[Cena hurtowa netto od 01.06.2025] ]/Tabela1[[#This Row],[Cena hurtowa netto od 13.01.2025]]-1</f>
        <v>0</v>
      </c>
      <c r="L1421" s="142" t="s">
        <v>3108</v>
      </c>
      <c r="M1421" s="142"/>
      <c r="N1421" s="64" t="s">
        <v>1158</v>
      </c>
      <c r="O1421" s="84">
        <v>0.23</v>
      </c>
      <c r="P1421" s="7"/>
      <c r="Q1421" s="35">
        <f t="shared" si="26"/>
        <v>0</v>
      </c>
      <c r="R1421" s="104">
        <v>35</v>
      </c>
      <c r="S1421" s="36" t="s">
        <v>3194</v>
      </c>
      <c r="T1421" s="86" t="s">
        <v>4600</v>
      </c>
      <c r="U1421" s="39">
        <f>VLOOKUP(Tabela1[[#This Row],[Marka]],Config!$D$2:$E$13,2,FALSE)+Tabela1[[#This Row],[Marka_sort_plus]]</f>
        <v>203051</v>
      </c>
      <c r="V1421" s="39">
        <v>3051</v>
      </c>
      <c r="W1421" s="49" t="s">
        <v>1158</v>
      </c>
      <c r="X1421" s="49" t="s">
        <v>6828</v>
      </c>
      <c r="Y1421" s="49" t="s">
        <v>3152</v>
      </c>
      <c r="Z1421" s="49" t="s">
        <v>6829</v>
      </c>
    </row>
    <row r="1422" spans="2:26" ht="27.75" customHeight="1">
      <c r="B1422" s="55" t="s">
        <v>7</v>
      </c>
      <c r="C1422" s="56" t="s">
        <v>11424</v>
      </c>
      <c r="D1422" s="106" t="s">
        <v>11425</v>
      </c>
      <c r="E1422" s="83" t="s">
        <v>3107</v>
      </c>
      <c r="F1422" s="65" t="s">
        <v>11426</v>
      </c>
      <c r="G1422" s="58" t="s">
        <v>10</v>
      </c>
      <c r="H1422" s="58" t="s">
        <v>8070</v>
      </c>
      <c r="I1422" s="129">
        <v>0.88</v>
      </c>
      <c r="J1422" s="129">
        <v>0.88</v>
      </c>
      <c r="K1422" s="93">
        <f>Tabela1[ [#This Row],[Cena hurtowa netto od 01.06.2025] ]/Tabela1[[#This Row],[Cena hurtowa netto od 13.01.2025]]-1</f>
        <v>0</v>
      </c>
      <c r="L1422" s="142" t="s">
        <v>3107</v>
      </c>
      <c r="M1422" s="142"/>
      <c r="N1422" s="64">
        <v>4007817130193</v>
      </c>
      <c r="O1422" s="84">
        <v>0.23</v>
      </c>
      <c r="P1422" s="7"/>
      <c r="Q1422" s="35">
        <f t="shared" si="26"/>
        <v>0</v>
      </c>
      <c r="R1422" s="104"/>
      <c r="S1422" s="36" t="s">
        <v>3113</v>
      </c>
      <c r="T1422" s="86">
        <v>96091010</v>
      </c>
      <c r="U1422" s="39">
        <f>VLOOKUP(Tabela1[[#This Row],[Marka]],Config!$D$2:$E$13,2,FALSE)+Tabela1[[#This Row],[Marka_sort_plus]]</f>
        <v>203051</v>
      </c>
      <c r="V1422" s="39">
        <v>3051</v>
      </c>
      <c r="W1422" s="49">
        <v>4007817130193</v>
      </c>
      <c r="X1422" s="49"/>
      <c r="Y1422" s="49"/>
      <c r="Z1422" s="49"/>
    </row>
    <row r="1423" spans="2:26" ht="27.75" customHeight="1">
      <c r="B1423" s="55" t="s">
        <v>7</v>
      </c>
      <c r="C1423" s="56" t="s">
        <v>1307</v>
      </c>
      <c r="D1423" s="113" t="s">
        <v>4244</v>
      </c>
      <c r="E1423" s="83" t="s">
        <v>3107</v>
      </c>
      <c r="F1423" s="65" t="s">
        <v>1308</v>
      </c>
      <c r="G1423" s="58" t="s">
        <v>10</v>
      </c>
      <c r="H1423" s="58">
        <v>12</v>
      </c>
      <c r="I1423" s="129">
        <v>0.88</v>
      </c>
      <c r="J1423" s="129">
        <v>0.88</v>
      </c>
      <c r="K1423" s="93">
        <f>Tabela1[ [#This Row],[Cena hurtowa netto od 01.06.2025] ]/Tabela1[[#This Row],[Cena hurtowa netto od 13.01.2025]]-1</f>
        <v>0</v>
      </c>
      <c r="L1423" s="142" t="s">
        <v>3107</v>
      </c>
      <c r="M1423" s="142"/>
      <c r="N1423" s="64" t="s">
        <v>1309</v>
      </c>
      <c r="O1423" s="84">
        <v>0.23</v>
      </c>
      <c r="P1423" s="7"/>
      <c r="Q1423" s="35">
        <f t="shared" si="26"/>
        <v>0</v>
      </c>
      <c r="R1423" s="104">
        <v>48</v>
      </c>
      <c r="S1423" s="36" t="s">
        <v>3113</v>
      </c>
      <c r="T1423" s="86" t="s">
        <v>4577</v>
      </c>
      <c r="U1423" s="39">
        <f>VLOOKUP(Tabela1[[#This Row],[Marka]],Config!$D$2:$E$13,2,FALSE)+Tabela1[[#This Row],[Marka_sort_plus]]</f>
        <v>203051</v>
      </c>
      <c r="V1423" s="39">
        <v>3051</v>
      </c>
      <c r="W1423" s="49" t="s">
        <v>1309</v>
      </c>
      <c r="X1423" s="49" t="s">
        <v>7197</v>
      </c>
      <c r="Y1423" s="49" t="s">
        <v>7198</v>
      </c>
      <c r="Z1423" s="49" t="s">
        <v>7199</v>
      </c>
    </row>
    <row r="1424" spans="2:26" ht="27.75" customHeight="1">
      <c r="B1424" s="55" t="s">
        <v>7</v>
      </c>
      <c r="C1424" s="56" t="s">
        <v>11430</v>
      </c>
      <c r="D1424" s="113" t="s">
        <v>11431</v>
      </c>
      <c r="E1424" s="83" t="s">
        <v>3107</v>
      </c>
      <c r="F1424" s="65" t="s">
        <v>11432</v>
      </c>
      <c r="G1424" s="58" t="s">
        <v>10</v>
      </c>
      <c r="H1424" s="58" t="s">
        <v>8070</v>
      </c>
      <c r="I1424" s="129">
        <v>1.37</v>
      </c>
      <c r="J1424" s="129">
        <v>1.37</v>
      </c>
      <c r="K1424" s="93">
        <f>Tabela1[ [#This Row],[Cena hurtowa netto od 01.06.2025] ]/Tabela1[[#This Row],[Cena hurtowa netto od 13.01.2025]]-1</f>
        <v>0</v>
      </c>
      <c r="L1424" s="142" t="s">
        <v>3107</v>
      </c>
      <c r="M1424" s="142"/>
      <c r="N1424" s="64">
        <v>4007817133095</v>
      </c>
      <c r="O1424" s="84">
        <v>0.23</v>
      </c>
      <c r="P1424" s="7"/>
      <c r="Q1424" s="35">
        <f t="shared" si="26"/>
        <v>0</v>
      </c>
      <c r="R1424" s="104"/>
      <c r="S1424" s="36" t="s">
        <v>3113</v>
      </c>
      <c r="T1424" s="86">
        <v>96091010</v>
      </c>
      <c r="U1424" s="39">
        <f>VLOOKUP(Tabela1[[#This Row],[Marka]],Config!$D$2:$E$13,2,FALSE)+Tabela1[[#This Row],[Marka_sort_plus]]</f>
        <v>203051</v>
      </c>
      <c r="V1424" s="39">
        <v>3051</v>
      </c>
      <c r="W1424" s="49">
        <v>4007817133095</v>
      </c>
      <c r="X1424" s="49"/>
      <c r="Y1424" s="49"/>
      <c r="Z1424" s="49"/>
    </row>
    <row r="1425" spans="2:26" ht="27.75" customHeight="1">
      <c r="B1425" s="55" t="s">
        <v>7</v>
      </c>
      <c r="C1425" s="56" t="s">
        <v>11427</v>
      </c>
      <c r="D1425" s="113" t="s">
        <v>11428</v>
      </c>
      <c r="E1425" s="83" t="s">
        <v>3108</v>
      </c>
      <c r="F1425" s="65" t="s">
        <v>11429</v>
      </c>
      <c r="G1425" s="58" t="s">
        <v>10</v>
      </c>
      <c r="H1425" s="58" t="s">
        <v>8070</v>
      </c>
      <c r="I1425" s="129">
        <v>1.1200000000000001</v>
      </c>
      <c r="J1425" s="129">
        <v>1.1200000000000001</v>
      </c>
      <c r="K1425" s="93">
        <f>Tabela1[ [#This Row],[Cena hurtowa netto od 01.06.2025] ]/Tabela1[[#This Row],[Cena hurtowa netto od 13.01.2025]]-1</f>
        <v>0</v>
      </c>
      <c r="L1425" s="142" t="s">
        <v>3108</v>
      </c>
      <c r="M1425" s="142"/>
      <c r="N1425" s="64">
        <v>4007817132036</v>
      </c>
      <c r="O1425" s="84">
        <v>0.23</v>
      </c>
      <c r="P1425" s="7"/>
      <c r="Q1425" s="35">
        <f t="shared" si="26"/>
        <v>0</v>
      </c>
      <c r="R1425" s="104"/>
      <c r="S1425" s="36" t="s">
        <v>3113</v>
      </c>
      <c r="T1425" s="86">
        <v>96091010</v>
      </c>
      <c r="U1425" s="39">
        <f>VLOOKUP(Tabela1[[#This Row],[Marka]],Config!$D$2:$E$13,2,FALSE)+Tabela1[[#This Row],[Marka_sort_plus]]</f>
        <v>203051</v>
      </c>
      <c r="V1425" s="39">
        <v>3051</v>
      </c>
      <c r="W1425" s="49">
        <v>4007817132036</v>
      </c>
      <c r="X1425" s="49"/>
      <c r="Y1425" s="49"/>
      <c r="Z1425" s="49"/>
    </row>
    <row r="1426" spans="2:26" ht="27.75" customHeight="1">
      <c r="B1426" s="55" t="s">
        <v>7</v>
      </c>
      <c r="C1426" s="56" t="s">
        <v>1310</v>
      </c>
      <c r="D1426" s="113" t="s">
        <v>4243</v>
      </c>
      <c r="E1426" s="83" t="s">
        <v>3107</v>
      </c>
      <c r="F1426" s="65" t="s">
        <v>1311</v>
      </c>
      <c r="G1426" s="58" t="s">
        <v>10</v>
      </c>
      <c r="H1426" s="58">
        <v>12</v>
      </c>
      <c r="I1426" s="129">
        <v>1.1200000000000001</v>
      </c>
      <c r="J1426" s="129">
        <v>1.1200000000000001</v>
      </c>
      <c r="K1426" s="93">
        <f>Tabela1[ [#This Row],[Cena hurtowa netto od 01.06.2025] ]/Tabela1[[#This Row],[Cena hurtowa netto od 13.01.2025]]-1</f>
        <v>0</v>
      </c>
      <c r="L1426" s="142" t="s">
        <v>3107</v>
      </c>
      <c r="M1426" s="142"/>
      <c r="N1426" s="64" t="s">
        <v>1312</v>
      </c>
      <c r="O1426" s="84">
        <v>0.23</v>
      </c>
      <c r="P1426" s="7"/>
      <c r="Q1426" s="35">
        <f t="shared" si="26"/>
        <v>0</v>
      </c>
      <c r="R1426" s="104">
        <v>48</v>
      </c>
      <c r="S1426" s="36" t="s">
        <v>3113</v>
      </c>
      <c r="T1426" s="86" t="s">
        <v>4577</v>
      </c>
      <c r="U1426" s="39">
        <f>VLOOKUP(Tabela1[[#This Row],[Marka]],Config!$D$2:$E$13,2,FALSE)+Tabela1[[#This Row],[Marka_sort_plus]]</f>
        <v>203051</v>
      </c>
      <c r="V1426" s="39">
        <v>3051</v>
      </c>
      <c r="W1426" s="49" t="s">
        <v>1312</v>
      </c>
      <c r="X1426" s="49" t="s">
        <v>7194</v>
      </c>
      <c r="Y1426" s="49" t="s">
        <v>7195</v>
      </c>
      <c r="Z1426" s="49" t="s">
        <v>7196</v>
      </c>
    </row>
    <row r="1427" spans="2:26" ht="27.75" customHeight="1">
      <c r="B1427" s="55" t="s">
        <v>7</v>
      </c>
      <c r="C1427" s="56" t="s">
        <v>1167</v>
      </c>
      <c r="D1427" s="113" t="s">
        <v>3530</v>
      </c>
      <c r="E1427" s="83" t="s">
        <v>3107</v>
      </c>
      <c r="F1427" s="65" t="s">
        <v>1168</v>
      </c>
      <c r="G1427" s="58" t="s">
        <v>10</v>
      </c>
      <c r="H1427" s="58">
        <v>1</v>
      </c>
      <c r="I1427" s="129">
        <v>129.22</v>
      </c>
      <c r="J1427" s="129">
        <v>129.22</v>
      </c>
      <c r="K1427" s="93">
        <f>Tabela1[ [#This Row],[Cena hurtowa netto od 01.06.2025] ]/Tabela1[[#This Row],[Cena hurtowa netto od 13.01.2025]]-1</f>
        <v>0</v>
      </c>
      <c r="L1427" s="142" t="s">
        <v>3107</v>
      </c>
      <c r="M1427" s="142"/>
      <c r="N1427" s="64" t="s">
        <v>1169</v>
      </c>
      <c r="O1427" s="84">
        <v>0.23</v>
      </c>
      <c r="P1427" s="7"/>
      <c r="Q1427" s="35">
        <f t="shared" si="26"/>
        <v>0</v>
      </c>
      <c r="R1427" s="104">
        <v>38</v>
      </c>
      <c r="S1427" s="36" t="s">
        <v>3194</v>
      </c>
      <c r="T1427" s="86" t="s">
        <v>4600</v>
      </c>
      <c r="U1427" s="39">
        <f>VLOOKUP(Tabela1[[#This Row],[Marka]],Config!$D$2:$E$13,2,FALSE)+Tabela1[[#This Row],[Marka_sort_plus]]</f>
        <v>203051</v>
      </c>
      <c r="V1427" s="39">
        <v>3051</v>
      </c>
      <c r="W1427" s="49" t="s">
        <v>1169</v>
      </c>
      <c r="X1427" s="49" t="s">
        <v>6783</v>
      </c>
      <c r="Y1427" s="49" t="s">
        <v>3152</v>
      </c>
      <c r="Z1427" s="49" t="s">
        <v>6784</v>
      </c>
    </row>
    <row r="1428" spans="2:26" ht="27.75" customHeight="1">
      <c r="B1428" s="55" t="s">
        <v>7</v>
      </c>
      <c r="C1428" s="56" t="s">
        <v>1170</v>
      </c>
      <c r="D1428" s="113" t="s">
        <v>3529</v>
      </c>
      <c r="E1428" s="83" t="s">
        <v>3111</v>
      </c>
      <c r="F1428" s="65" t="s">
        <v>1171</v>
      </c>
      <c r="G1428" s="58" t="s">
        <v>10</v>
      </c>
      <c r="H1428" s="58">
        <v>1</v>
      </c>
      <c r="I1428" s="129">
        <v>187.34</v>
      </c>
      <c r="J1428" s="129">
        <v>187.34</v>
      </c>
      <c r="K1428" s="93">
        <f>Tabela1[ [#This Row],[Cena hurtowa netto od 01.06.2025] ]/Tabela1[[#This Row],[Cena hurtowa netto od 13.01.2025]]-1</f>
        <v>0</v>
      </c>
      <c r="L1428" s="142" t="s">
        <v>3111</v>
      </c>
      <c r="M1428" s="142"/>
      <c r="N1428" s="64" t="s">
        <v>1172</v>
      </c>
      <c r="O1428" s="84">
        <v>0.23</v>
      </c>
      <c r="P1428" s="7"/>
      <c r="Q1428" s="35">
        <f t="shared" si="26"/>
        <v>0</v>
      </c>
      <c r="R1428" s="104">
        <v>38</v>
      </c>
      <c r="S1428" s="36" t="s">
        <v>3194</v>
      </c>
      <c r="T1428" s="86" t="s">
        <v>4600</v>
      </c>
      <c r="U1428" s="39">
        <f>VLOOKUP(Tabela1[[#This Row],[Marka]],Config!$D$2:$E$13,2,FALSE)+Tabela1[[#This Row],[Marka_sort_plus]]</f>
        <v>203051</v>
      </c>
      <c r="V1428" s="39">
        <v>3051</v>
      </c>
      <c r="W1428" s="49" t="s">
        <v>1172</v>
      </c>
      <c r="X1428" s="49" t="s">
        <v>6785</v>
      </c>
      <c r="Y1428" s="49" t="s">
        <v>3152</v>
      </c>
      <c r="Z1428" s="49" t="s">
        <v>6786</v>
      </c>
    </row>
    <row r="1429" spans="2:26" ht="27.75" customHeight="1">
      <c r="B1429" s="55" t="s">
        <v>7</v>
      </c>
      <c r="C1429" s="56" t="s">
        <v>1173</v>
      </c>
      <c r="D1429" s="113" t="s">
        <v>3528</v>
      </c>
      <c r="E1429" s="83" t="s">
        <v>3111</v>
      </c>
      <c r="F1429" s="65" t="s">
        <v>1174</v>
      </c>
      <c r="G1429" s="58" t="s">
        <v>10</v>
      </c>
      <c r="H1429" s="58" t="s">
        <v>8167</v>
      </c>
      <c r="I1429" s="129">
        <v>375.95</v>
      </c>
      <c r="J1429" s="129">
        <v>375.95</v>
      </c>
      <c r="K1429" s="93">
        <f>Tabela1[ [#This Row],[Cena hurtowa netto od 01.06.2025] ]/Tabela1[[#This Row],[Cena hurtowa netto od 13.01.2025]]-1</f>
        <v>0</v>
      </c>
      <c r="L1429" s="142" t="s">
        <v>3111</v>
      </c>
      <c r="M1429" s="142"/>
      <c r="N1429" s="64" t="s">
        <v>1175</v>
      </c>
      <c r="O1429" s="84">
        <v>0.23</v>
      </c>
      <c r="P1429" s="7"/>
      <c r="Q1429" s="35">
        <f t="shared" si="26"/>
        <v>0</v>
      </c>
      <c r="R1429" s="104">
        <v>38</v>
      </c>
      <c r="S1429" s="36" t="s">
        <v>3194</v>
      </c>
      <c r="T1429" s="86" t="s">
        <v>4600</v>
      </c>
      <c r="U1429" s="39">
        <f>VLOOKUP(Tabela1[[#This Row],[Marka]],Config!$D$2:$E$13,2,FALSE)+Tabela1[[#This Row],[Marka_sort_plus]]</f>
        <v>203051</v>
      </c>
      <c r="V1429" s="39">
        <v>3051</v>
      </c>
      <c r="W1429" s="49" t="s">
        <v>1175</v>
      </c>
      <c r="X1429" s="49" t="s">
        <v>3152</v>
      </c>
      <c r="Y1429" s="49" t="s">
        <v>3152</v>
      </c>
      <c r="Z1429" s="49" t="s">
        <v>6782</v>
      </c>
    </row>
    <row r="1430" spans="2:26" ht="27.75" customHeight="1">
      <c r="B1430" s="55" t="s">
        <v>7</v>
      </c>
      <c r="C1430" s="56" t="s">
        <v>1164</v>
      </c>
      <c r="D1430" s="113" t="s">
        <v>3531</v>
      </c>
      <c r="E1430" s="83" t="s">
        <v>3107</v>
      </c>
      <c r="F1430" s="65" t="s">
        <v>1165</v>
      </c>
      <c r="G1430" s="58" t="s">
        <v>10</v>
      </c>
      <c r="H1430" s="58">
        <v>1</v>
      </c>
      <c r="I1430" s="129">
        <v>68.22</v>
      </c>
      <c r="J1430" s="129">
        <v>68.22</v>
      </c>
      <c r="K1430" s="93">
        <f>Tabela1[ [#This Row],[Cena hurtowa netto od 01.06.2025] ]/Tabela1[[#This Row],[Cena hurtowa netto od 13.01.2025]]-1</f>
        <v>0</v>
      </c>
      <c r="L1430" s="142" t="s">
        <v>3107</v>
      </c>
      <c r="M1430" s="142"/>
      <c r="N1430" s="64" t="s">
        <v>1166</v>
      </c>
      <c r="O1430" s="84">
        <v>0.23</v>
      </c>
      <c r="P1430" s="7"/>
      <c r="Q1430" s="35">
        <f t="shared" si="26"/>
        <v>0</v>
      </c>
      <c r="R1430" s="104">
        <v>38</v>
      </c>
      <c r="S1430" s="36" t="s">
        <v>3194</v>
      </c>
      <c r="T1430" s="86" t="s">
        <v>4600</v>
      </c>
      <c r="U1430" s="39">
        <f>VLOOKUP(Tabela1[[#This Row],[Marka]],Config!$D$2:$E$13,2,FALSE)+Tabela1[[#This Row],[Marka_sort_plus]]</f>
        <v>203051</v>
      </c>
      <c r="V1430" s="39">
        <v>3051</v>
      </c>
      <c r="W1430" s="49" t="s">
        <v>1166</v>
      </c>
      <c r="X1430" s="49" t="s">
        <v>6787</v>
      </c>
      <c r="Y1430" s="49" t="s">
        <v>3152</v>
      </c>
      <c r="Z1430" s="49" t="s">
        <v>6788</v>
      </c>
    </row>
    <row r="1431" spans="2:26" ht="27.75" customHeight="1">
      <c r="B1431" s="55" t="s">
        <v>7</v>
      </c>
      <c r="C1431" s="56" t="s">
        <v>1118</v>
      </c>
      <c r="D1431" s="113" t="s">
        <v>4242</v>
      </c>
      <c r="E1431" s="83" t="s">
        <v>3107</v>
      </c>
      <c r="F1431" s="65" t="s">
        <v>1119</v>
      </c>
      <c r="G1431" s="58" t="s">
        <v>10</v>
      </c>
      <c r="H1431" s="58">
        <v>1</v>
      </c>
      <c r="I1431" s="129">
        <v>20.32</v>
      </c>
      <c r="J1431" s="129">
        <v>20.32</v>
      </c>
      <c r="K1431" s="93">
        <f>Tabela1[ [#This Row],[Cena hurtowa netto od 01.06.2025] ]/Tabela1[[#This Row],[Cena hurtowa netto od 13.01.2025]]-1</f>
        <v>0</v>
      </c>
      <c r="L1431" s="142" t="s">
        <v>3107</v>
      </c>
      <c r="M1431" s="142"/>
      <c r="N1431" s="64" t="s">
        <v>1120</v>
      </c>
      <c r="O1431" s="84">
        <v>0.23</v>
      </c>
      <c r="P1431" s="7"/>
      <c r="Q1431" s="35">
        <f t="shared" si="26"/>
        <v>0</v>
      </c>
      <c r="R1431" s="104">
        <v>31</v>
      </c>
      <c r="S1431" s="36" t="s">
        <v>3194</v>
      </c>
      <c r="T1431" s="86" t="s">
        <v>4600</v>
      </c>
      <c r="U1431" s="39">
        <f>VLOOKUP(Tabela1[[#This Row],[Marka]],Config!$D$2:$E$13,2,FALSE)+Tabela1[[#This Row],[Marka_sort_plus]]</f>
        <v>205031</v>
      </c>
      <c r="V1431" s="39">
        <v>5031</v>
      </c>
      <c r="W1431" s="49" t="s">
        <v>1120</v>
      </c>
      <c r="X1431" s="49" t="s">
        <v>6772</v>
      </c>
      <c r="Y1431" s="49" t="s">
        <v>3152</v>
      </c>
      <c r="Z1431" s="49" t="s">
        <v>6773</v>
      </c>
    </row>
    <row r="1432" spans="2:26" ht="27.75" customHeight="1">
      <c r="B1432" s="55" t="s">
        <v>7</v>
      </c>
      <c r="C1432" s="56" t="s">
        <v>1121</v>
      </c>
      <c r="D1432" s="113" t="s">
        <v>4241</v>
      </c>
      <c r="E1432" s="83" t="s">
        <v>3107</v>
      </c>
      <c r="F1432" s="65" t="s">
        <v>1122</v>
      </c>
      <c r="G1432" s="58" t="s">
        <v>10</v>
      </c>
      <c r="H1432" s="58">
        <v>1</v>
      </c>
      <c r="I1432" s="129">
        <v>40.630000000000003</v>
      </c>
      <c r="J1432" s="129">
        <v>40.630000000000003</v>
      </c>
      <c r="K1432" s="93">
        <f>Tabela1[ [#This Row],[Cena hurtowa netto od 01.06.2025] ]/Tabela1[[#This Row],[Cena hurtowa netto od 13.01.2025]]-1</f>
        <v>0</v>
      </c>
      <c r="L1432" s="142" t="s">
        <v>3107</v>
      </c>
      <c r="M1432" s="142"/>
      <c r="N1432" s="64" t="s">
        <v>1123</v>
      </c>
      <c r="O1432" s="84">
        <v>0.23</v>
      </c>
      <c r="P1432" s="7"/>
      <c r="Q1432" s="35">
        <f t="shared" ref="Q1432:Q1495" si="27">J1432*P1432*(1-RABAT)</f>
        <v>0</v>
      </c>
      <c r="R1432" s="104">
        <v>31</v>
      </c>
      <c r="S1432" s="36" t="s">
        <v>3194</v>
      </c>
      <c r="T1432" s="86" t="s">
        <v>4600</v>
      </c>
      <c r="U1432" s="39">
        <f>VLOOKUP(Tabela1[[#This Row],[Marka]],Config!$D$2:$E$13,2,FALSE)+Tabela1[[#This Row],[Marka_sort_plus]]</f>
        <v>205031</v>
      </c>
      <c r="V1432" s="39">
        <v>5031</v>
      </c>
      <c r="W1432" s="49" t="s">
        <v>1123</v>
      </c>
      <c r="X1432" s="49" t="s">
        <v>6774</v>
      </c>
      <c r="Y1432" s="49" t="s">
        <v>3152</v>
      </c>
      <c r="Z1432" s="49" t="s">
        <v>6775</v>
      </c>
    </row>
    <row r="1433" spans="2:26" ht="27.75" customHeight="1">
      <c r="B1433" s="55" t="s">
        <v>7</v>
      </c>
      <c r="C1433" s="56" t="s">
        <v>1124</v>
      </c>
      <c r="D1433" s="113" t="s">
        <v>3878</v>
      </c>
      <c r="E1433" s="83" t="s">
        <v>3107</v>
      </c>
      <c r="F1433" s="65" t="s">
        <v>1125</v>
      </c>
      <c r="G1433" s="58" t="s">
        <v>10</v>
      </c>
      <c r="H1433" s="58">
        <v>1</v>
      </c>
      <c r="I1433" s="129">
        <v>58.11</v>
      </c>
      <c r="J1433" s="129">
        <v>58.11</v>
      </c>
      <c r="K1433" s="93">
        <f>Tabela1[ [#This Row],[Cena hurtowa netto od 01.06.2025] ]/Tabela1[[#This Row],[Cena hurtowa netto od 13.01.2025]]-1</f>
        <v>0</v>
      </c>
      <c r="L1433" s="142" t="s">
        <v>3107</v>
      </c>
      <c r="M1433" s="142"/>
      <c r="N1433" s="64" t="s">
        <v>1126</v>
      </c>
      <c r="O1433" s="84">
        <v>0.23</v>
      </c>
      <c r="P1433" s="7"/>
      <c r="Q1433" s="35">
        <f t="shared" si="27"/>
        <v>0</v>
      </c>
      <c r="R1433" s="104">
        <v>31</v>
      </c>
      <c r="S1433" s="36" t="s">
        <v>3194</v>
      </c>
      <c r="T1433" s="86" t="s">
        <v>4600</v>
      </c>
      <c r="U1433" s="39">
        <f>VLOOKUP(Tabela1[[#This Row],[Marka]],Config!$D$2:$E$13,2,FALSE)+Tabela1[[#This Row],[Marka_sort_plus]]</f>
        <v>205031</v>
      </c>
      <c r="V1433" s="39">
        <v>5031</v>
      </c>
      <c r="W1433" s="49" t="s">
        <v>1126</v>
      </c>
      <c r="X1433" s="49" t="s">
        <v>6776</v>
      </c>
      <c r="Y1433" s="49" t="s">
        <v>3152</v>
      </c>
      <c r="Z1433" s="49" t="s">
        <v>6777</v>
      </c>
    </row>
    <row r="1434" spans="2:26" ht="27.75" customHeight="1">
      <c r="B1434" s="55" t="s">
        <v>7</v>
      </c>
      <c r="C1434" s="56" t="s">
        <v>1112</v>
      </c>
      <c r="D1434" s="113" t="s">
        <v>4240</v>
      </c>
      <c r="E1434" s="83" t="s">
        <v>3107</v>
      </c>
      <c r="F1434" s="65" t="s">
        <v>1113</v>
      </c>
      <c r="G1434" s="58" t="s">
        <v>10</v>
      </c>
      <c r="H1434" s="58">
        <v>1</v>
      </c>
      <c r="I1434" s="129">
        <v>18.12</v>
      </c>
      <c r="J1434" s="129">
        <v>18.12</v>
      </c>
      <c r="K1434" s="93">
        <f>Tabela1[ [#This Row],[Cena hurtowa netto od 01.06.2025] ]/Tabela1[[#This Row],[Cena hurtowa netto od 13.01.2025]]-1</f>
        <v>0</v>
      </c>
      <c r="L1434" s="142" t="s">
        <v>3107</v>
      </c>
      <c r="M1434" s="142"/>
      <c r="N1434" s="64" t="s">
        <v>1114</v>
      </c>
      <c r="O1434" s="84">
        <v>0.23</v>
      </c>
      <c r="P1434" s="7"/>
      <c r="Q1434" s="35">
        <f t="shared" si="27"/>
        <v>0</v>
      </c>
      <c r="R1434" s="104">
        <v>31</v>
      </c>
      <c r="S1434" s="36" t="s">
        <v>3194</v>
      </c>
      <c r="T1434" s="86" t="s">
        <v>4600</v>
      </c>
      <c r="U1434" s="39">
        <f>VLOOKUP(Tabela1[[#This Row],[Marka]],Config!$D$2:$E$13,2,FALSE)+Tabela1[[#This Row],[Marka_sort_plus]]</f>
        <v>205032</v>
      </c>
      <c r="V1434" s="39">
        <v>5032</v>
      </c>
      <c r="W1434" s="49" t="s">
        <v>1114</v>
      </c>
      <c r="X1434" s="49" t="s">
        <v>6830</v>
      </c>
      <c r="Y1434" s="49" t="s">
        <v>3152</v>
      </c>
      <c r="Z1434" s="49" t="s">
        <v>6831</v>
      </c>
    </row>
    <row r="1435" spans="2:26" ht="27.75" customHeight="1">
      <c r="B1435" s="55" t="s">
        <v>7</v>
      </c>
      <c r="C1435" s="56" t="s">
        <v>1115</v>
      </c>
      <c r="D1435" s="113" t="s">
        <v>4239</v>
      </c>
      <c r="E1435" s="83" t="s">
        <v>3107</v>
      </c>
      <c r="F1435" s="65" t="s">
        <v>1116</v>
      </c>
      <c r="G1435" s="58" t="s">
        <v>10</v>
      </c>
      <c r="H1435" s="58">
        <v>1</v>
      </c>
      <c r="I1435" s="129">
        <v>36.25</v>
      </c>
      <c r="J1435" s="129">
        <v>36.25</v>
      </c>
      <c r="K1435" s="93">
        <f>Tabela1[ [#This Row],[Cena hurtowa netto od 01.06.2025] ]/Tabela1[[#This Row],[Cena hurtowa netto od 13.01.2025]]-1</f>
        <v>0</v>
      </c>
      <c r="L1435" s="142" t="s">
        <v>3107</v>
      </c>
      <c r="M1435" s="142"/>
      <c r="N1435" s="64" t="s">
        <v>1117</v>
      </c>
      <c r="O1435" s="84">
        <v>0.23</v>
      </c>
      <c r="P1435" s="7"/>
      <c r="Q1435" s="35">
        <f t="shared" si="27"/>
        <v>0</v>
      </c>
      <c r="R1435" s="104">
        <v>31</v>
      </c>
      <c r="S1435" s="36" t="s">
        <v>3194</v>
      </c>
      <c r="T1435" s="86" t="s">
        <v>4600</v>
      </c>
      <c r="U1435" s="39">
        <f>VLOOKUP(Tabela1[[#This Row],[Marka]],Config!$D$2:$E$13,2,FALSE)+Tabela1[[#This Row],[Marka_sort_plus]]</f>
        <v>205032</v>
      </c>
      <c r="V1435" s="39">
        <v>5032</v>
      </c>
      <c r="W1435" s="49" t="s">
        <v>1117</v>
      </c>
      <c r="X1435" s="49" t="s">
        <v>6832</v>
      </c>
      <c r="Y1435" s="49" t="s">
        <v>3152</v>
      </c>
      <c r="Z1435" s="49" t="s">
        <v>6833</v>
      </c>
    </row>
    <row r="1436" spans="2:26" ht="27.75" customHeight="1">
      <c r="B1436" s="55" t="s">
        <v>7</v>
      </c>
      <c r="C1436" s="56" t="s">
        <v>8</v>
      </c>
      <c r="D1436" s="113" t="s">
        <v>3368</v>
      </c>
      <c r="E1436" s="83" t="s">
        <v>3107</v>
      </c>
      <c r="F1436" s="65" t="s">
        <v>9</v>
      </c>
      <c r="G1436" s="58" t="s">
        <v>10</v>
      </c>
      <c r="H1436" s="58">
        <v>1</v>
      </c>
      <c r="I1436" s="129">
        <v>16.350000000000001</v>
      </c>
      <c r="J1436" s="129">
        <v>16.350000000000001</v>
      </c>
      <c r="K1436" s="93">
        <f>Tabela1[ [#This Row],[Cena hurtowa netto od 01.06.2025] ]/Tabela1[[#This Row],[Cena hurtowa netto od 13.01.2025]]-1</f>
        <v>0</v>
      </c>
      <c r="L1436" s="142" t="s">
        <v>13877</v>
      </c>
      <c r="M1436" s="142"/>
      <c r="N1436" s="64" t="s">
        <v>11</v>
      </c>
      <c r="O1436" s="84">
        <v>0.23</v>
      </c>
      <c r="P1436" s="7"/>
      <c r="Q1436" s="35">
        <f t="shared" si="27"/>
        <v>0</v>
      </c>
      <c r="R1436" s="104">
        <v>34</v>
      </c>
      <c r="S1436" s="36" t="s">
        <v>3112</v>
      </c>
      <c r="T1436" s="86" t="s">
        <v>4600</v>
      </c>
      <c r="U1436" s="39">
        <f>VLOOKUP(Tabela1[[#This Row],[Marka]],Config!$D$2:$E$13,2,FALSE)+Tabela1[[#This Row],[Marka_sort_plus]]</f>
        <v>205071</v>
      </c>
      <c r="V1436" s="39">
        <v>5071</v>
      </c>
      <c r="W1436" s="49" t="s">
        <v>11</v>
      </c>
      <c r="X1436" s="49" t="s">
        <v>6816</v>
      </c>
      <c r="Y1436" s="49" t="s">
        <v>3152</v>
      </c>
      <c r="Z1436" s="49" t="s">
        <v>6817</v>
      </c>
    </row>
    <row r="1437" spans="2:26" ht="27.75" customHeight="1">
      <c r="B1437" s="55" t="s">
        <v>7</v>
      </c>
      <c r="C1437" s="56" t="s">
        <v>12</v>
      </c>
      <c r="D1437" s="113" t="s">
        <v>3367</v>
      </c>
      <c r="E1437" s="83" t="s">
        <v>3107</v>
      </c>
      <c r="F1437" s="65" t="s">
        <v>13</v>
      </c>
      <c r="G1437" s="58" t="s">
        <v>10</v>
      </c>
      <c r="H1437" s="58">
        <v>1</v>
      </c>
      <c r="I1437" s="129">
        <v>32.76</v>
      </c>
      <c r="J1437" s="129">
        <v>32.76</v>
      </c>
      <c r="K1437" s="93">
        <f>Tabela1[ [#This Row],[Cena hurtowa netto od 01.06.2025] ]/Tabela1[[#This Row],[Cena hurtowa netto od 13.01.2025]]-1</f>
        <v>0</v>
      </c>
      <c r="L1437" s="142" t="s">
        <v>3107</v>
      </c>
      <c r="M1437" s="142"/>
      <c r="N1437" s="64" t="s">
        <v>14</v>
      </c>
      <c r="O1437" s="84">
        <v>0.23</v>
      </c>
      <c r="P1437" s="7"/>
      <c r="Q1437" s="35">
        <f t="shared" si="27"/>
        <v>0</v>
      </c>
      <c r="R1437" s="104">
        <v>34</v>
      </c>
      <c r="S1437" s="36" t="s">
        <v>3112</v>
      </c>
      <c r="T1437" s="86" t="s">
        <v>4600</v>
      </c>
      <c r="U1437" s="39">
        <f>VLOOKUP(Tabela1[[#This Row],[Marka]],Config!$D$2:$E$13,2,FALSE)+Tabela1[[#This Row],[Marka_sort_plus]]</f>
        <v>205071</v>
      </c>
      <c r="V1437" s="39">
        <v>5071</v>
      </c>
      <c r="W1437" s="49" t="s">
        <v>14</v>
      </c>
      <c r="X1437" s="49" t="s">
        <v>6818</v>
      </c>
      <c r="Y1437" s="49" t="s">
        <v>3152</v>
      </c>
      <c r="Z1437" s="49" t="s">
        <v>6819</v>
      </c>
    </row>
    <row r="1438" spans="2:26" ht="27.75" customHeight="1">
      <c r="B1438" s="55" t="s">
        <v>7</v>
      </c>
      <c r="C1438" s="56" t="s">
        <v>15</v>
      </c>
      <c r="D1438" s="113" t="s">
        <v>3336</v>
      </c>
      <c r="E1438" s="83" t="s">
        <v>3111</v>
      </c>
      <c r="F1438" s="65" t="s">
        <v>16</v>
      </c>
      <c r="G1438" s="58" t="s">
        <v>10</v>
      </c>
      <c r="H1438" s="58" t="s">
        <v>8166</v>
      </c>
      <c r="I1438" s="129">
        <v>65.53</v>
      </c>
      <c r="J1438" s="129">
        <v>65.53</v>
      </c>
      <c r="K1438" s="93">
        <f>Tabela1[ [#This Row],[Cena hurtowa netto od 01.06.2025] ]/Tabela1[[#This Row],[Cena hurtowa netto od 13.01.2025]]-1</f>
        <v>0</v>
      </c>
      <c r="L1438" s="142" t="s">
        <v>3111</v>
      </c>
      <c r="M1438" s="142"/>
      <c r="N1438" s="64" t="s">
        <v>17</v>
      </c>
      <c r="O1438" s="84">
        <v>0.23</v>
      </c>
      <c r="P1438" s="7"/>
      <c r="Q1438" s="35">
        <f t="shared" si="27"/>
        <v>0</v>
      </c>
      <c r="R1438" s="104">
        <v>34</v>
      </c>
      <c r="S1438" s="36" t="s">
        <v>3112</v>
      </c>
      <c r="T1438" s="86" t="s">
        <v>4600</v>
      </c>
      <c r="U1438" s="39">
        <f>VLOOKUP(Tabela1[[#This Row],[Marka]],Config!$D$2:$E$13,2,FALSE)+Tabela1[[#This Row],[Marka_sort_plus]]</f>
        <v>205071</v>
      </c>
      <c r="V1438" s="39">
        <v>5071</v>
      </c>
      <c r="W1438" s="49" t="s">
        <v>17</v>
      </c>
      <c r="X1438" s="49" t="s">
        <v>6820</v>
      </c>
      <c r="Y1438" s="49" t="s">
        <v>3152</v>
      </c>
      <c r="Z1438" s="49" t="s">
        <v>6821</v>
      </c>
    </row>
    <row r="1439" spans="2:26" ht="27.75" customHeight="1">
      <c r="B1439" s="55" t="s">
        <v>7</v>
      </c>
      <c r="C1439" s="56" t="s">
        <v>18</v>
      </c>
      <c r="D1439" s="113" t="s">
        <v>3335</v>
      </c>
      <c r="E1439" s="83" t="s">
        <v>3111</v>
      </c>
      <c r="F1439" s="65" t="s">
        <v>19</v>
      </c>
      <c r="G1439" s="58" t="s">
        <v>10</v>
      </c>
      <c r="H1439" s="58" t="s">
        <v>8237</v>
      </c>
      <c r="I1439" s="129">
        <v>97.32</v>
      </c>
      <c r="J1439" s="129">
        <v>97.32</v>
      </c>
      <c r="K1439" s="93">
        <f>Tabela1[ [#This Row],[Cena hurtowa netto od 01.06.2025] ]/Tabela1[[#This Row],[Cena hurtowa netto od 13.01.2025]]-1</f>
        <v>0</v>
      </c>
      <c r="L1439" s="142" t="s">
        <v>3111</v>
      </c>
      <c r="M1439" s="142"/>
      <c r="N1439" s="64" t="s">
        <v>20</v>
      </c>
      <c r="O1439" s="84">
        <v>0.23</v>
      </c>
      <c r="P1439" s="7"/>
      <c r="Q1439" s="35">
        <f t="shared" si="27"/>
        <v>0</v>
      </c>
      <c r="R1439" s="104">
        <v>34</v>
      </c>
      <c r="S1439" s="36" t="s">
        <v>3112</v>
      </c>
      <c r="T1439" s="86" t="s">
        <v>4600</v>
      </c>
      <c r="U1439" s="39">
        <f>VLOOKUP(Tabela1[[#This Row],[Marka]],Config!$D$2:$E$13,2,FALSE)+Tabela1[[#This Row],[Marka_sort_plus]]</f>
        <v>205071</v>
      </c>
      <c r="V1439" s="39">
        <v>5071</v>
      </c>
      <c r="W1439" s="49" t="s">
        <v>20</v>
      </c>
      <c r="X1439" s="49" t="s">
        <v>6822</v>
      </c>
      <c r="Y1439" s="49" t="s">
        <v>3152</v>
      </c>
      <c r="Z1439" s="49" t="s">
        <v>6823</v>
      </c>
    </row>
    <row r="1440" spans="2:26" ht="27.75" customHeight="1">
      <c r="B1440" s="55" t="s">
        <v>7</v>
      </c>
      <c r="C1440" s="56" t="s">
        <v>21</v>
      </c>
      <c r="D1440" s="113" t="s">
        <v>3370</v>
      </c>
      <c r="E1440" s="83" t="s">
        <v>3107</v>
      </c>
      <c r="F1440" s="65" t="s">
        <v>22</v>
      </c>
      <c r="G1440" s="58" t="s">
        <v>10</v>
      </c>
      <c r="H1440" s="58">
        <v>1</v>
      </c>
      <c r="I1440" s="129">
        <v>26.29</v>
      </c>
      <c r="J1440" s="129">
        <v>26.29</v>
      </c>
      <c r="K1440" s="93">
        <f>Tabela1[ [#This Row],[Cena hurtowa netto od 01.06.2025] ]/Tabela1[[#This Row],[Cena hurtowa netto od 13.01.2025]]-1</f>
        <v>0</v>
      </c>
      <c r="L1440" s="142" t="s">
        <v>3107</v>
      </c>
      <c r="M1440" s="142"/>
      <c r="N1440" s="64" t="s">
        <v>23</v>
      </c>
      <c r="O1440" s="84">
        <v>0.23</v>
      </c>
      <c r="P1440" s="7"/>
      <c r="Q1440" s="35">
        <f t="shared" si="27"/>
        <v>0</v>
      </c>
      <c r="R1440" s="104">
        <v>35</v>
      </c>
      <c r="S1440" s="36" t="s">
        <v>3112</v>
      </c>
      <c r="T1440" s="86" t="s">
        <v>4600</v>
      </c>
      <c r="U1440" s="39">
        <f>VLOOKUP(Tabela1[[#This Row],[Marka]],Config!$D$2:$E$13,2,FALSE)+Tabela1[[#This Row],[Marka_sort_plus]]</f>
        <v>205091</v>
      </c>
      <c r="V1440" s="39">
        <v>5091</v>
      </c>
      <c r="W1440" s="49" t="s">
        <v>23</v>
      </c>
      <c r="X1440" s="49" t="s">
        <v>6778</v>
      </c>
      <c r="Y1440" s="49" t="s">
        <v>3152</v>
      </c>
      <c r="Z1440" s="49" t="s">
        <v>6779</v>
      </c>
    </row>
    <row r="1441" spans="2:26" ht="27.75" customHeight="1">
      <c r="B1441" s="55" t="s">
        <v>7</v>
      </c>
      <c r="C1441" s="56" t="s">
        <v>10801</v>
      </c>
      <c r="D1441" s="113" t="s">
        <v>3369</v>
      </c>
      <c r="E1441" s="83" t="s">
        <v>3107</v>
      </c>
      <c r="F1441" s="65" t="s">
        <v>24</v>
      </c>
      <c r="G1441" s="58" t="s">
        <v>10</v>
      </c>
      <c r="H1441" s="58">
        <v>1</v>
      </c>
      <c r="I1441" s="129">
        <v>52.69</v>
      </c>
      <c r="J1441" s="129">
        <v>52.69</v>
      </c>
      <c r="K1441" s="93">
        <f>Tabela1[ [#This Row],[Cena hurtowa netto od 01.06.2025] ]/Tabela1[[#This Row],[Cena hurtowa netto od 13.01.2025]]-1</f>
        <v>0</v>
      </c>
      <c r="L1441" s="142" t="s">
        <v>3107</v>
      </c>
      <c r="M1441" s="142"/>
      <c r="N1441" s="64" t="s">
        <v>25</v>
      </c>
      <c r="O1441" s="84">
        <v>0.23</v>
      </c>
      <c r="P1441" s="7"/>
      <c r="Q1441" s="35">
        <f t="shared" si="27"/>
        <v>0</v>
      </c>
      <c r="R1441" s="104">
        <v>35</v>
      </c>
      <c r="S1441" s="36" t="s">
        <v>3112</v>
      </c>
      <c r="T1441" s="86" t="s">
        <v>4600</v>
      </c>
      <c r="U1441" s="39">
        <f>VLOOKUP(Tabela1[[#This Row],[Marka]],Config!$D$2:$E$13,2,FALSE)+Tabela1[[#This Row],[Marka_sort_plus]]</f>
        <v>205091</v>
      </c>
      <c r="V1441" s="39">
        <v>5091</v>
      </c>
      <c r="W1441" s="49" t="s">
        <v>25</v>
      </c>
      <c r="X1441" s="49" t="s">
        <v>6780</v>
      </c>
      <c r="Y1441" s="49" t="s">
        <v>3152</v>
      </c>
      <c r="Z1441" s="49" t="s">
        <v>6781</v>
      </c>
    </row>
    <row r="1442" spans="2:26" ht="27.75" customHeight="1">
      <c r="B1442" s="55" t="s">
        <v>7</v>
      </c>
      <c r="C1442" s="56" t="s">
        <v>4464</v>
      </c>
      <c r="D1442" s="113" t="s">
        <v>4621</v>
      </c>
      <c r="E1442" s="83" t="s">
        <v>3107</v>
      </c>
      <c r="F1442" s="65" t="s">
        <v>4465</v>
      </c>
      <c r="G1442" s="58" t="s">
        <v>10</v>
      </c>
      <c r="H1442" s="58">
        <v>1</v>
      </c>
      <c r="I1442" s="129">
        <v>70.489999999999995</v>
      </c>
      <c r="J1442" s="129">
        <v>70.489999999999995</v>
      </c>
      <c r="K1442" s="93">
        <f>Tabela1[ [#This Row],[Cena hurtowa netto od 01.06.2025] ]/Tabela1[[#This Row],[Cena hurtowa netto od 13.01.2025]]-1</f>
        <v>0</v>
      </c>
      <c r="L1442" s="142" t="s">
        <v>3107</v>
      </c>
      <c r="M1442" s="142"/>
      <c r="N1442" s="64" t="s">
        <v>4467</v>
      </c>
      <c r="O1442" s="84">
        <v>0.23</v>
      </c>
      <c r="P1442" s="7"/>
      <c r="Q1442" s="35">
        <f t="shared" si="27"/>
        <v>0</v>
      </c>
      <c r="R1442" s="104">
        <v>35</v>
      </c>
      <c r="S1442" s="36" t="s">
        <v>3112</v>
      </c>
      <c r="T1442" s="86" t="s">
        <v>4573</v>
      </c>
      <c r="U1442" s="39">
        <f>VLOOKUP(Tabela1[[#This Row],[Marka]],Config!$D$2:$E$13,2,FALSE)+Tabela1[[#This Row],[Marka_sort_plus]]</f>
        <v>205092</v>
      </c>
      <c r="V1442" s="39">
        <v>5092</v>
      </c>
      <c r="W1442" s="49" t="s">
        <v>4467</v>
      </c>
      <c r="X1442" s="49" t="s">
        <v>7840</v>
      </c>
      <c r="Y1442" s="49" t="s">
        <v>3152</v>
      </c>
      <c r="Z1442" s="49" t="s">
        <v>7841</v>
      </c>
    </row>
    <row r="1443" spans="2:26" ht="27.75" customHeight="1">
      <c r="B1443" s="55" t="s">
        <v>7</v>
      </c>
      <c r="C1443" s="56" t="s">
        <v>5152</v>
      </c>
      <c r="D1443" s="113" t="s">
        <v>5045</v>
      </c>
      <c r="E1443" s="83" t="s">
        <v>3111</v>
      </c>
      <c r="F1443" s="65" t="s">
        <v>5259</v>
      </c>
      <c r="G1443" s="58" t="s">
        <v>284</v>
      </c>
      <c r="H1443" s="58">
        <v>1</v>
      </c>
      <c r="I1443" s="129">
        <v>37.743263999999996</v>
      </c>
      <c r="J1443" s="129">
        <v>37.743263999999996</v>
      </c>
      <c r="K1443" s="93">
        <f>Tabela1[ [#This Row],[Cena hurtowa netto od 01.06.2025] ]/Tabela1[[#This Row],[Cena hurtowa netto od 13.01.2025]]-1</f>
        <v>0</v>
      </c>
      <c r="L1443" s="142" t="s">
        <v>3111</v>
      </c>
      <c r="M1443" s="142"/>
      <c r="N1443" s="64" t="s">
        <v>5411</v>
      </c>
      <c r="O1443" s="84">
        <v>0.23</v>
      </c>
      <c r="P1443" s="7"/>
      <c r="Q1443" s="35">
        <f t="shared" si="27"/>
        <v>0</v>
      </c>
      <c r="R1443" s="104">
        <v>36</v>
      </c>
      <c r="S1443" s="36" t="s">
        <v>4931</v>
      </c>
      <c r="T1443" s="86" t="s">
        <v>4600</v>
      </c>
      <c r="U1443" s="39">
        <f>VLOOKUP(Tabela1[[#This Row],[Marka]],Config!$D$2:$E$13,2,FALSE)+Tabela1[[#This Row],[Marka_sort_plus]]</f>
        <v>207011</v>
      </c>
      <c r="V1443" s="39">
        <v>7011</v>
      </c>
      <c r="W1443" s="49" t="s">
        <v>3152</v>
      </c>
      <c r="X1443" s="49" t="s">
        <v>5411</v>
      </c>
      <c r="Y1443" s="49" t="s">
        <v>6789</v>
      </c>
      <c r="Z1443" s="49" t="s">
        <v>6790</v>
      </c>
    </row>
    <row r="1444" spans="2:26" ht="27.75" customHeight="1">
      <c r="B1444" s="55" t="s">
        <v>7</v>
      </c>
      <c r="C1444" s="56" t="s">
        <v>7966</v>
      </c>
      <c r="D1444" s="113" t="s">
        <v>7967</v>
      </c>
      <c r="E1444" s="83" t="s">
        <v>3111</v>
      </c>
      <c r="F1444" s="65" t="s">
        <v>7968</v>
      </c>
      <c r="G1444" s="58" t="s">
        <v>284</v>
      </c>
      <c r="H1444" s="58" t="s">
        <v>8166</v>
      </c>
      <c r="I1444" s="129">
        <v>128.37321060782403</v>
      </c>
      <c r="J1444" s="129">
        <v>128.37321060782403</v>
      </c>
      <c r="K1444" s="93">
        <f>Tabela1[ [#This Row],[Cena hurtowa netto od 01.06.2025] ]/Tabela1[[#This Row],[Cena hurtowa netto od 13.01.2025]]-1</f>
        <v>0</v>
      </c>
      <c r="L1444" s="142" t="s">
        <v>3111</v>
      </c>
      <c r="M1444" s="142"/>
      <c r="N1444" s="64" t="s">
        <v>7989</v>
      </c>
      <c r="O1444" s="84">
        <v>0.23</v>
      </c>
      <c r="P1444" s="7"/>
      <c r="Q1444" s="35">
        <f t="shared" si="27"/>
        <v>0</v>
      </c>
      <c r="R1444" s="104">
        <v>36</v>
      </c>
      <c r="S1444" s="36" t="s">
        <v>4931</v>
      </c>
      <c r="T1444" s="86" t="s">
        <v>4600</v>
      </c>
      <c r="U1444" s="39">
        <f>VLOOKUP(Tabela1[[#This Row],[Marka]],Config!$D$2:$E$13,2,FALSE)+Tabela1[[#This Row],[Marka_sort_plus]]</f>
        <v>207011</v>
      </c>
      <c r="V1444" s="39">
        <v>7011</v>
      </c>
      <c r="W1444" s="49" t="s">
        <v>3152</v>
      </c>
      <c r="X1444" s="49" t="s">
        <v>7989</v>
      </c>
      <c r="Y1444" s="49" t="s">
        <v>8019</v>
      </c>
      <c r="Z1444" s="49" t="s">
        <v>8020</v>
      </c>
    </row>
    <row r="1445" spans="2:26" ht="27.75" customHeight="1">
      <c r="B1445" s="55" t="s">
        <v>7</v>
      </c>
      <c r="C1445" s="56" t="s">
        <v>1162</v>
      </c>
      <c r="D1445" s="113" t="s">
        <v>4238</v>
      </c>
      <c r="E1445" s="83" t="s">
        <v>3107</v>
      </c>
      <c r="F1445" s="65" t="s">
        <v>1163</v>
      </c>
      <c r="G1445" s="58" t="s">
        <v>284</v>
      </c>
      <c r="H1445" s="58">
        <v>1</v>
      </c>
      <c r="I1445" s="129">
        <v>56.83</v>
      </c>
      <c r="J1445" s="129">
        <v>56.83</v>
      </c>
      <c r="K1445" s="93">
        <f>Tabela1[ [#This Row],[Cena hurtowa netto od 01.06.2025] ]/Tabela1[[#This Row],[Cena hurtowa netto od 13.01.2025]]-1</f>
        <v>0</v>
      </c>
      <c r="L1445" s="142" t="s">
        <v>13877</v>
      </c>
      <c r="M1445" s="142"/>
      <c r="N1445" s="64" t="s">
        <v>4332</v>
      </c>
      <c r="O1445" s="84">
        <v>0.23</v>
      </c>
      <c r="P1445" s="7"/>
      <c r="Q1445" s="35">
        <f t="shared" si="27"/>
        <v>0</v>
      </c>
      <c r="R1445" s="104">
        <v>36</v>
      </c>
      <c r="S1445" s="36" t="s">
        <v>4931</v>
      </c>
      <c r="T1445" s="86" t="s">
        <v>4600</v>
      </c>
      <c r="U1445" s="39">
        <f>VLOOKUP(Tabela1[[#This Row],[Marka]],Config!$D$2:$E$13,2,FALSE)+Tabela1[[#This Row],[Marka_sort_plus]]</f>
        <v>207011</v>
      </c>
      <c r="V1445" s="39">
        <v>7011</v>
      </c>
      <c r="W1445" s="49" t="s">
        <v>3152</v>
      </c>
      <c r="X1445" s="49" t="s">
        <v>4332</v>
      </c>
      <c r="Y1445" s="49" t="s">
        <v>6791</v>
      </c>
      <c r="Z1445" s="49" t="s">
        <v>6792</v>
      </c>
    </row>
    <row r="1446" spans="2:26" ht="27.75" customHeight="1">
      <c r="B1446" s="55" t="s">
        <v>7</v>
      </c>
      <c r="C1446" s="56" t="s">
        <v>11272</v>
      </c>
      <c r="D1446" s="113" t="s">
        <v>11273</v>
      </c>
      <c r="E1446" s="83" t="s">
        <v>3107</v>
      </c>
      <c r="F1446" s="65" t="s">
        <v>11274</v>
      </c>
      <c r="G1446" s="58" t="s">
        <v>10</v>
      </c>
      <c r="H1446" s="58" t="s">
        <v>8167</v>
      </c>
      <c r="I1446" s="129">
        <v>7.85</v>
      </c>
      <c r="J1446" s="129">
        <v>7.85</v>
      </c>
      <c r="K1446" s="93">
        <f>Tabela1[ [#This Row],[Cena hurtowa netto od 01.06.2025] ]/Tabela1[[#This Row],[Cena hurtowa netto od 13.01.2025]]-1</f>
        <v>0</v>
      </c>
      <c r="L1446" s="142" t="s">
        <v>3107</v>
      </c>
      <c r="M1446" s="142"/>
      <c r="N1446" s="64">
        <v>4007817148044</v>
      </c>
      <c r="O1446" s="84">
        <v>0.23</v>
      </c>
      <c r="P1446" s="7"/>
      <c r="Q1446" s="35">
        <f t="shared" si="27"/>
        <v>0</v>
      </c>
      <c r="R1446" s="104"/>
      <c r="S1446" s="36" t="s">
        <v>4931</v>
      </c>
      <c r="T1446" s="86">
        <v>96091090</v>
      </c>
      <c r="U1446" s="39">
        <f>VLOOKUP(Tabela1[[#This Row],[Marka]],Config!$D$2:$E$13,2,FALSE)+Tabela1[[#This Row],[Marka_sort_plus]]</f>
        <v>207031</v>
      </c>
      <c r="V1446" s="39">
        <v>7031</v>
      </c>
      <c r="W1446" s="49">
        <v>4007817148044</v>
      </c>
      <c r="X1446" s="49"/>
      <c r="Y1446" s="49"/>
      <c r="Z1446" s="49"/>
    </row>
    <row r="1447" spans="2:26" ht="27.75" customHeight="1">
      <c r="B1447" s="55" t="s">
        <v>7</v>
      </c>
      <c r="C1447" s="56" t="s">
        <v>4468</v>
      </c>
      <c r="D1447" s="113" t="s">
        <v>4615</v>
      </c>
      <c r="E1447" s="83" t="s">
        <v>3107</v>
      </c>
      <c r="F1447" s="65" t="s">
        <v>4469</v>
      </c>
      <c r="G1447" s="58" t="s">
        <v>10</v>
      </c>
      <c r="H1447" s="58">
        <v>6</v>
      </c>
      <c r="I1447" s="129">
        <v>7.85</v>
      </c>
      <c r="J1447" s="129">
        <v>7.85</v>
      </c>
      <c r="K1447" s="93">
        <f>Tabela1[ [#This Row],[Cena hurtowa netto od 01.06.2025] ]/Tabela1[[#This Row],[Cena hurtowa netto od 13.01.2025]]-1</f>
        <v>0</v>
      </c>
      <c r="L1447" s="142" t="s">
        <v>3107</v>
      </c>
      <c r="M1447" s="142"/>
      <c r="N1447" s="64" t="s">
        <v>4470</v>
      </c>
      <c r="O1447" s="84">
        <v>0.23</v>
      </c>
      <c r="P1447" s="7"/>
      <c r="Q1447" s="35">
        <f t="shared" si="27"/>
        <v>0</v>
      </c>
      <c r="R1447" s="104">
        <v>30</v>
      </c>
      <c r="S1447" s="36" t="s">
        <v>3194</v>
      </c>
      <c r="T1447" s="86" t="s">
        <v>4600</v>
      </c>
      <c r="U1447" s="39">
        <f>VLOOKUP(Tabela1[[#This Row],[Marka]],Config!$D$2:$E$13,2,FALSE)+Tabela1[[#This Row],[Marka_sort_plus]]</f>
        <v>207031</v>
      </c>
      <c r="V1447" s="39">
        <v>7031</v>
      </c>
      <c r="W1447" s="49" t="s">
        <v>4470</v>
      </c>
      <c r="X1447" s="49" t="s">
        <v>6824</v>
      </c>
      <c r="Y1447" s="49" t="s">
        <v>3152</v>
      </c>
      <c r="Z1447" s="49" t="s">
        <v>6825</v>
      </c>
    </row>
    <row r="1448" spans="2:26" ht="27.75" customHeight="1">
      <c r="B1448" s="55" t="s">
        <v>7</v>
      </c>
      <c r="C1448" s="56" t="s">
        <v>13023</v>
      </c>
      <c r="D1448" s="113" t="s">
        <v>13024</v>
      </c>
      <c r="E1448" s="83" t="s">
        <v>3110</v>
      </c>
      <c r="F1448" s="65" t="s">
        <v>13808</v>
      </c>
      <c r="G1448" s="58" t="s">
        <v>10</v>
      </c>
      <c r="H1448" s="58" t="s">
        <v>8167</v>
      </c>
      <c r="I1448" s="129">
        <v>7.85</v>
      </c>
      <c r="J1448" s="129">
        <v>7.85</v>
      </c>
      <c r="K1448" s="93">
        <f>Tabela1[ [#This Row],[Cena hurtowa netto od 01.06.2025] ]/Tabela1[[#This Row],[Cena hurtowa netto od 13.01.2025]]-1</f>
        <v>0</v>
      </c>
      <c r="L1448" s="142" t="s">
        <v>3110</v>
      </c>
      <c r="M1448" s="142"/>
      <c r="N1448" s="64">
        <v>4007817166406</v>
      </c>
      <c r="O1448" s="84">
        <v>0.23</v>
      </c>
      <c r="P1448" s="7"/>
      <c r="Q1448" s="35">
        <f t="shared" si="27"/>
        <v>0</v>
      </c>
      <c r="R1448" s="104"/>
      <c r="S1448" s="36" t="s">
        <v>3194</v>
      </c>
      <c r="T1448" s="86" t="s">
        <v>4600</v>
      </c>
      <c r="U1448" s="39">
        <f>VLOOKUP(Tabela1[[#This Row],[Marka]],Config!$D$2:$E$13,2,FALSE)+Tabela1[[#This Row],[Marka_sort_plus]]</f>
        <v>207031</v>
      </c>
      <c r="V1448" s="39">
        <v>7031</v>
      </c>
      <c r="W1448" s="49">
        <v>4007817166406</v>
      </c>
      <c r="X1448" s="49">
        <v>4007817166413</v>
      </c>
      <c r="Y1448" s="49"/>
      <c r="Z1448" s="49"/>
    </row>
    <row r="1449" spans="2:26" ht="27.75" customHeight="1">
      <c r="B1449" s="55" t="s">
        <v>7</v>
      </c>
      <c r="C1449" s="56" t="s">
        <v>13025</v>
      </c>
      <c r="D1449" s="113" t="s">
        <v>13026</v>
      </c>
      <c r="E1449" s="83" t="s">
        <v>3110</v>
      </c>
      <c r="F1449" s="65" t="s">
        <v>13809</v>
      </c>
      <c r="G1449" s="58" t="s">
        <v>10</v>
      </c>
      <c r="H1449" s="58" t="s">
        <v>8167</v>
      </c>
      <c r="I1449" s="129">
        <v>7.85</v>
      </c>
      <c r="J1449" s="129">
        <v>7.85</v>
      </c>
      <c r="K1449" s="93">
        <f>Tabela1[ [#This Row],[Cena hurtowa netto od 01.06.2025] ]/Tabela1[[#This Row],[Cena hurtowa netto od 13.01.2025]]-1</f>
        <v>0</v>
      </c>
      <c r="L1449" s="142" t="s">
        <v>3110</v>
      </c>
      <c r="M1449" s="142"/>
      <c r="N1449" s="64">
        <v>4007817167229</v>
      </c>
      <c r="O1449" s="84">
        <v>0.23</v>
      </c>
      <c r="P1449" s="7"/>
      <c r="Q1449" s="35">
        <f t="shared" si="27"/>
        <v>0</v>
      </c>
      <c r="R1449" s="104"/>
      <c r="S1449" s="36" t="s">
        <v>3194</v>
      </c>
      <c r="T1449" s="86" t="s">
        <v>4600</v>
      </c>
      <c r="U1449" s="39">
        <f>VLOOKUP(Tabela1[[#This Row],[Marka]],Config!$D$2:$E$13,2,FALSE)+Tabela1[[#This Row],[Marka_sort_plus]]</f>
        <v>207032</v>
      </c>
      <c r="V1449" s="39">
        <v>7032</v>
      </c>
      <c r="W1449" s="49">
        <v>4007817167229</v>
      </c>
      <c r="X1449" s="49">
        <v>4007817167236</v>
      </c>
      <c r="Y1449" s="49"/>
      <c r="Z1449" s="49"/>
    </row>
    <row r="1450" spans="2:26" ht="27.75" customHeight="1">
      <c r="B1450" s="55" t="s">
        <v>7</v>
      </c>
      <c r="C1450" s="56" t="s">
        <v>8560</v>
      </c>
      <c r="D1450" s="113" t="s">
        <v>8561</v>
      </c>
      <c r="E1450" s="83" t="s">
        <v>3108</v>
      </c>
      <c r="F1450" s="85" t="s">
        <v>8562</v>
      </c>
      <c r="G1450" s="78" t="s">
        <v>10</v>
      </c>
      <c r="H1450" s="58" t="s">
        <v>8508</v>
      </c>
      <c r="I1450" s="133">
        <v>7.2155820000000004</v>
      </c>
      <c r="J1450" s="133">
        <v>7.2155820000000004</v>
      </c>
      <c r="K1450" s="93">
        <f>Tabela1[ [#This Row],[Cena hurtowa netto od 01.06.2025] ]/Tabela1[[#This Row],[Cena hurtowa netto od 13.01.2025]]-1</f>
        <v>0</v>
      </c>
      <c r="L1450" s="142" t="s">
        <v>3108</v>
      </c>
      <c r="M1450" s="142"/>
      <c r="N1450" s="64">
        <v>4007817079898</v>
      </c>
      <c r="O1450" s="84">
        <v>0.23</v>
      </c>
      <c r="P1450" s="7"/>
      <c r="Q1450" s="35">
        <f t="shared" si="27"/>
        <v>0</v>
      </c>
      <c r="R1450" s="104">
        <v>30</v>
      </c>
      <c r="S1450" s="36" t="s">
        <v>3194</v>
      </c>
      <c r="T1450" s="87" t="s">
        <v>4600</v>
      </c>
      <c r="U1450" s="39">
        <f>VLOOKUP(Tabela1[[#This Row],[Marka]],Config!$D$2:$E$13,2,FALSE)+Tabela1[[#This Row],[Marka_sort_plus]]</f>
        <v>207033</v>
      </c>
      <c r="V1450" s="39">
        <v>7033</v>
      </c>
      <c r="W1450" s="49" t="s">
        <v>9975</v>
      </c>
      <c r="X1450" s="49" t="s">
        <v>9369</v>
      </c>
      <c r="Y1450" s="49" t="s">
        <v>3152</v>
      </c>
      <c r="Z1450" s="49" t="s">
        <v>9370</v>
      </c>
    </row>
    <row r="1451" spans="2:26" ht="27.75" customHeight="1">
      <c r="B1451" s="55" t="s">
        <v>7</v>
      </c>
      <c r="C1451" s="56" t="s">
        <v>8563</v>
      </c>
      <c r="D1451" s="113" t="s">
        <v>8564</v>
      </c>
      <c r="E1451" s="83" t="s">
        <v>3108</v>
      </c>
      <c r="F1451" s="85" t="s">
        <v>8565</v>
      </c>
      <c r="G1451" s="78" t="s">
        <v>10</v>
      </c>
      <c r="H1451" s="58" t="s">
        <v>8508</v>
      </c>
      <c r="I1451" s="133">
        <v>14.442282000000001</v>
      </c>
      <c r="J1451" s="133">
        <v>14.442282000000001</v>
      </c>
      <c r="K1451" s="93">
        <f>Tabela1[ [#This Row],[Cena hurtowa netto od 01.06.2025] ]/Tabela1[[#This Row],[Cena hurtowa netto od 13.01.2025]]-1</f>
        <v>0</v>
      </c>
      <c r="L1451" s="142" t="s">
        <v>3108</v>
      </c>
      <c r="M1451" s="142"/>
      <c r="N1451" s="64">
        <v>4007817079904</v>
      </c>
      <c r="O1451" s="84">
        <v>0.23</v>
      </c>
      <c r="P1451" s="7"/>
      <c r="Q1451" s="35">
        <f t="shared" si="27"/>
        <v>0</v>
      </c>
      <c r="R1451" s="104">
        <v>30</v>
      </c>
      <c r="S1451" s="36" t="s">
        <v>3194</v>
      </c>
      <c r="T1451" s="87" t="s">
        <v>4600</v>
      </c>
      <c r="U1451" s="39">
        <f>VLOOKUP(Tabela1[[#This Row],[Marka]],Config!$D$2:$E$13,2,FALSE)+Tabela1[[#This Row],[Marka_sort_plus]]</f>
        <v>207033</v>
      </c>
      <c r="V1451" s="39">
        <v>7033</v>
      </c>
      <c r="W1451" s="49" t="s">
        <v>9976</v>
      </c>
      <c r="X1451" s="49" t="s">
        <v>9371</v>
      </c>
      <c r="Y1451" s="49" t="s">
        <v>3152</v>
      </c>
      <c r="Z1451" s="49" t="s">
        <v>9372</v>
      </c>
    </row>
    <row r="1452" spans="2:26" ht="27.75" customHeight="1">
      <c r="B1452" s="55" t="s">
        <v>7</v>
      </c>
      <c r="C1452" s="56" t="s">
        <v>1106</v>
      </c>
      <c r="D1452" s="113" t="s">
        <v>3404</v>
      </c>
      <c r="E1452" s="83" t="s">
        <v>3107</v>
      </c>
      <c r="F1452" s="65" t="s">
        <v>1107</v>
      </c>
      <c r="G1452" s="58" t="s">
        <v>284</v>
      </c>
      <c r="H1452" s="58">
        <v>1</v>
      </c>
      <c r="I1452" s="129">
        <v>35.611055999999998</v>
      </c>
      <c r="J1452" s="129">
        <v>35.611055999999998</v>
      </c>
      <c r="K1452" s="93">
        <f>Tabela1[ [#This Row],[Cena hurtowa netto od 01.06.2025] ]/Tabela1[[#This Row],[Cena hurtowa netto od 13.01.2025]]-1</f>
        <v>0</v>
      </c>
      <c r="L1452" s="142" t="s">
        <v>3107</v>
      </c>
      <c r="M1452" s="142"/>
      <c r="N1452" s="64" t="s">
        <v>1108</v>
      </c>
      <c r="O1452" s="84">
        <v>0.23</v>
      </c>
      <c r="P1452" s="7"/>
      <c r="Q1452" s="35">
        <f t="shared" si="27"/>
        <v>0</v>
      </c>
      <c r="R1452" s="104">
        <v>30</v>
      </c>
      <c r="S1452" s="36" t="s">
        <v>3194</v>
      </c>
      <c r="T1452" s="86" t="s">
        <v>4600</v>
      </c>
      <c r="U1452" s="39">
        <f>VLOOKUP(Tabela1[[#This Row],[Marka]],Config!$D$2:$E$13,2,FALSE)+Tabela1[[#This Row],[Marka_sort_plus]]</f>
        <v>207034</v>
      </c>
      <c r="V1452" s="39">
        <v>7034</v>
      </c>
      <c r="W1452" s="49" t="s">
        <v>3152</v>
      </c>
      <c r="X1452" s="49" t="s">
        <v>1108</v>
      </c>
      <c r="Y1452" s="49" t="s">
        <v>3152</v>
      </c>
      <c r="Z1452" s="49" t="s">
        <v>6813</v>
      </c>
    </row>
    <row r="1453" spans="2:26" ht="27.75" customHeight="1">
      <c r="B1453" s="55" t="s">
        <v>7</v>
      </c>
      <c r="C1453" s="56" t="s">
        <v>1109</v>
      </c>
      <c r="D1453" s="113" t="s">
        <v>3403</v>
      </c>
      <c r="E1453" s="83" t="s">
        <v>3107</v>
      </c>
      <c r="F1453" s="65" t="s">
        <v>1110</v>
      </c>
      <c r="G1453" s="58" t="s">
        <v>284</v>
      </c>
      <c r="H1453" s="58">
        <v>1</v>
      </c>
      <c r="I1453" s="129">
        <v>71.222111999999996</v>
      </c>
      <c r="J1453" s="129">
        <v>71.222111999999996</v>
      </c>
      <c r="K1453" s="93">
        <f>Tabela1[ [#This Row],[Cena hurtowa netto od 01.06.2025] ]/Tabela1[[#This Row],[Cena hurtowa netto od 13.01.2025]]-1</f>
        <v>0</v>
      </c>
      <c r="L1453" s="142" t="s">
        <v>3107</v>
      </c>
      <c r="M1453" s="142"/>
      <c r="N1453" s="64" t="s">
        <v>1111</v>
      </c>
      <c r="O1453" s="84">
        <v>0.23</v>
      </c>
      <c r="P1453" s="7"/>
      <c r="Q1453" s="35">
        <f t="shared" si="27"/>
        <v>0</v>
      </c>
      <c r="R1453" s="104">
        <v>30</v>
      </c>
      <c r="S1453" s="36" t="s">
        <v>3194</v>
      </c>
      <c r="T1453" s="86" t="s">
        <v>4600</v>
      </c>
      <c r="U1453" s="39">
        <f>VLOOKUP(Tabela1[[#This Row],[Marka]],Config!$D$2:$E$13,2,FALSE)+Tabela1[[#This Row],[Marka_sort_plus]]</f>
        <v>207034</v>
      </c>
      <c r="V1453" s="39">
        <v>7034</v>
      </c>
      <c r="W1453" s="49" t="s">
        <v>3152</v>
      </c>
      <c r="X1453" s="49" t="s">
        <v>1111</v>
      </c>
      <c r="Y1453" s="49" t="s">
        <v>6814</v>
      </c>
      <c r="Z1453" s="49" t="s">
        <v>6815</v>
      </c>
    </row>
    <row r="1454" spans="2:26" ht="27.75" customHeight="1">
      <c r="B1454" s="55" t="s">
        <v>7</v>
      </c>
      <c r="C1454" s="56" t="s">
        <v>8954</v>
      </c>
      <c r="D1454" s="113" t="s">
        <v>8953</v>
      </c>
      <c r="E1454" s="83" t="s">
        <v>3111</v>
      </c>
      <c r="F1454" s="65" t="s">
        <v>8952</v>
      </c>
      <c r="G1454" s="58" t="s">
        <v>10</v>
      </c>
      <c r="H1454" s="58" t="s">
        <v>8237</v>
      </c>
      <c r="I1454" s="131">
        <v>115.43</v>
      </c>
      <c r="J1454" s="131">
        <v>115.43</v>
      </c>
      <c r="K1454" s="93">
        <f>Tabela1[ [#This Row],[Cena hurtowa netto od 01.06.2025] ]/Tabela1[[#This Row],[Cena hurtowa netto od 13.01.2025]]-1</f>
        <v>0</v>
      </c>
      <c r="L1454" s="142" t="s">
        <v>3111</v>
      </c>
      <c r="M1454" s="142"/>
      <c r="N1454" s="64">
        <v>4007817035351</v>
      </c>
      <c r="O1454" s="84">
        <v>0.23</v>
      </c>
      <c r="P1454" s="7"/>
      <c r="Q1454" s="35">
        <f t="shared" si="27"/>
        <v>0</v>
      </c>
      <c r="R1454" s="104">
        <v>51</v>
      </c>
      <c r="S1454" s="36" t="s">
        <v>3113</v>
      </c>
      <c r="T1454" s="86">
        <v>96083000</v>
      </c>
      <c r="U1454" s="39">
        <f>VLOOKUP(Tabela1[[#This Row],[Marka]],Config!$D$2:$E$13,2,FALSE)+Tabela1[[#This Row],[Marka_sort_plus]]</f>
        <v>209011</v>
      </c>
      <c r="V1454" s="39">
        <v>9011</v>
      </c>
      <c r="W1454" s="49" t="s">
        <v>10005</v>
      </c>
      <c r="X1454" s="49" t="s">
        <v>9422</v>
      </c>
      <c r="Y1454" s="49" t="s">
        <v>3152</v>
      </c>
      <c r="Z1454" s="49" t="s">
        <v>9423</v>
      </c>
    </row>
    <row r="1455" spans="2:26" ht="27.75" customHeight="1">
      <c r="B1455" s="55" t="s">
        <v>7</v>
      </c>
      <c r="C1455" s="56" t="s">
        <v>11433</v>
      </c>
      <c r="D1455" s="113" t="s">
        <v>11434</v>
      </c>
      <c r="E1455" s="83" t="s">
        <v>3111</v>
      </c>
      <c r="F1455" s="65" t="s">
        <v>11435</v>
      </c>
      <c r="G1455" s="58" t="s">
        <v>10</v>
      </c>
      <c r="H1455" s="58" t="s">
        <v>8167</v>
      </c>
      <c r="I1455" s="131">
        <v>115.43</v>
      </c>
      <c r="J1455" s="131">
        <v>115.43</v>
      </c>
      <c r="K1455" s="93">
        <f>Tabela1[ [#This Row],[Cena hurtowa netto od 01.06.2025] ]/Tabela1[[#This Row],[Cena hurtowa netto od 13.01.2025]]-1</f>
        <v>0</v>
      </c>
      <c r="L1455" s="142" t="s">
        <v>3111</v>
      </c>
      <c r="M1455" s="142"/>
      <c r="N1455" s="64">
        <v>4007817117385</v>
      </c>
      <c r="O1455" s="84">
        <v>0.23</v>
      </c>
      <c r="P1455" s="7"/>
      <c r="Q1455" s="35">
        <f t="shared" si="27"/>
        <v>0</v>
      </c>
      <c r="R1455" s="104"/>
      <c r="S1455" s="36" t="s">
        <v>3113</v>
      </c>
      <c r="T1455" s="86">
        <v>96083000</v>
      </c>
      <c r="U1455" s="39">
        <f>VLOOKUP(Tabela1[[#This Row],[Marka]],Config!$D$2:$E$13,2,FALSE)+Tabela1[[#This Row],[Marka_sort_plus]]</f>
        <v>209011</v>
      </c>
      <c r="V1455" s="39">
        <v>9011</v>
      </c>
      <c r="W1455" s="49">
        <v>4007817117385</v>
      </c>
      <c r="X1455" s="49"/>
      <c r="Y1455" s="49"/>
      <c r="Z1455" s="49"/>
    </row>
    <row r="1456" spans="2:26" ht="27.75" customHeight="1">
      <c r="B1456" s="55" t="s">
        <v>7</v>
      </c>
      <c r="C1456" s="56" t="s">
        <v>8951</v>
      </c>
      <c r="D1456" s="113" t="s">
        <v>8950</v>
      </c>
      <c r="E1456" s="83" t="s">
        <v>3111</v>
      </c>
      <c r="F1456" s="65" t="s">
        <v>8949</v>
      </c>
      <c r="G1456" s="58" t="s">
        <v>10</v>
      </c>
      <c r="H1456" s="58" t="s">
        <v>8167</v>
      </c>
      <c r="I1456" s="131">
        <v>32.229999999999997</v>
      </c>
      <c r="J1456" s="131">
        <v>32.229999999999997</v>
      </c>
      <c r="K1456" s="93">
        <f>Tabela1[ [#This Row],[Cena hurtowa netto od 01.06.2025] ]/Tabela1[[#This Row],[Cena hurtowa netto od 13.01.2025]]-1</f>
        <v>0</v>
      </c>
      <c r="L1456" s="142" t="s">
        <v>3111</v>
      </c>
      <c r="M1456" s="142"/>
      <c r="N1456" s="64">
        <v>4007817062470</v>
      </c>
      <c r="O1456" s="84">
        <v>0.23</v>
      </c>
      <c r="P1456" s="7"/>
      <c r="Q1456" s="35">
        <f t="shared" si="27"/>
        <v>0</v>
      </c>
      <c r="R1456" s="104"/>
      <c r="S1456" s="36" t="s">
        <v>3113</v>
      </c>
      <c r="T1456" s="86">
        <v>96083000</v>
      </c>
      <c r="U1456" s="39">
        <f>VLOOKUP(Tabela1[[#This Row],[Marka]],Config!$D$2:$E$13,2,FALSE)+Tabela1[[#This Row],[Marka_sort_plus]]</f>
        <v>209011</v>
      </c>
      <c r="V1456" s="39">
        <v>9011</v>
      </c>
      <c r="W1456" s="49" t="s">
        <v>10119</v>
      </c>
      <c r="X1456" s="49" t="s">
        <v>3152</v>
      </c>
      <c r="Y1456" s="49" t="s">
        <v>3152</v>
      </c>
      <c r="Z1456" s="49" t="s">
        <v>3152</v>
      </c>
    </row>
    <row r="1457" spans="2:26" ht="27.75" customHeight="1">
      <c r="B1457" s="55" t="s">
        <v>7</v>
      </c>
      <c r="C1457" s="56" t="s">
        <v>8948</v>
      </c>
      <c r="D1457" s="113" t="s">
        <v>8947</v>
      </c>
      <c r="E1457" s="83" t="s">
        <v>3111</v>
      </c>
      <c r="F1457" s="65" t="s">
        <v>8946</v>
      </c>
      <c r="G1457" s="58" t="s">
        <v>10</v>
      </c>
      <c r="H1457" s="58" t="s">
        <v>8237</v>
      </c>
      <c r="I1457" s="131">
        <v>182.17</v>
      </c>
      <c r="J1457" s="131">
        <v>182.17</v>
      </c>
      <c r="K1457" s="93">
        <f>Tabela1[ [#This Row],[Cena hurtowa netto od 01.06.2025] ]/Tabela1[[#This Row],[Cena hurtowa netto od 13.01.2025]]-1</f>
        <v>0</v>
      </c>
      <c r="L1457" s="142" t="s">
        <v>3111</v>
      </c>
      <c r="M1457" s="142"/>
      <c r="N1457" s="64">
        <v>4007817073933</v>
      </c>
      <c r="O1457" s="84">
        <v>0.23</v>
      </c>
      <c r="P1457" s="7"/>
      <c r="Q1457" s="35">
        <f t="shared" si="27"/>
        <v>0</v>
      </c>
      <c r="R1457" s="104">
        <v>51</v>
      </c>
      <c r="S1457" s="36" t="s">
        <v>3113</v>
      </c>
      <c r="T1457" s="86">
        <v>96083000</v>
      </c>
      <c r="U1457" s="39">
        <f>VLOOKUP(Tabela1[[#This Row],[Marka]],Config!$D$2:$E$13,2,FALSE)+Tabela1[[#This Row],[Marka_sort_plus]]</f>
        <v>209011</v>
      </c>
      <c r="V1457" s="39">
        <v>9011</v>
      </c>
      <c r="W1457" s="49" t="s">
        <v>10120</v>
      </c>
      <c r="X1457" s="49" t="s">
        <v>9529</v>
      </c>
      <c r="Y1457" s="49" t="s">
        <v>3152</v>
      </c>
      <c r="Z1457" s="49" t="s">
        <v>9530</v>
      </c>
    </row>
    <row r="1458" spans="2:26" ht="27.75" customHeight="1">
      <c r="B1458" s="55" t="s">
        <v>7</v>
      </c>
      <c r="C1458" s="56" t="s">
        <v>11436</v>
      </c>
      <c r="D1458" s="113" t="s">
        <v>11437</v>
      </c>
      <c r="E1458" s="83" t="s">
        <v>3111</v>
      </c>
      <c r="F1458" s="65" t="s">
        <v>11438</v>
      </c>
      <c r="G1458" s="58" t="s">
        <v>10</v>
      </c>
      <c r="H1458" s="58" t="s">
        <v>8167</v>
      </c>
      <c r="I1458" s="131">
        <v>182.17</v>
      </c>
      <c r="J1458" s="131">
        <v>182.17</v>
      </c>
      <c r="K1458" s="93">
        <f>Tabela1[ [#This Row],[Cena hurtowa netto od 01.06.2025] ]/Tabela1[[#This Row],[Cena hurtowa netto od 13.01.2025]]-1</f>
        <v>0</v>
      </c>
      <c r="L1458" s="142" t="s">
        <v>3111</v>
      </c>
      <c r="M1458" s="142"/>
      <c r="N1458" s="64">
        <v>4007817117798</v>
      </c>
      <c r="O1458" s="84">
        <v>0.23</v>
      </c>
      <c r="P1458" s="7"/>
      <c r="Q1458" s="35">
        <f t="shared" si="27"/>
        <v>0</v>
      </c>
      <c r="R1458" s="104"/>
      <c r="S1458" s="36" t="s">
        <v>3113</v>
      </c>
      <c r="T1458" s="86">
        <v>96083001</v>
      </c>
      <c r="U1458" s="39">
        <f>VLOOKUP(Tabela1[[#This Row],[Marka]],Config!$D$2:$E$13,2,FALSE)+Tabela1[[#This Row],[Marka_sort_plus]]</f>
        <v>209011</v>
      </c>
      <c r="V1458" s="39">
        <v>9011</v>
      </c>
      <c r="W1458" s="49">
        <v>4007817117798</v>
      </c>
      <c r="X1458" s="49"/>
      <c r="Y1458" s="49"/>
      <c r="Z1458" s="49"/>
    </row>
    <row r="1459" spans="2:26" ht="27.75" customHeight="1">
      <c r="B1459" s="55" t="s">
        <v>7</v>
      </c>
      <c r="C1459" s="56" t="s">
        <v>1239</v>
      </c>
      <c r="D1459" s="113" t="s">
        <v>3913</v>
      </c>
      <c r="E1459" s="83" t="s">
        <v>3108</v>
      </c>
      <c r="F1459" s="65" t="s">
        <v>1240</v>
      </c>
      <c r="G1459" s="58" t="s">
        <v>10</v>
      </c>
      <c r="H1459" s="58">
        <v>12</v>
      </c>
      <c r="I1459" s="129">
        <v>1.75</v>
      </c>
      <c r="J1459" s="129">
        <v>1.75</v>
      </c>
      <c r="K1459" s="93">
        <f>Tabela1[ [#This Row],[Cena hurtowa netto od 01.06.2025] ]/Tabela1[[#This Row],[Cena hurtowa netto od 13.01.2025]]-1</f>
        <v>0</v>
      </c>
      <c r="L1459" s="142" t="s">
        <v>3108</v>
      </c>
      <c r="M1459" s="142"/>
      <c r="N1459" s="64" t="s">
        <v>1241</v>
      </c>
      <c r="O1459" s="84">
        <v>0.23</v>
      </c>
      <c r="P1459" s="7"/>
      <c r="Q1459" s="35">
        <f t="shared" si="27"/>
        <v>0</v>
      </c>
      <c r="R1459" s="104"/>
      <c r="S1459" s="36" t="s">
        <v>3113</v>
      </c>
      <c r="T1459" s="86" t="s">
        <v>4577</v>
      </c>
      <c r="U1459" s="39">
        <f>VLOOKUP(Tabela1[[#This Row],[Marka]],Config!$D$2:$E$13,2,FALSE)+Tabela1[[#This Row],[Marka_sort_plus]]</f>
        <v>209012</v>
      </c>
      <c r="V1459" s="39">
        <v>9012</v>
      </c>
      <c r="W1459" s="49" t="s">
        <v>1241</v>
      </c>
      <c r="X1459" s="49" t="s">
        <v>7201</v>
      </c>
      <c r="Y1459" s="49" t="s">
        <v>7202</v>
      </c>
      <c r="Z1459" s="49" t="s">
        <v>7203</v>
      </c>
    </row>
    <row r="1460" spans="2:26" ht="27.75" customHeight="1">
      <c r="B1460" s="55" t="s">
        <v>7</v>
      </c>
      <c r="C1460" s="56" t="s">
        <v>1319</v>
      </c>
      <c r="D1460" s="113" t="s">
        <v>3563</v>
      </c>
      <c r="E1460" s="83" t="s">
        <v>3107</v>
      </c>
      <c r="F1460" s="65" t="s">
        <v>1320</v>
      </c>
      <c r="G1460" s="58" t="s">
        <v>10</v>
      </c>
      <c r="H1460" s="58">
        <v>12</v>
      </c>
      <c r="I1460" s="129">
        <v>2.82</v>
      </c>
      <c r="J1460" s="129">
        <v>2.82</v>
      </c>
      <c r="K1460" s="93">
        <f>Tabela1[ [#This Row],[Cena hurtowa netto od 01.06.2025] ]/Tabela1[[#This Row],[Cena hurtowa netto od 13.01.2025]]-1</f>
        <v>0</v>
      </c>
      <c r="L1460" s="142" t="s">
        <v>3107</v>
      </c>
      <c r="M1460" s="142"/>
      <c r="N1460" s="64" t="s">
        <v>1321</v>
      </c>
      <c r="O1460" s="84">
        <v>0.23</v>
      </c>
      <c r="P1460" s="7"/>
      <c r="Q1460" s="35">
        <f t="shared" si="27"/>
        <v>0</v>
      </c>
      <c r="R1460" s="104">
        <v>51</v>
      </c>
      <c r="S1460" s="36" t="s">
        <v>3113</v>
      </c>
      <c r="T1460" s="86" t="s">
        <v>4577</v>
      </c>
      <c r="U1460" s="39">
        <f>VLOOKUP(Tabela1[[#This Row],[Marka]],Config!$D$2:$E$13,2,FALSE)+Tabela1[[#This Row],[Marka_sort_plus]]</f>
        <v>209012</v>
      </c>
      <c r="V1460" s="39">
        <v>9012</v>
      </c>
      <c r="W1460" s="49" t="s">
        <v>1321</v>
      </c>
      <c r="X1460" s="49" t="s">
        <v>7224</v>
      </c>
      <c r="Y1460" s="49" t="s">
        <v>7225</v>
      </c>
      <c r="Z1460" s="49" t="s">
        <v>7226</v>
      </c>
    </row>
    <row r="1461" spans="2:26" ht="27.75" customHeight="1">
      <c r="B1461" s="55" t="s">
        <v>7</v>
      </c>
      <c r="C1461" s="56" t="s">
        <v>1322</v>
      </c>
      <c r="D1461" s="113" t="s">
        <v>3561</v>
      </c>
      <c r="E1461" s="83" t="s">
        <v>3107</v>
      </c>
      <c r="F1461" s="65" t="s">
        <v>1323</v>
      </c>
      <c r="G1461" s="58" t="s">
        <v>10</v>
      </c>
      <c r="H1461" s="58">
        <v>1</v>
      </c>
      <c r="I1461" s="129">
        <v>203.04</v>
      </c>
      <c r="J1461" s="129">
        <v>203.04</v>
      </c>
      <c r="K1461" s="93">
        <f>Tabela1[ [#This Row],[Cena hurtowa netto od 01.06.2025] ]/Tabela1[[#This Row],[Cena hurtowa netto od 13.01.2025]]-1</f>
        <v>0</v>
      </c>
      <c r="L1461" s="142" t="s">
        <v>3107</v>
      </c>
      <c r="M1461" s="142"/>
      <c r="N1461" s="64" t="s">
        <v>4390</v>
      </c>
      <c r="O1461" s="84">
        <v>0.23</v>
      </c>
      <c r="P1461" s="7"/>
      <c r="Q1461" s="35">
        <f t="shared" si="27"/>
        <v>0</v>
      </c>
      <c r="R1461" s="104">
        <v>51</v>
      </c>
      <c r="S1461" s="36" t="s">
        <v>3113</v>
      </c>
      <c r="T1461" s="86" t="s">
        <v>4577</v>
      </c>
      <c r="U1461" s="39">
        <f>VLOOKUP(Tabela1[[#This Row],[Marka]],Config!$D$2:$E$13,2,FALSE)+Tabela1[[#This Row],[Marka_sort_plus]]</f>
        <v>209012</v>
      </c>
      <c r="V1461" s="39">
        <v>9012</v>
      </c>
      <c r="W1461" s="49" t="s">
        <v>4390</v>
      </c>
      <c r="X1461" s="49" t="s">
        <v>3152</v>
      </c>
      <c r="Y1461" s="49" t="s">
        <v>3152</v>
      </c>
      <c r="Z1461" s="49" t="s">
        <v>7227</v>
      </c>
    </row>
    <row r="1462" spans="2:26" ht="27.75" customHeight="1">
      <c r="B1462" s="55" t="s">
        <v>7</v>
      </c>
      <c r="C1462" s="56" t="s">
        <v>1127</v>
      </c>
      <c r="D1462" s="113" t="s">
        <v>3749</v>
      </c>
      <c r="E1462" s="83" t="s">
        <v>3111</v>
      </c>
      <c r="F1462" s="65" t="s">
        <v>1128</v>
      </c>
      <c r="G1462" s="58" t="s">
        <v>10</v>
      </c>
      <c r="H1462" s="58">
        <v>1</v>
      </c>
      <c r="I1462" s="129">
        <v>12.57</v>
      </c>
      <c r="J1462" s="129">
        <v>12.57</v>
      </c>
      <c r="K1462" s="93">
        <f>Tabela1[ [#This Row],[Cena hurtowa netto od 01.06.2025] ]/Tabela1[[#This Row],[Cena hurtowa netto od 13.01.2025]]-1</f>
        <v>0</v>
      </c>
      <c r="L1462" s="142" t="s">
        <v>3111</v>
      </c>
      <c r="M1462" s="142"/>
      <c r="N1462" s="64" t="s">
        <v>1129</v>
      </c>
      <c r="O1462" s="84">
        <v>0.23</v>
      </c>
      <c r="P1462" s="7"/>
      <c r="Q1462" s="35">
        <f t="shared" si="27"/>
        <v>0</v>
      </c>
      <c r="R1462" s="104">
        <v>32</v>
      </c>
      <c r="S1462" s="36" t="s">
        <v>3194</v>
      </c>
      <c r="T1462" s="86" t="s">
        <v>4600</v>
      </c>
      <c r="U1462" s="39">
        <f>VLOOKUP(Tabela1[[#This Row],[Marka]],Config!$D$2:$E$13,2,FALSE)+Tabela1[[#This Row],[Marka_sort_plus]]</f>
        <v>209012</v>
      </c>
      <c r="V1462" s="39">
        <v>9012</v>
      </c>
      <c r="W1462" s="49" t="s">
        <v>1129</v>
      </c>
      <c r="X1462" s="49" t="s">
        <v>6797</v>
      </c>
      <c r="Y1462" s="49" t="s">
        <v>3152</v>
      </c>
      <c r="Z1462" s="49" t="s">
        <v>6798</v>
      </c>
    </row>
    <row r="1463" spans="2:26" ht="27.75" customHeight="1">
      <c r="B1463" s="55" t="s">
        <v>7</v>
      </c>
      <c r="C1463" s="56" t="s">
        <v>1130</v>
      </c>
      <c r="D1463" s="113" t="s">
        <v>3609</v>
      </c>
      <c r="E1463" s="83" t="s">
        <v>3107</v>
      </c>
      <c r="F1463" s="65" t="s">
        <v>1131</v>
      </c>
      <c r="G1463" s="58" t="s">
        <v>10</v>
      </c>
      <c r="H1463" s="58">
        <v>1</v>
      </c>
      <c r="I1463" s="129">
        <v>10.68</v>
      </c>
      <c r="J1463" s="129">
        <v>10.68</v>
      </c>
      <c r="K1463" s="93">
        <f>Tabela1[ [#This Row],[Cena hurtowa netto od 01.06.2025] ]/Tabela1[[#This Row],[Cena hurtowa netto od 13.01.2025]]-1</f>
        <v>0</v>
      </c>
      <c r="L1463" s="142" t="s">
        <v>3107</v>
      </c>
      <c r="M1463" s="142"/>
      <c r="N1463" s="64" t="s">
        <v>1132</v>
      </c>
      <c r="O1463" s="84">
        <v>0.23</v>
      </c>
      <c r="P1463" s="7"/>
      <c r="Q1463" s="35">
        <f t="shared" si="27"/>
        <v>0</v>
      </c>
      <c r="R1463" s="104">
        <v>32</v>
      </c>
      <c r="S1463" s="36" t="s">
        <v>3194</v>
      </c>
      <c r="T1463" s="86" t="s">
        <v>4600</v>
      </c>
      <c r="U1463" s="39">
        <f>VLOOKUP(Tabela1[[#This Row],[Marka]],Config!$D$2:$E$13,2,FALSE)+Tabela1[[#This Row],[Marka_sort_plus]]</f>
        <v>209012</v>
      </c>
      <c r="V1463" s="39">
        <v>9012</v>
      </c>
      <c r="W1463" s="49" t="s">
        <v>1132</v>
      </c>
      <c r="X1463" s="49" t="s">
        <v>6795</v>
      </c>
      <c r="Y1463" s="49" t="s">
        <v>3152</v>
      </c>
      <c r="Z1463" s="49" t="s">
        <v>6796</v>
      </c>
    </row>
    <row r="1464" spans="2:26" ht="27.75" customHeight="1">
      <c r="B1464" s="55" t="s">
        <v>7</v>
      </c>
      <c r="C1464" s="56" t="s">
        <v>1133</v>
      </c>
      <c r="D1464" s="113" t="s">
        <v>3359</v>
      </c>
      <c r="E1464" s="83" t="s">
        <v>3111</v>
      </c>
      <c r="F1464" s="65" t="s">
        <v>1134</v>
      </c>
      <c r="G1464" s="58" t="s">
        <v>10</v>
      </c>
      <c r="H1464" s="58">
        <v>1</v>
      </c>
      <c r="I1464" s="129">
        <v>12.81</v>
      </c>
      <c r="J1464" s="129">
        <v>12.81</v>
      </c>
      <c r="K1464" s="93">
        <f>Tabela1[ [#This Row],[Cena hurtowa netto od 01.06.2025] ]/Tabela1[[#This Row],[Cena hurtowa netto od 13.01.2025]]-1</f>
        <v>0</v>
      </c>
      <c r="L1464" s="142" t="s">
        <v>3111</v>
      </c>
      <c r="M1464" s="142"/>
      <c r="N1464" s="64" t="s">
        <v>1135</v>
      </c>
      <c r="O1464" s="84">
        <v>0.23</v>
      </c>
      <c r="P1464" s="7"/>
      <c r="Q1464" s="35">
        <f t="shared" si="27"/>
        <v>0</v>
      </c>
      <c r="R1464" s="104">
        <v>32</v>
      </c>
      <c r="S1464" s="36" t="s">
        <v>3194</v>
      </c>
      <c r="T1464" s="86" t="s">
        <v>4600</v>
      </c>
      <c r="U1464" s="39">
        <f>VLOOKUP(Tabela1[[#This Row],[Marka]],Config!$D$2:$E$13,2,FALSE)+Tabela1[[#This Row],[Marka_sort_plus]]</f>
        <v>209012</v>
      </c>
      <c r="V1464" s="39">
        <v>9012</v>
      </c>
      <c r="W1464" s="49" t="s">
        <v>1135</v>
      </c>
      <c r="X1464" s="49" t="s">
        <v>3152</v>
      </c>
      <c r="Y1464" s="49" t="s">
        <v>3152</v>
      </c>
      <c r="Z1464" s="49" t="s">
        <v>3152</v>
      </c>
    </row>
    <row r="1465" spans="2:26" ht="27.75" customHeight="1">
      <c r="B1465" s="55" t="s">
        <v>7</v>
      </c>
      <c r="C1465" s="56" t="s">
        <v>1136</v>
      </c>
      <c r="D1465" s="113" t="s">
        <v>3565</v>
      </c>
      <c r="E1465" s="83" t="s">
        <v>3111</v>
      </c>
      <c r="F1465" s="65" t="s">
        <v>1137</v>
      </c>
      <c r="G1465" s="58" t="s">
        <v>10</v>
      </c>
      <c r="H1465" s="58">
        <v>1</v>
      </c>
      <c r="I1465" s="129">
        <v>19.350000000000001</v>
      </c>
      <c r="J1465" s="129">
        <v>19.350000000000001</v>
      </c>
      <c r="K1465" s="93">
        <f>Tabela1[ [#This Row],[Cena hurtowa netto od 01.06.2025] ]/Tabela1[[#This Row],[Cena hurtowa netto od 13.01.2025]]-1</f>
        <v>0</v>
      </c>
      <c r="L1465" s="142" t="s">
        <v>3111</v>
      </c>
      <c r="M1465" s="142"/>
      <c r="N1465" s="64" t="s">
        <v>1138</v>
      </c>
      <c r="O1465" s="84">
        <v>0.23</v>
      </c>
      <c r="P1465" s="7"/>
      <c r="Q1465" s="35">
        <f t="shared" si="27"/>
        <v>0</v>
      </c>
      <c r="R1465" s="104">
        <v>32</v>
      </c>
      <c r="S1465" s="36" t="s">
        <v>3194</v>
      </c>
      <c r="T1465" s="86" t="s">
        <v>4600</v>
      </c>
      <c r="U1465" s="39">
        <f>VLOOKUP(Tabela1[[#This Row],[Marka]],Config!$D$2:$E$13,2,FALSE)+Tabela1[[#This Row],[Marka_sort_plus]]</f>
        <v>209012</v>
      </c>
      <c r="V1465" s="39">
        <v>9012</v>
      </c>
      <c r="W1465" s="49" t="s">
        <v>1138</v>
      </c>
      <c r="X1465" s="49" t="s">
        <v>3152</v>
      </c>
      <c r="Y1465" s="49" t="s">
        <v>6799</v>
      </c>
      <c r="Z1465" s="49" t="s">
        <v>6800</v>
      </c>
    </row>
    <row r="1466" spans="2:26" ht="27.75" customHeight="1">
      <c r="B1466" s="55" t="s">
        <v>7</v>
      </c>
      <c r="C1466" s="56" t="s">
        <v>1139</v>
      </c>
      <c r="D1466" s="113" t="s">
        <v>3748</v>
      </c>
      <c r="E1466" s="83" t="s">
        <v>3107</v>
      </c>
      <c r="F1466" s="65" t="s">
        <v>1140</v>
      </c>
      <c r="G1466" s="58" t="s">
        <v>10</v>
      </c>
      <c r="H1466" s="58">
        <v>1</v>
      </c>
      <c r="I1466" s="129">
        <v>25.77</v>
      </c>
      <c r="J1466" s="129">
        <v>25.77</v>
      </c>
      <c r="K1466" s="93">
        <f>Tabela1[ [#This Row],[Cena hurtowa netto od 01.06.2025] ]/Tabela1[[#This Row],[Cena hurtowa netto od 13.01.2025]]-1</f>
        <v>0</v>
      </c>
      <c r="L1466" s="142" t="s">
        <v>3107</v>
      </c>
      <c r="M1466" s="142"/>
      <c r="N1466" s="64" t="s">
        <v>1141</v>
      </c>
      <c r="O1466" s="84">
        <v>0.23</v>
      </c>
      <c r="P1466" s="7"/>
      <c r="Q1466" s="35">
        <f t="shared" si="27"/>
        <v>0</v>
      </c>
      <c r="R1466" s="104">
        <v>32</v>
      </c>
      <c r="S1466" s="36" t="s">
        <v>3194</v>
      </c>
      <c r="T1466" s="86" t="s">
        <v>4600</v>
      </c>
      <c r="U1466" s="39">
        <f>VLOOKUP(Tabela1[[#This Row],[Marka]],Config!$D$2:$E$13,2,FALSE)+Tabela1[[#This Row],[Marka_sort_plus]]</f>
        <v>209012</v>
      </c>
      <c r="V1466" s="39">
        <v>9012</v>
      </c>
      <c r="W1466" s="49" t="s">
        <v>1141</v>
      </c>
      <c r="X1466" s="49" t="s">
        <v>6803</v>
      </c>
      <c r="Y1466" s="49" t="s">
        <v>3152</v>
      </c>
      <c r="Z1466" s="49" t="s">
        <v>6804</v>
      </c>
    </row>
    <row r="1467" spans="2:26" ht="27.75" customHeight="1">
      <c r="B1467" s="55" t="s">
        <v>7</v>
      </c>
      <c r="C1467" s="56" t="s">
        <v>1142</v>
      </c>
      <c r="D1467" s="113" t="s">
        <v>3608</v>
      </c>
      <c r="E1467" s="83" t="s">
        <v>3107</v>
      </c>
      <c r="F1467" s="65" t="s">
        <v>1143</v>
      </c>
      <c r="G1467" s="58" t="s">
        <v>10</v>
      </c>
      <c r="H1467" s="58">
        <v>1</v>
      </c>
      <c r="I1467" s="129">
        <v>21.51</v>
      </c>
      <c r="J1467" s="129">
        <v>21.51</v>
      </c>
      <c r="K1467" s="93">
        <f>Tabela1[ [#This Row],[Cena hurtowa netto od 01.06.2025] ]/Tabela1[[#This Row],[Cena hurtowa netto od 13.01.2025]]-1</f>
        <v>0</v>
      </c>
      <c r="L1467" s="142" t="s">
        <v>3107</v>
      </c>
      <c r="M1467" s="142"/>
      <c r="N1467" s="64" t="s">
        <v>1144</v>
      </c>
      <c r="O1467" s="84">
        <v>0.23</v>
      </c>
      <c r="P1467" s="7"/>
      <c r="Q1467" s="35">
        <f t="shared" si="27"/>
        <v>0</v>
      </c>
      <c r="R1467" s="104">
        <v>32</v>
      </c>
      <c r="S1467" s="36" t="s">
        <v>3194</v>
      </c>
      <c r="T1467" s="86" t="s">
        <v>4600</v>
      </c>
      <c r="U1467" s="39">
        <f>VLOOKUP(Tabela1[[#This Row],[Marka]],Config!$D$2:$E$13,2,FALSE)+Tabela1[[#This Row],[Marka_sort_plus]]</f>
        <v>209012</v>
      </c>
      <c r="V1467" s="39">
        <v>9012</v>
      </c>
      <c r="W1467" s="49" t="s">
        <v>1144</v>
      </c>
      <c r="X1467" s="49" t="s">
        <v>3152</v>
      </c>
      <c r="Y1467" s="49" t="s">
        <v>6801</v>
      </c>
      <c r="Z1467" s="49" t="s">
        <v>6802</v>
      </c>
    </row>
    <row r="1468" spans="2:26" ht="27.75" customHeight="1">
      <c r="B1468" s="55" t="s">
        <v>7</v>
      </c>
      <c r="C1468" s="56" t="s">
        <v>1145</v>
      </c>
      <c r="D1468" s="113" t="s">
        <v>3560</v>
      </c>
      <c r="E1468" s="83" t="s">
        <v>3107</v>
      </c>
      <c r="F1468" s="65" t="s">
        <v>1146</v>
      </c>
      <c r="G1468" s="58" t="s">
        <v>10</v>
      </c>
      <c r="H1468" s="58">
        <v>1</v>
      </c>
      <c r="I1468" s="129">
        <v>38.74</v>
      </c>
      <c r="J1468" s="129">
        <v>38.74</v>
      </c>
      <c r="K1468" s="93">
        <f>Tabela1[ [#This Row],[Cena hurtowa netto od 01.06.2025] ]/Tabela1[[#This Row],[Cena hurtowa netto od 13.01.2025]]-1</f>
        <v>0</v>
      </c>
      <c r="L1468" s="142" t="s">
        <v>3107</v>
      </c>
      <c r="M1468" s="142"/>
      <c r="N1468" s="64" t="s">
        <v>1147</v>
      </c>
      <c r="O1468" s="84">
        <v>0.23</v>
      </c>
      <c r="P1468" s="7"/>
      <c r="Q1468" s="35">
        <f t="shared" si="27"/>
        <v>0</v>
      </c>
      <c r="R1468" s="104">
        <v>32</v>
      </c>
      <c r="S1468" s="36" t="s">
        <v>3194</v>
      </c>
      <c r="T1468" s="86" t="s">
        <v>4600</v>
      </c>
      <c r="U1468" s="39">
        <f>VLOOKUP(Tabela1[[#This Row],[Marka]],Config!$D$2:$E$13,2,FALSE)+Tabela1[[#This Row],[Marka_sort_plus]]</f>
        <v>209012</v>
      </c>
      <c r="V1468" s="39">
        <v>9012</v>
      </c>
      <c r="W1468" s="49" t="s">
        <v>1147</v>
      </c>
      <c r="X1468" s="49" t="s">
        <v>6805</v>
      </c>
      <c r="Y1468" s="49" t="s">
        <v>3152</v>
      </c>
      <c r="Z1468" s="49" t="s">
        <v>6806</v>
      </c>
    </row>
    <row r="1469" spans="2:26" ht="27.75" customHeight="1">
      <c r="B1469" s="55" t="s">
        <v>7</v>
      </c>
      <c r="C1469" s="56" t="s">
        <v>11719</v>
      </c>
      <c r="D1469" s="113" t="s">
        <v>11720</v>
      </c>
      <c r="E1469" s="83" t="s">
        <v>3107</v>
      </c>
      <c r="F1469" s="65" t="s">
        <v>11721</v>
      </c>
      <c r="G1469" s="58" t="s">
        <v>10</v>
      </c>
      <c r="H1469" s="58" t="s">
        <v>8167</v>
      </c>
      <c r="I1469" s="129">
        <v>13.42</v>
      </c>
      <c r="J1469" s="129">
        <v>13.42</v>
      </c>
      <c r="K1469" s="93">
        <f>Tabela1[ [#This Row],[Cena hurtowa netto od 01.06.2025] ]/Tabela1[[#This Row],[Cena hurtowa netto od 13.01.2025]]-1</f>
        <v>0</v>
      </c>
      <c r="L1469" s="142" t="s">
        <v>3107</v>
      </c>
      <c r="M1469" s="142"/>
      <c r="N1469" s="64">
        <v>4007817066300</v>
      </c>
      <c r="O1469" s="84">
        <v>0.23</v>
      </c>
      <c r="P1469" s="7"/>
      <c r="Q1469" s="35">
        <f t="shared" si="27"/>
        <v>0</v>
      </c>
      <c r="R1469" s="104"/>
      <c r="S1469" s="36" t="s">
        <v>3194</v>
      </c>
      <c r="T1469" s="86">
        <v>96091090</v>
      </c>
      <c r="U1469" s="39">
        <f>VLOOKUP(Tabela1[[#This Row],[Marka]],Config!$D$2:$E$13,2,FALSE)+Tabela1[[#This Row],[Marka_sort_plus]]</f>
        <v>209012</v>
      </c>
      <c r="V1469" s="39">
        <v>9012</v>
      </c>
      <c r="W1469" s="49">
        <v>4007817066300</v>
      </c>
      <c r="X1469" s="49"/>
      <c r="Y1469" s="49"/>
      <c r="Z1469" s="49"/>
    </row>
    <row r="1470" spans="2:26" ht="27.75" customHeight="1">
      <c r="B1470" s="55" t="s">
        <v>7</v>
      </c>
      <c r="C1470" s="56" t="s">
        <v>1148</v>
      </c>
      <c r="D1470" s="113" t="s">
        <v>3559</v>
      </c>
      <c r="E1470" s="83" t="s">
        <v>3107</v>
      </c>
      <c r="F1470" s="65" t="s">
        <v>1149</v>
      </c>
      <c r="G1470" s="58" t="s">
        <v>10</v>
      </c>
      <c r="H1470" s="58">
        <v>1</v>
      </c>
      <c r="I1470" s="129">
        <v>13.68</v>
      </c>
      <c r="J1470" s="129">
        <v>13.68</v>
      </c>
      <c r="K1470" s="93">
        <f>Tabela1[ [#This Row],[Cena hurtowa netto od 01.06.2025] ]/Tabela1[[#This Row],[Cena hurtowa netto od 13.01.2025]]-1</f>
        <v>0</v>
      </c>
      <c r="L1470" s="142" t="s">
        <v>3107</v>
      </c>
      <c r="M1470" s="142"/>
      <c r="N1470" s="64" t="s">
        <v>1150</v>
      </c>
      <c r="O1470" s="84">
        <v>0.23</v>
      </c>
      <c r="P1470" s="7"/>
      <c r="Q1470" s="35">
        <f t="shared" si="27"/>
        <v>0</v>
      </c>
      <c r="R1470" s="104">
        <v>33</v>
      </c>
      <c r="S1470" s="36" t="s">
        <v>3194</v>
      </c>
      <c r="T1470" s="86" t="s">
        <v>4600</v>
      </c>
      <c r="U1470" s="39">
        <f>VLOOKUP(Tabela1[[#This Row],[Marka]],Config!$D$2:$E$13,2,FALSE)+Tabela1[[#This Row],[Marka_sort_plus]]</f>
        <v>209012</v>
      </c>
      <c r="V1470" s="39">
        <v>9012</v>
      </c>
      <c r="W1470" s="49" t="s">
        <v>1150</v>
      </c>
      <c r="X1470" s="49" t="s">
        <v>6807</v>
      </c>
      <c r="Y1470" s="49" t="s">
        <v>3152</v>
      </c>
      <c r="Z1470" s="49" t="s">
        <v>6808</v>
      </c>
    </row>
    <row r="1471" spans="2:26" ht="27.75" customHeight="1">
      <c r="B1471" s="55" t="s">
        <v>7</v>
      </c>
      <c r="C1471" s="56" t="s">
        <v>1151</v>
      </c>
      <c r="D1471" s="113" t="s">
        <v>3558</v>
      </c>
      <c r="E1471" s="83" t="s">
        <v>3107</v>
      </c>
      <c r="F1471" s="65" t="s">
        <v>1152</v>
      </c>
      <c r="G1471" s="58" t="s">
        <v>10</v>
      </c>
      <c r="H1471" s="58">
        <v>1</v>
      </c>
      <c r="I1471" s="129">
        <v>27.39</v>
      </c>
      <c r="J1471" s="129">
        <v>27.39</v>
      </c>
      <c r="K1471" s="93">
        <f>Tabela1[ [#This Row],[Cena hurtowa netto od 01.06.2025] ]/Tabela1[[#This Row],[Cena hurtowa netto od 13.01.2025]]-1</f>
        <v>0</v>
      </c>
      <c r="L1471" s="142" t="s">
        <v>3107</v>
      </c>
      <c r="M1471" s="142"/>
      <c r="N1471" s="64" t="s">
        <v>1153</v>
      </c>
      <c r="O1471" s="84">
        <v>0.23</v>
      </c>
      <c r="P1471" s="7"/>
      <c r="Q1471" s="35">
        <f t="shared" si="27"/>
        <v>0</v>
      </c>
      <c r="R1471" s="104">
        <v>33</v>
      </c>
      <c r="S1471" s="36" t="s">
        <v>3194</v>
      </c>
      <c r="T1471" s="86" t="s">
        <v>4600</v>
      </c>
      <c r="U1471" s="39">
        <f>VLOOKUP(Tabela1[[#This Row],[Marka]],Config!$D$2:$E$13,2,FALSE)+Tabela1[[#This Row],[Marka_sort_plus]]</f>
        <v>209012</v>
      </c>
      <c r="V1471" s="39">
        <v>9012</v>
      </c>
      <c r="W1471" s="49" t="s">
        <v>1153</v>
      </c>
      <c r="X1471" s="49" t="s">
        <v>6809</v>
      </c>
      <c r="Y1471" s="49" t="s">
        <v>3152</v>
      </c>
      <c r="Z1471" s="49" t="s">
        <v>6810</v>
      </c>
    </row>
    <row r="1472" spans="2:26" ht="27.75" customHeight="1">
      <c r="B1472" s="55" t="s">
        <v>7</v>
      </c>
      <c r="C1472" s="56" t="s">
        <v>1154</v>
      </c>
      <c r="D1472" s="113" t="s">
        <v>3557</v>
      </c>
      <c r="E1472" s="83" t="s">
        <v>3107</v>
      </c>
      <c r="F1472" s="65" t="s">
        <v>1155</v>
      </c>
      <c r="G1472" s="58" t="s">
        <v>10</v>
      </c>
      <c r="H1472" s="58">
        <v>1</v>
      </c>
      <c r="I1472" s="129">
        <v>41.08</v>
      </c>
      <c r="J1472" s="129">
        <v>41.08</v>
      </c>
      <c r="K1472" s="93">
        <f>Tabela1[ [#This Row],[Cena hurtowa netto od 01.06.2025] ]/Tabela1[[#This Row],[Cena hurtowa netto od 13.01.2025]]-1</f>
        <v>0</v>
      </c>
      <c r="L1472" s="142" t="s">
        <v>3107</v>
      </c>
      <c r="M1472" s="142"/>
      <c r="N1472" s="64" t="s">
        <v>4391</v>
      </c>
      <c r="O1472" s="84">
        <v>0.23</v>
      </c>
      <c r="P1472" s="7"/>
      <c r="Q1472" s="35">
        <f t="shared" si="27"/>
        <v>0</v>
      </c>
      <c r="R1472" s="104">
        <v>33</v>
      </c>
      <c r="S1472" s="36" t="s">
        <v>3194</v>
      </c>
      <c r="T1472" s="86" t="s">
        <v>4600</v>
      </c>
      <c r="U1472" s="39">
        <f>VLOOKUP(Tabela1[[#This Row],[Marka]],Config!$D$2:$E$13,2,FALSE)+Tabela1[[#This Row],[Marka_sort_plus]]</f>
        <v>209012</v>
      </c>
      <c r="V1472" s="39">
        <v>9012</v>
      </c>
      <c r="W1472" s="49" t="s">
        <v>4391</v>
      </c>
      <c r="X1472" s="49" t="s">
        <v>6811</v>
      </c>
      <c r="Y1472" s="49" t="s">
        <v>3152</v>
      </c>
      <c r="Z1472" s="49" t="s">
        <v>6812</v>
      </c>
    </row>
    <row r="1473" spans="2:26" ht="27.75" customHeight="1">
      <c r="B1473" s="55" t="s">
        <v>7</v>
      </c>
      <c r="C1473" s="56" t="s">
        <v>10669</v>
      </c>
      <c r="D1473" s="113" t="s">
        <v>10670</v>
      </c>
      <c r="E1473" s="83" t="s">
        <v>3107</v>
      </c>
      <c r="F1473" s="65" t="s">
        <v>10671</v>
      </c>
      <c r="G1473" s="58" t="s">
        <v>10</v>
      </c>
      <c r="H1473" s="58" t="s">
        <v>8508</v>
      </c>
      <c r="I1473" s="129">
        <v>22.27</v>
      </c>
      <c r="J1473" s="129">
        <v>22.27</v>
      </c>
      <c r="K1473" s="93">
        <f>Tabela1[ [#This Row],[Cena hurtowa netto od 01.06.2025] ]/Tabela1[[#This Row],[Cena hurtowa netto od 13.01.2025]]-1</f>
        <v>0</v>
      </c>
      <c r="L1473" s="142" t="s">
        <v>3107</v>
      </c>
      <c r="M1473" s="142"/>
      <c r="N1473" s="64">
        <v>4007817091630</v>
      </c>
      <c r="O1473" s="84">
        <v>0.23</v>
      </c>
      <c r="P1473" s="7"/>
      <c r="Q1473" s="35">
        <f t="shared" si="27"/>
        <v>0</v>
      </c>
      <c r="R1473" s="104"/>
      <c r="S1473" s="36" t="s">
        <v>3194</v>
      </c>
      <c r="T1473" s="86">
        <v>96091090</v>
      </c>
      <c r="U1473" s="39">
        <f>VLOOKUP(Tabela1[[#This Row],[Marka]],Config!$D$2:$E$13,2,FALSE)+Tabela1[[#This Row],[Marka_sort_plus]]</f>
        <v>209012</v>
      </c>
      <c r="V1473" s="39">
        <v>9012</v>
      </c>
      <c r="W1473" s="49">
        <v>4007817091630</v>
      </c>
      <c r="X1473" s="49"/>
      <c r="Y1473" s="49"/>
      <c r="Z1473" s="49"/>
    </row>
    <row r="1474" spans="2:26" ht="27.75" customHeight="1">
      <c r="B1474" s="55" t="s">
        <v>7</v>
      </c>
      <c r="C1474" s="56" t="s">
        <v>5154</v>
      </c>
      <c r="D1474" s="113" t="s">
        <v>5047</v>
      </c>
      <c r="E1474" s="83" t="s">
        <v>3107</v>
      </c>
      <c r="F1474" s="65" t="s">
        <v>5261</v>
      </c>
      <c r="G1474" s="58" t="s">
        <v>10</v>
      </c>
      <c r="H1474" s="58">
        <v>1</v>
      </c>
      <c r="I1474" s="129">
        <v>41.73</v>
      </c>
      <c r="J1474" s="129">
        <v>41.73</v>
      </c>
      <c r="K1474" s="93">
        <f>Tabela1[ [#This Row],[Cena hurtowa netto od 01.06.2025] ]/Tabela1[[#This Row],[Cena hurtowa netto od 13.01.2025]]-1</f>
        <v>0</v>
      </c>
      <c r="L1474" s="142" t="s">
        <v>3107</v>
      </c>
      <c r="M1474" s="142"/>
      <c r="N1474" s="64" t="s">
        <v>5412</v>
      </c>
      <c r="O1474" s="84">
        <v>0.23</v>
      </c>
      <c r="P1474" s="7"/>
      <c r="Q1474" s="35">
        <f t="shared" si="27"/>
        <v>0</v>
      </c>
      <c r="R1474" s="104"/>
      <c r="S1474" s="36" t="s">
        <v>5352</v>
      </c>
      <c r="T1474" s="86" t="s">
        <v>4578</v>
      </c>
      <c r="U1474" s="39">
        <f>VLOOKUP(Tabela1[[#This Row],[Marka]],Config!$D$2:$E$13,2,FALSE)+Tabela1[[#This Row],[Marka_sort_plus]]</f>
        <v>209012</v>
      </c>
      <c r="V1474" s="39">
        <v>9012</v>
      </c>
      <c r="W1474" s="49" t="s">
        <v>5412</v>
      </c>
      <c r="X1474" s="49" t="s">
        <v>6531</v>
      </c>
      <c r="Y1474" s="49" t="s">
        <v>3152</v>
      </c>
      <c r="Z1474" s="49" t="s">
        <v>6532</v>
      </c>
    </row>
    <row r="1475" spans="2:26" ht="27.75" customHeight="1">
      <c r="B1475" s="55" t="s">
        <v>7</v>
      </c>
      <c r="C1475" s="56" t="s">
        <v>5155</v>
      </c>
      <c r="D1475" s="113" t="s">
        <v>5048</v>
      </c>
      <c r="E1475" s="83" t="s">
        <v>3111</v>
      </c>
      <c r="F1475" s="65" t="s">
        <v>5262</v>
      </c>
      <c r="G1475" s="58" t="s">
        <v>10</v>
      </c>
      <c r="H1475" s="58">
        <v>12</v>
      </c>
      <c r="I1475" s="129">
        <v>41.73</v>
      </c>
      <c r="J1475" s="129">
        <v>41.73</v>
      </c>
      <c r="K1475" s="93">
        <f>Tabela1[ [#This Row],[Cena hurtowa netto od 01.06.2025] ]/Tabela1[[#This Row],[Cena hurtowa netto od 13.01.2025]]-1</f>
        <v>0</v>
      </c>
      <c r="L1475" s="142" t="s">
        <v>3111</v>
      </c>
      <c r="M1475" s="142"/>
      <c r="N1475" s="64" t="s">
        <v>5413</v>
      </c>
      <c r="O1475" s="84">
        <v>0.23</v>
      </c>
      <c r="P1475" s="7"/>
      <c r="Q1475" s="35">
        <f t="shared" si="27"/>
        <v>0</v>
      </c>
      <c r="R1475" s="104"/>
      <c r="S1475" s="36" t="s">
        <v>5352</v>
      </c>
      <c r="T1475" s="86" t="s">
        <v>4578</v>
      </c>
      <c r="U1475" s="39">
        <f>VLOOKUP(Tabela1[[#This Row],[Marka]],Config!$D$2:$E$13,2,FALSE)+Tabela1[[#This Row],[Marka_sort_plus]]</f>
        <v>209012</v>
      </c>
      <c r="V1475" s="39">
        <v>9012</v>
      </c>
      <c r="W1475" s="49" t="s">
        <v>5413</v>
      </c>
      <c r="X1475" s="49" t="s">
        <v>6537</v>
      </c>
      <c r="Y1475" s="49" t="s">
        <v>3152</v>
      </c>
      <c r="Z1475" s="49" t="s">
        <v>6538</v>
      </c>
    </row>
    <row r="1476" spans="2:26" ht="27.75" customHeight="1">
      <c r="B1476" s="55" t="s">
        <v>7</v>
      </c>
      <c r="C1476" s="56" t="s">
        <v>5156</v>
      </c>
      <c r="D1476" s="113" t="s">
        <v>5049</v>
      </c>
      <c r="E1476" s="83" t="s">
        <v>3111</v>
      </c>
      <c r="F1476" s="65" t="s">
        <v>5263</v>
      </c>
      <c r="G1476" s="58" t="s">
        <v>10</v>
      </c>
      <c r="H1476" s="58">
        <v>12</v>
      </c>
      <c r="I1476" s="129">
        <v>41.73</v>
      </c>
      <c r="J1476" s="129">
        <v>41.73</v>
      </c>
      <c r="K1476" s="93">
        <f>Tabela1[ [#This Row],[Cena hurtowa netto od 01.06.2025] ]/Tabela1[[#This Row],[Cena hurtowa netto od 13.01.2025]]-1</f>
        <v>0</v>
      </c>
      <c r="L1476" s="142" t="s">
        <v>3111</v>
      </c>
      <c r="M1476" s="142"/>
      <c r="N1476" s="64" t="s">
        <v>5611</v>
      </c>
      <c r="O1476" s="84">
        <v>0.23</v>
      </c>
      <c r="P1476" s="7"/>
      <c r="Q1476" s="35">
        <f t="shared" si="27"/>
        <v>0</v>
      </c>
      <c r="R1476" s="104"/>
      <c r="S1476" s="36" t="s">
        <v>5352</v>
      </c>
      <c r="T1476" s="86" t="s">
        <v>4578</v>
      </c>
      <c r="U1476" s="39">
        <f>VLOOKUP(Tabela1[[#This Row],[Marka]],Config!$D$2:$E$13,2,FALSE)+Tabela1[[#This Row],[Marka_sort_plus]]</f>
        <v>209012</v>
      </c>
      <c r="V1476" s="39">
        <v>9012</v>
      </c>
      <c r="W1476" s="49" t="s">
        <v>5611</v>
      </c>
      <c r="X1476" s="49" t="s">
        <v>6535</v>
      </c>
      <c r="Y1476" s="49" t="s">
        <v>3152</v>
      </c>
      <c r="Z1476" s="49" t="s">
        <v>6536</v>
      </c>
    </row>
    <row r="1477" spans="2:26" ht="27.75" customHeight="1">
      <c r="B1477" s="55" t="s">
        <v>7</v>
      </c>
      <c r="C1477" s="56" t="s">
        <v>5157</v>
      </c>
      <c r="D1477" s="113" t="s">
        <v>5050</v>
      </c>
      <c r="E1477" s="83" t="s">
        <v>3107</v>
      </c>
      <c r="F1477" s="65" t="s">
        <v>5264</v>
      </c>
      <c r="G1477" s="58" t="s">
        <v>10</v>
      </c>
      <c r="H1477" s="58">
        <v>1</v>
      </c>
      <c r="I1477" s="129">
        <v>41.73</v>
      </c>
      <c r="J1477" s="129">
        <v>41.73</v>
      </c>
      <c r="K1477" s="93">
        <f>Tabela1[ [#This Row],[Cena hurtowa netto od 01.06.2025] ]/Tabela1[[#This Row],[Cena hurtowa netto od 13.01.2025]]-1</f>
        <v>0</v>
      </c>
      <c r="L1477" s="142" t="s">
        <v>3107</v>
      </c>
      <c r="M1477" s="142"/>
      <c r="N1477" s="64" t="s">
        <v>5556</v>
      </c>
      <c r="O1477" s="84">
        <v>0.23</v>
      </c>
      <c r="P1477" s="7"/>
      <c r="Q1477" s="35">
        <f t="shared" si="27"/>
        <v>0</v>
      </c>
      <c r="R1477" s="104"/>
      <c r="S1477" s="36" t="s">
        <v>5352</v>
      </c>
      <c r="T1477" s="86" t="s">
        <v>4578</v>
      </c>
      <c r="U1477" s="39">
        <f>VLOOKUP(Tabela1[[#This Row],[Marka]],Config!$D$2:$E$13,2,FALSE)+Tabela1[[#This Row],[Marka_sort_plus]]</f>
        <v>209012</v>
      </c>
      <c r="V1477" s="39">
        <v>9012</v>
      </c>
      <c r="W1477" s="49" t="s">
        <v>5556</v>
      </c>
      <c r="X1477" s="49" t="s">
        <v>6533</v>
      </c>
      <c r="Y1477" s="49" t="s">
        <v>3152</v>
      </c>
      <c r="Z1477" s="49" t="s">
        <v>6534</v>
      </c>
    </row>
    <row r="1478" spans="2:26" ht="27.75" customHeight="1">
      <c r="B1478" s="55" t="s">
        <v>7</v>
      </c>
      <c r="C1478" s="56" t="s">
        <v>11722</v>
      </c>
      <c r="D1478" s="113" t="s">
        <v>11723</v>
      </c>
      <c r="E1478" s="83" t="s">
        <v>3107</v>
      </c>
      <c r="F1478" s="65" t="s">
        <v>11726</v>
      </c>
      <c r="G1478" s="58" t="s">
        <v>10</v>
      </c>
      <c r="H1478" s="58" t="s">
        <v>8167</v>
      </c>
      <c r="I1478" s="129">
        <v>8.2899999999999991</v>
      </c>
      <c r="J1478" s="129">
        <v>8.2899999999999991</v>
      </c>
      <c r="K1478" s="93">
        <f>Tabela1[ [#This Row],[Cena hurtowa netto od 01.06.2025] ]/Tabela1[[#This Row],[Cena hurtowa netto od 13.01.2025]]-1</f>
        <v>0</v>
      </c>
      <c r="L1478" s="142" t="s">
        <v>3107</v>
      </c>
      <c r="M1478" s="142"/>
      <c r="N1478" s="64">
        <v>4007817102237</v>
      </c>
      <c r="O1478" s="84">
        <v>0.23</v>
      </c>
      <c r="P1478" s="7"/>
      <c r="Q1478" s="35">
        <f t="shared" si="27"/>
        <v>0</v>
      </c>
      <c r="R1478" s="104"/>
      <c r="S1478" s="36" t="s">
        <v>3194</v>
      </c>
      <c r="T1478" s="86">
        <v>96099090</v>
      </c>
      <c r="U1478" s="39">
        <f>VLOOKUP(Tabela1[[#This Row],[Marka]],Config!$D$2:$E$13,2,FALSE)+Tabela1[[#This Row],[Marka_sort_plus]]</f>
        <v>209012</v>
      </c>
      <c r="V1478" s="39">
        <v>9012</v>
      </c>
      <c r="W1478" s="49">
        <v>4007817102237</v>
      </c>
      <c r="X1478" s="49"/>
      <c r="Y1478" s="49"/>
      <c r="Z1478" s="49"/>
    </row>
    <row r="1479" spans="2:26" ht="27.75" customHeight="1">
      <c r="B1479" s="55" t="s">
        <v>7</v>
      </c>
      <c r="C1479" s="56" t="s">
        <v>11724</v>
      </c>
      <c r="D1479" s="113" t="s">
        <v>11725</v>
      </c>
      <c r="E1479" s="83" t="s">
        <v>3107</v>
      </c>
      <c r="F1479" s="65" t="s">
        <v>11727</v>
      </c>
      <c r="G1479" s="58" t="s">
        <v>10</v>
      </c>
      <c r="H1479" s="58" t="s">
        <v>8167</v>
      </c>
      <c r="I1479" s="129">
        <v>16.690000000000001</v>
      </c>
      <c r="J1479" s="129">
        <v>16.690000000000001</v>
      </c>
      <c r="K1479" s="93">
        <f>Tabela1[ [#This Row],[Cena hurtowa netto od 01.06.2025] ]/Tabela1[[#This Row],[Cena hurtowa netto od 13.01.2025]]-1</f>
        <v>0</v>
      </c>
      <c r="L1479" s="142" t="s">
        <v>3107</v>
      </c>
      <c r="M1479" s="142"/>
      <c r="N1479" s="64">
        <v>4007817102244</v>
      </c>
      <c r="O1479" s="84">
        <v>0.23</v>
      </c>
      <c r="P1479" s="7"/>
      <c r="Q1479" s="35">
        <f t="shared" si="27"/>
        <v>0</v>
      </c>
      <c r="R1479" s="104"/>
      <c r="S1479" s="36" t="s">
        <v>3194</v>
      </c>
      <c r="T1479" s="86">
        <v>96099090</v>
      </c>
      <c r="U1479" s="39">
        <f>VLOOKUP(Tabela1[[#This Row],[Marka]],Config!$D$2:$E$13,2,FALSE)+Tabela1[[#This Row],[Marka_sort_plus]]</f>
        <v>209012</v>
      </c>
      <c r="V1479" s="39">
        <v>9012</v>
      </c>
      <c r="W1479" s="49">
        <v>4007817102244</v>
      </c>
      <c r="X1479" s="49"/>
      <c r="Y1479" s="49"/>
      <c r="Z1479" s="49"/>
    </row>
    <row r="1480" spans="2:26" ht="27.75" customHeight="1">
      <c r="B1480" s="55" t="s">
        <v>7</v>
      </c>
      <c r="C1480" s="56" t="s">
        <v>1208</v>
      </c>
      <c r="D1480" s="113" t="s">
        <v>4237</v>
      </c>
      <c r="E1480" s="83" t="s">
        <v>3107</v>
      </c>
      <c r="F1480" s="65" t="s">
        <v>1209</v>
      </c>
      <c r="G1480" s="58" t="s">
        <v>10</v>
      </c>
      <c r="H1480" s="58">
        <v>1</v>
      </c>
      <c r="I1480" s="129">
        <v>20.190000000000001</v>
      </c>
      <c r="J1480" s="129">
        <v>20.190000000000001</v>
      </c>
      <c r="K1480" s="93">
        <f>Tabela1[ [#This Row],[Cena hurtowa netto od 01.06.2025] ]/Tabela1[[#This Row],[Cena hurtowa netto od 13.01.2025]]-1</f>
        <v>0</v>
      </c>
      <c r="L1480" s="142" t="s">
        <v>3107</v>
      </c>
      <c r="M1480" s="142"/>
      <c r="N1480" s="64" t="s">
        <v>1210</v>
      </c>
      <c r="O1480" s="84">
        <v>0.23</v>
      </c>
      <c r="P1480" s="7"/>
      <c r="Q1480" s="35">
        <f t="shared" si="27"/>
        <v>0</v>
      </c>
      <c r="R1480" s="104">
        <v>38</v>
      </c>
      <c r="S1480" s="36" t="s">
        <v>3194</v>
      </c>
      <c r="T1480" s="86" t="s">
        <v>4600</v>
      </c>
      <c r="U1480" s="39">
        <f>VLOOKUP(Tabela1[[#This Row],[Marka]],Config!$D$2:$E$13,2,FALSE)+Tabela1[[#This Row],[Marka_sort_plus]]</f>
        <v>209012</v>
      </c>
      <c r="V1480" s="39">
        <v>9012</v>
      </c>
      <c r="W1480" s="49" t="s">
        <v>1210</v>
      </c>
      <c r="X1480" s="49" t="s">
        <v>7691</v>
      </c>
      <c r="Y1480" s="49" t="s">
        <v>3152</v>
      </c>
      <c r="Z1480" s="49" t="s">
        <v>7692</v>
      </c>
    </row>
    <row r="1481" spans="2:26" ht="27.75" customHeight="1">
      <c r="B1481" s="55" t="s">
        <v>7</v>
      </c>
      <c r="C1481" s="56" t="s">
        <v>5160</v>
      </c>
      <c r="D1481" s="57" t="s">
        <v>5053</v>
      </c>
      <c r="E1481" s="83" t="s">
        <v>3108</v>
      </c>
      <c r="F1481" s="65" t="s">
        <v>5267</v>
      </c>
      <c r="G1481" s="58" t="s">
        <v>10</v>
      </c>
      <c r="H1481" s="58">
        <v>12</v>
      </c>
      <c r="I1481" s="129">
        <v>2.95</v>
      </c>
      <c r="J1481" s="129">
        <v>2.95</v>
      </c>
      <c r="K1481" s="93">
        <f>Tabela1[ [#This Row],[Cena hurtowa netto od 01.06.2025] ]/Tabela1[[#This Row],[Cena hurtowa netto od 13.01.2025]]-1</f>
        <v>0</v>
      </c>
      <c r="L1481" s="142" t="s">
        <v>3108</v>
      </c>
      <c r="M1481" s="142"/>
      <c r="N1481" s="64" t="s">
        <v>5454</v>
      </c>
      <c r="O1481" s="84">
        <v>0.23</v>
      </c>
      <c r="P1481" s="7"/>
      <c r="Q1481" s="35">
        <f t="shared" si="27"/>
        <v>0</v>
      </c>
      <c r="R1481" s="104"/>
      <c r="S1481" s="36" t="s">
        <v>3194</v>
      </c>
      <c r="T1481" s="86" t="s">
        <v>4603</v>
      </c>
      <c r="U1481" s="39">
        <f>VLOOKUP(Tabela1[[#This Row],[Marka]],Config!$D$2:$E$13,2,FALSE)+Tabela1[[#This Row],[Marka_sort_plus]]</f>
        <v>209012</v>
      </c>
      <c r="V1481" s="39">
        <v>9012</v>
      </c>
      <c r="W1481" s="49" t="s">
        <v>5454</v>
      </c>
      <c r="X1481" s="49" t="s">
        <v>6837</v>
      </c>
      <c r="Y1481" s="49" t="s">
        <v>3152</v>
      </c>
      <c r="Z1481" s="49" t="s">
        <v>6838</v>
      </c>
    </row>
    <row r="1482" spans="2:26" ht="27.75" customHeight="1">
      <c r="B1482" s="55" t="s">
        <v>7</v>
      </c>
      <c r="C1482" s="56" t="s">
        <v>5161</v>
      </c>
      <c r="D1482" s="57" t="s">
        <v>5054</v>
      </c>
      <c r="E1482" s="83" t="s">
        <v>3108</v>
      </c>
      <c r="F1482" s="65" t="s">
        <v>5268</v>
      </c>
      <c r="G1482" s="58" t="s">
        <v>10</v>
      </c>
      <c r="H1482" s="58">
        <v>12</v>
      </c>
      <c r="I1482" s="129">
        <v>2.95</v>
      </c>
      <c r="J1482" s="129">
        <v>2.95</v>
      </c>
      <c r="K1482" s="93">
        <f>Tabela1[ [#This Row],[Cena hurtowa netto od 01.06.2025] ]/Tabela1[[#This Row],[Cena hurtowa netto od 13.01.2025]]-1</f>
        <v>0</v>
      </c>
      <c r="L1482" s="142" t="s">
        <v>3108</v>
      </c>
      <c r="M1482" s="142"/>
      <c r="N1482" s="64" t="s">
        <v>5604</v>
      </c>
      <c r="O1482" s="84">
        <v>0.23</v>
      </c>
      <c r="P1482" s="7"/>
      <c r="Q1482" s="35">
        <f t="shared" si="27"/>
        <v>0</v>
      </c>
      <c r="R1482" s="104"/>
      <c r="S1482" s="36" t="s">
        <v>3194</v>
      </c>
      <c r="T1482" s="86" t="s">
        <v>4603</v>
      </c>
      <c r="U1482" s="39">
        <f>VLOOKUP(Tabela1[[#This Row],[Marka]],Config!$D$2:$E$13,2,FALSE)+Tabela1[[#This Row],[Marka_sort_plus]]</f>
        <v>209012</v>
      </c>
      <c r="V1482" s="39">
        <v>9012</v>
      </c>
      <c r="W1482" s="49" t="s">
        <v>5604</v>
      </c>
      <c r="X1482" s="49" t="s">
        <v>6843</v>
      </c>
      <c r="Y1482" s="49" t="s">
        <v>3152</v>
      </c>
      <c r="Z1482" s="49" t="s">
        <v>6844</v>
      </c>
    </row>
    <row r="1483" spans="2:26" ht="27.75" customHeight="1">
      <c r="B1483" s="55" t="s">
        <v>7</v>
      </c>
      <c r="C1483" s="56" t="s">
        <v>5162</v>
      </c>
      <c r="D1483" s="57" t="s">
        <v>5055</v>
      </c>
      <c r="E1483" s="83" t="s">
        <v>3108</v>
      </c>
      <c r="F1483" s="65" t="s">
        <v>5269</v>
      </c>
      <c r="G1483" s="58" t="s">
        <v>10</v>
      </c>
      <c r="H1483" s="58">
        <v>12</v>
      </c>
      <c r="I1483" s="129">
        <v>2.95</v>
      </c>
      <c r="J1483" s="129">
        <v>2.95</v>
      </c>
      <c r="K1483" s="93">
        <f>Tabela1[ [#This Row],[Cena hurtowa netto od 01.06.2025] ]/Tabela1[[#This Row],[Cena hurtowa netto od 13.01.2025]]-1</f>
        <v>0</v>
      </c>
      <c r="L1483" s="142" t="s">
        <v>3108</v>
      </c>
      <c r="M1483" s="142"/>
      <c r="N1483" s="64" t="s">
        <v>5453</v>
      </c>
      <c r="O1483" s="84">
        <v>0.23</v>
      </c>
      <c r="P1483" s="7"/>
      <c r="Q1483" s="35">
        <f t="shared" si="27"/>
        <v>0</v>
      </c>
      <c r="R1483" s="104"/>
      <c r="S1483" s="36" t="s">
        <v>3194</v>
      </c>
      <c r="T1483" s="86" t="s">
        <v>4603</v>
      </c>
      <c r="U1483" s="39">
        <f>VLOOKUP(Tabela1[[#This Row],[Marka]],Config!$D$2:$E$13,2,FALSE)+Tabela1[[#This Row],[Marka_sort_plus]]</f>
        <v>209012</v>
      </c>
      <c r="V1483" s="39">
        <v>9012</v>
      </c>
      <c r="W1483" s="49" t="s">
        <v>5453</v>
      </c>
      <c r="X1483" s="49" t="s">
        <v>6839</v>
      </c>
      <c r="Y1483" s="49" t="s">
        <v>3152</v>
      </c>
      <c r="Z1483" s="49" t="s">
        <v>6840</v>
      </c>
    </row>
    <row r="1484" spans="2:26" ht="27.75" customHeight="1">
      <c r="B1484" s="55" t="s">
        <v>7</v>
      </c>
      <c r="C1484" s="56" t="s">
        <v>5163</v>
      </c>
      <c r="D1484" s="57" t="s">
        <v>5056</v>
      </c>
      <c r="E1484" s="83" t="s">
        <v>3108</v>
      </c>
      <c r="F1484" s="65" t="s">
        <v>5270</v>
      </c>
      <c r="G1484" s="58" t="s">
        <v>10</v>
      </c>
      <c r="H1484" s="58">
        <v>12</v>
      </c>
      <c r="I1484" s="129">
        <v>2.95</v>
      </c>
      <c r="J1484" s="129">
        <v>2.95</v>
      </c>
      <c r="K1484" s="93">
        <f>Tabela1[ [#This Row],[Cena hurtowa netto od 01.06.2025] ]/Tabela1[[#This Row],[Cena hurtowa netto od 13.01.2025]]-1</f>
        <v>0</v>
      </c>
      <c r="L1484" s="142" t="s">
        <v>3108</v>
      </c>
      <c r="M1484" s="142"/>
      <c r="N1484" s="64" t="s">
        <v>5544</v>
      </c>
      <c r="O1484" s="84">
        <v>0.23</v>
      </c>
      <c r="P1484" s="7"/>
      <c r="Q1484" s="35">
        <f t="shared" si="27"/>
        <v>0</v>
      </c>
      <c r="R1484" s="104"/>
      <c r="S1484" s="36" t="s">
        <v>3194</v>
      </c>
      <c r="T1484" s="86" t="s">
        <v>4603</v>
      </c>
      <c r="U1484" s="39">
        <f>VLOOKUP(Tabela1[[#This Row],[Marka]],Config!$D$2:$E$13,2,FALSE)+Tabela1[[#This Row],[Marka_sort_plus]]</f>
        <v>209012</v>
      </c>
      <c r="V1484" s="39">
        <v>9012</v>
      </c>
      <c r="W1484" s="49" t="s">
        <v>5544</v>
      </c>
      <c r="X1484" s="49" t="s">
        <v>6841</v>
      </c>
      <c r="Y1484" s="49" t="s">
        <v>3152</v>
      </c>
      <c r="Z1484" s="49" t="s">
        <v>6842</v>
      </c>
    </row>
    <row r="1485" spans="2:26" ht="27.75" customHeight="1">
      <c r="B1485" s="55" t="s">
        <v>7</v>
      </c>
      <c r="C1485" s="56" t="s">
        <v>11728</v>
      </c>
      <c r="D1485" s="113" t="s">
        <v>11729</v>
      </c>
      <c r="E1485" s="83" t="s">
        <v>3107</v>
      </c>
      <c r="F1485" s="65" t="s">
        <v>11732</v>
      </c>
      <c r="G1485" s="58" t="s">
        <v>10</v>
      </c>
      <c r="H1485" s="58" t="s">
        <v>8167</v>
      </c>
      <c r="I1485" s="129">
        <v>19.190000000000001</v>
      </c>
      <c r="J1485" s="129">
        <v>19.190000000000001</v>
      </c>
      <c r="K1485" s="93">
        <f>Tabela1[ [#This Row],[Cena hurtowa netto od 01.06.2025] ]/Tabela1[[#This Row],[Cena hurtowa netto od 13.01.2025]]-1</f>
        <v>0</v>
      </c>
      <c r="L1485" s="142" t="s">
        <v>3107</v>
      </c>
      <c r="M1485" s="142"/>
      <c r="N1485" s="64">
        <v>4007817102268</v>
      </c>
      <c r="O1485" s="84">
        <v>0.23</v>
      </c>
      <c r="P1485" s="7"/>
      <c r="Q1485" s="35">
        <f t="shared" si="27"/>
        <v>0</v>
      </c>
      <c r="R1485" s="104"/>
      <c r="S1485" s="36" t="s">
        <v>3194</v>
      </c>
      <c r="T1485" s="86">
        <v>96099090</v>
      </c>
      <c r="U1485" s="39">
        <f>VLOOKUP(Tabela1[[#This Row],[Marka]],Config!$D$2:$E$13,2,FALSE)+Tabela1[[#This Row],[Marka_sort_plus]]</f>
        <v>209012</v>
      </c>
      <c r="V1485" s="39">
        <v>9012</v>
      </c>
      <c r="W1485" s="49">
        <v>4007817102268</v>
      </c>
      <c r="X1485" s="49"/>
      <c r="Y1485" s="49"/>
      <c r="Z1485" s="49"/>
    </row>
    <row r="1486" spans="2:26" ht="27.75" customHeight="1">
      <c r="B1486" s="55" t="s">
        <v>7</v>
      </c>
      <c r="C1486" s="56" t="s">
        <v>11730</v>
      </c>
      <c r="D1486" s="113" t="s">
        <v>11731</v>
      </c>
      <c r="E1486" s="83" t="s">
        <v>3107</v>
      </c>
      <c r="F1486" s="65" t="s">
        <v>11733</v>
      </c>
      <c r="G1486" s="58" t="s">
        <v>10</v>
      </c>
      <c r="H1486" s="58" t="s">
        <v>8167</v>
      </c>
      <c r="I1486" s="129">
        <v>15.9</v>
      </c>
      <c r="J1486" s="129">
        <v>15.9</v>
      </c>
      <c r="K1486" s="93">
        <f>Tabela1[ [#This Row],[Cena hurtowa netto od 01.06.2025] ]/Tabela1[[#This Row],[Cena hurtowa netto od 13.01.2025]]-1</f>
        <v>0</v>
      </c>
      <c r="L1486" s="142" t="s">
        <v>3107</v>
      </c>
      <c r="M1486" s="142"/>
      <c r="N1486" s="64">
        <v>4007817102251</v>
      </c>
      <c r="O1486" s="84">
        <v>0.23</v>
      </c>
      <c r="P1486" s="7"/>
      <c r="Q1486" s="35">
        <f t="shared" si="27"/>
        <v>0</v>
      </c>
      <c r="R1486" s="104"/>
      <c r="S1486" s="36" t="s">
        <v>3194</v>
      </c>
      <c r="T1486" s="86">
        <v>96099090</v>
      </c>
      <c r="U1486" s="39">
        <f>VLOOKUP(Tabela1[[#This Row],[Marka]],Config!$D$2:$E$13,2,FALSE)+Tabela1[[#This Row],[Marka_sort_plus]]</f>
        <v>209012</v>
      </c>
      <c r="V1486" s="39">
        <v>9012</v>
      </c>
      <c r="W1486" s="49">
        <v>4007817102251</v>
      </c>
      <c r="X1486" s="49"/>
      <c r="Y1486" s="49"/>
      <c r="Z1486" s="49"/>
    </row>
    <row r="1487" spans="2:26" ht="27.75" customHeight="1">
      <c r="B1487" s="55" t="s">
        <v>7</v>
      </c>
      <c r="C1487" s="56" t="s">
        <v>11734</v>
      </c>
      <c r="D1487" s="113" t="s">
        <v>11735</v>
      </c>
      <c r="E1487" s="83" t="s">
        <v>3111</v>
      </c>
      <c r="F1487" s="65" t="s">
        <v>11736</v>
      </c>
      <c r="G1487" s="58" t="s">
        <v>10</v>
      </c>
      <c r="H1487" s="58" t="s">
        <v>8167</v>
      </c>
      <c r="I1487" s="129">
        <v>21.41</v>
      </c>
      <c r="J1487" s="129">
        <v>21.41</v>
      </c>
      <c r="K1487" s="93">
        <f>Tabela1[ [#This Row],[Cena hurtowa netto od 01.06.2025] ]/Tabela1[[#This Row],[Cena hurtowa netto od 13.01.2025]]-1</f>
        <v>0</v>
      </c>
      <c r="L1487" s="142" t="s">
        <v>3111</v>
      </c>
      <c r="M1487" s="142"/>
      <c r="N1487" s="64">
        <v>4007817102275</v>
      </c>
      <c r="O1487" s="84">
        <v>0.23</v>
      </c>
      <c r="P1487" s="7"/>
      <c r="Q1487" s="35">
        <f t="shared" si="27"/>
        <v>0</v>
      </c>
      <c r="R1487" s="104"/>
      <c r="S1487" s="36" t="s">
        <v>3194</v>
      </c>
      <c r="T1487" s="86">
        <v>96099090</v>
      </c>
      <c r="U1487" s="39">
        <f>VLOOKUP(Tabela1[[#This Row],[Marka]],Config!$D$2:$E$13,2,FALSE)+Tabela1[[#This Row],[Marka_sort_plus]]</f>
        <v>209012</v>
      </c>
      <c r="V1487" s="39">
        <v>9012</v>
      </c>
      <c r="W1487" s="49">
        <v>4007817102275</v>
      </c>
      <c r="X1487" s="49"/>
      <c r="Y1487" s="49"/>
      <c r="Z1487" s="49"/>
    </row>
    <row r="1488" spans="2:26" ht="27.75" customHeight="1">
      <c r="B1488" s="55" t="s">
        <v>7</v>
      </c>
      <c r="C1488" s="56" t="s">
        <v>1205</v>
      </c>
      <c r="D1488" s="113" t="s">
        <v>4236</v>
      </c>
      <c r="E1488" s="83" t="s">
        <v>3108</v>
      </c>
      <c r="F1488" s="65" t="s">
        <v>1206</v>
      </c>
      <c r="G1488" s="58" t="s">
        <v>10</v>
      </c>
      <c r="H1488" s="58" t="s">
        <v>8167</v>
      </c>
      <c r="I1488" s="129">
        <v>17.239999999999998</v>
      </c>
      <c r="J1488" s="129">
        <v>17.239999999999998</v>
      </c>
      <c r="K1488" s="93">
        <f>Tabela1[ [#This Row],[Cena hurtowa netto od 01.06.2025] ]/Tabela1[[#This Row],[Cena hurtowa netto od 13.01.2025]]-1</f>
        <v>0</v>
      </c>
      <c r="L1488" s="142" t="s">
        <v>3108</v>
      </c>
      <c r="M1488" s="142"/>
      <c r="N1488" s="64" t="s">
        <v>1207</v>
      </c>
      <c r="O1488" s="84">
        <v>0.23</v>
      </c>
      <c r="P1488" s="7"/>
      <c r="Q1488" s="35">
        <f t="shared" si="27"/>
        <v>0</v>
      </c>
      <c r="R1488" s="104">
        <v>40</v>
      </c>
      <c r="S1488" s="36" t="s">
        <v>3194</v>
      </c>
      <c r="T1488" s="86" t="s">
        <v>4603</v>
      </c>
      <c r="U1488" s="39">
        <f>VLOOKUP(Tabela1[[#This Row],[Marka]],Config!$D$2:$E$13,2,FALSE)+Tabela1[[#This Row],[Marka_sort_plus]]</f>
        <v>209012</v>
      </c>
      <c r="V1488" s="39">
        <v>9012</v>
      </c>
      <c r="W1488" s="49" t="s">
        <v>1207</v>
      </c>
      <c r="X1488" s="49" t="s">
        <v>6834</v>
      </c>
      <c r="Y1488" s="49" t="s">
        <v>3152</v>
      </c>
      <c r="Z1488" s="49" t="s">
        <v>6835</v>
      </c>
    </row>
    <row r="1489" spans="2:26" ht="27.75" customHeight="1">
      <c r="B1489" s="55" t="s">
        <v>7</v>
      </c>
      <c r="C1489" s="56" t="s">
        <v>979</v>
      </c>
      <c r="D1489" s="113" t="s">
        <v>4235</v>
      </c>
      <c r="E1489" s="83" t="s">
        <v>3107</v>
      </c>
      <c r="F1489" s="65" t="s">
        <v>980</v>
      </c>
      <c r="G1489" s="58" t="s">
        <v>10</v>
      </c>
      <c r="H1489" s="58">
        <v>12</v>
      </c>
      <c r="I1489" s="129">
        <v>6.31</v>
      </c>
      <c r="J1489" s="129">
        <v>6.31</v>
      </c>
      <c r="K1489" s="93">
        <f>Tabela1[ [#This Row],[Cena hurtowa netto od 01.06.2025] ]/Tabela1[[#This Row],[Cena hurtowa netto od 13.01.2025]]-1</f>
        <v>0</v>
      </c>
      <c r="L1489" s="142" t="s">
        <v>3107</v>
      </c>
      <c r="M1489" s="142"/>
      <c r="N1489" s="64" t="s">
        <v>981</v>
      </c>
      <c r="O1489" s="84">
        <v>0.23</v>
      </c>
      <c r="P1489" s="7"/>
      <c r="Q1489" s="35">
        <f t="shared" si="27"/>
        <v>0</v>
      </c>
      <c r="R1489" s="104">
        <v>25</v>
      </c>
      <c r="S1489" s="36" t="s">
        <v>3116</v>
      </c>
      <c r="T1489" s="86" t="s">
        <v>4603</v>
      </c>
      <c r="U1489" s="39">
        <f>VLOOKUP(Tabela1[[#This Row],[Marka]],Config!$D$2:$E$13,2,FALSE)+Tabela1[[#This Row],[Marka_sort_plus]]</f>
        <v>209012</v>
      </c>
      <c r="V1489" s="39">
        <v>9012</v>
      </c>
      <c r="W1489" s="49" t="s">
        <v>981</v>
      </c>
      <c r="X1489" s="49" t="s">
        <v>6747</v>
      </c>
      <c r="Y1489" s="49" t="s">
        <v>6748</v>
      </c>
      <c r="Z1489" s="49" t="s">
        <v>6749</v>
      </c>
    </row>
    <row r="1490" spans="2:26" ht="27.75" customHeight="1">
      <c r="B1490" s="55" t="s">
        <v>7</v>
      </c>
      <c r="C1490" s="56" t="s">
        <v>982</v>
      </c>
      <c r="D1490" s="113" t="s">
        <v>4234</v>
      </c>
      <c r="E1490" s="83" t="s">
        <v>3107</v>
      </c>
      <c r="F1490" s="65" t="s">
        <v>983</v>
      </c>
      <c r="G1490" s="58" t="s">
        <v>10</v>
      </c>
      <c r="H1490" s="58">
        <v>12</v>
      </c>
      <c r="I1490" s="129">
        <v>6.31</v>
      </c>
      <c r="J1490" s="129">
        <v>6.31</v>
      </c>
      <c r="K1490" s="93">
        <f>Tabela1[ [#This Row],[Cena hurtowa netto od 01.06.2025] ]/Tabela1[[#This Row],[Cena hurtowa netto od 13.01.2025]]-1</f>
        <v>0</v>
      </c>
      <c r="L1490" s="142" t="s">
        <v>3107</v>
      </c>
      <c r="M1490" s="142"/>
      <c r="N1490" s="64" t="s">
        <v>984</v>
      </c>
      <c r="O1490" s="84">
        <v>0.23</v>
      </c>
      <c r="P1490" s="7"/>
      <c r="Q1490" s="35">
        <f t="shared" si="27"/>
        <v>0</v>
      </c>
      <c r="R1490" s="104">
        <v>25</v>
      </c>
      <c r="S1490" s="36" t="s">
        <v>3116</v>
      </c>
      <c r="T1490" s="86" t="s">
        <v>4603</v>
      </c>
      <c r="U1490" s="39">
        <f>VLOOKUP(Tabela1[[#This Row],[Marka]],Config!$D$2:$E$13,2,FALSE)+Tabela1[[#This Row],[Marka_sort_plus]]</f>
        <v>209012</v>
      </c>
      <c r="V1490" s="39">
        <v>9012</v>
      </c>
      <c r="W1490" s="49" t="s">
        <v>984</v>
      </c>
      <c r="X1490" s="49" t="s">
        <v>6759</v>
      </c>
      <c r="Y1490" s="49" t="s">
        <v>6760</v>
      </c>
      <c r="Z1490" s="49" t="s">
        <v>6761</v>
      </c>
    </row>
    <row r="1491" spans="2:26" ht="27.75" customHeight="1">
      <c r="B1491" s="55" t="s">
        <v>7</v>
      </c>
      <c r="C1491" s="56" t="s">
        <v>985</v>
      </c>
      <c r="D1491" s="113" t="s">
        <v>4233</v>
      </c>
      <c r="E1491" s="83" t="s">
        <v>3107</v>
      </c>
      <c r="F1491" s="65" t="s">
        <v>986</v>
      </c>
      <c r="G1491" s="58" t="s">
        <v>10</v>
      </c>
      <c r="H1491" s="58">
        <v>12</v>
      </c>
      <c r="I1491" s="129">
        <v>6.31</v>
      </c>
      <c r="J1491" s="129">
        <v>6.31</v>
      </c>
      <c r="K1491" s="93">
        <f>Tabela1[ [#This Row],[Cena hurtowa netto od 01.06.2025] ]/Tabela1[[#This Row],[Cena hurtowa netto od 13.01.2025]]-1</f>
        <v>0</v>
      </c>
      <c r="L1491" s="142" t="s">
        <v>3107</v>
      </c>
      <c r="M1491" s="142"/>
      <c r="N1491" s="64" t="s">
        <v>987</v>
      </c>
      <c r="O1491" s="84">
        <v>0.23</v>
      </c>
      <c r="P1491" s="7"/>
      <c r="Q1491" s="35">
        <f t="shared" si="27"/>
        <v>0</v>
      </c>
      <c r="R1491" s="104">
        <v>25</v>
      </c>
      <c r="S1491" s="36" t="s">
        <v>3116</v>
      </c>
      <c r="T1491" s="86" t="s">
        <v>4603</v>
      </c>
      <c r="U1491" s="39">
        <f>VLOOKUP(Tabela1[[#This Row],[Marka]],Config!$D$2:$E$13,2,FALSE)+Tabela1[[#This Row],[Marka_sort_plus]]</f>
        <v>209012</v>
      </c>
      <c r="V1491" s="39">
        <v>9012</v>
      </c>
      <c r="W1491" s="49" t="s">
        <v>987</v>
      </c>
      <c r="X1491" s="49" t="s">
        <v>6753</v>
      </c>
      <c r="Y1491" s="49" t="s">
        <v>6754</v>
      </c>
      <c r="Z1491" s="49" t="s">
        <v>6755</v>
      </c>
    </row>
    <row r="1492" spans="2:26" ht="27.75" customHeight="1">
      <c r="B1492" s="55" t="s">
        <v>7</v>
      </c>
      <c r="C1492" s="56" t="s">
        <v>988</v>
      </c>
      <c r="D1492" s="113" t="s">
        <v>4232</v>
      </c>
      <c r="E1492" s="83" t="s">
        <v>3107</v>
      </c>
      <c r="F1492" s="65" t="s">
        <v>989</v>
      </c>
      <c r="G1492" s="58" t="s">
        <v>10</v>
      </c>
      <c r="H1492" s="58">
        <v>12</v>
      </c>
      <c r="I1492" s="129">
        <v>6.31</v>
      </c>
      <c r="J1492" s="129">
        <v>6.31</v>
      </c>
      <c r="K1492" s="93">
        <f>Tabela1[ [#This Row],[Cena hurtowa netto od 01.06.2025] ]/Tabela1[[#This Row],[Cena hurtowa netto od 13.01.2025]]-1</f>
        <v>0</v>
      </c>
      <c r="L1492" s="142" t="s">
        <v>3107</v>
      </c>
      <c r="M1492" s="142"/>
      <c r="N1492" s="64" t="s">
        <v>990</v>
      </c>
      <c r="O1492" s="84">
        <v>0.23</v>
      </c>
      <c r="P1492" s="7"/>
      <c r="Q1492" s="35">
        <f t="shared" si="27"/>
        <v>0</v>
      </c>
      <c r="R1492" s="104">
        <v>25</v>
      </c>
      <c r="S1492" s="36" t="s">
        <v>3116</v>
      </c>
      <c r="T1492" s="86" t="s">
        <v>4603</v>
      </c>
      <c r="U1492" s="39">
        <f>VLOOKUP(Tabela1[[#This Row],[Marka]],Config!$D$2:$E$13,2,FALSE)+Tabela1[[#This Row],[Marka_sort_plus]]</f>
        <v>209012</v>
      </c>
      <c r="V1492" s="39">
        <v>9012</v>
      </c>
      <c r="W1492" s="49" t="s">
        <v>990</v>
      </c>
      <c r="X1492" s="49" t="s">
        <v>6756</v>
      </c>
      <c r="Y1492" s="49" t="s">
        <v>6757</v>
      </c>
      <c r="Z1492" s="49" t="s">
        <v>6758</v>
      </c>
    </row>
    <row r="1493" spans="2:26" ht="27.75" customHeight="1">
      <c r="B1493" s="55" t="s">
        <v>7</v>
      </c>
      <c r="C1493" s="56" t="s">
        <v>991</v>
      </c>
      <c r="D1493" s="113" t="s">
        <v>4231</v>
      </c>
      <c r="E1493" s="83" t="s">
        <v>3107</v>
      </c>
      <c r="F1493" s="65" t="s">
        <v>992</v>
      </c>
      <c r="G1493" s="58" t="s">
        <v>10</v>
      </c>
      <c r="H1493" s="58">
        <v>12</v>
      </c>
      <c r="I1493" s="129">
        <v>6.31</v>
      </c>
      <c r="J1493" s="129">
        <v>6.31</v>
      </c>
      <c r="K1493" s="93">
        <f>Tabela1[ [#This Row],[Cena hurtowa netto od 01.06.2025] ]/Tabela1[[#This Row],[Cena hurtowa netto od 13.01.2025]]-1</f>
        <v>0</v>
      </c>
      <c r="L1493" s="142" t="s">
        <v>3107</v>
      </c>
      <c r="M1493" s="142"/>
      <c r="N1493" s="64" t="s">
        <v>993</v>
      </c>
      <c r="O1493" s="84">
        <v>0.23</v>
      </c>
      <c r="P1493" s="7"/>
      <c r="Q1493" s="35">
        <f t="shared" si="27"/>
        <v>0</v>
      </c>
      <c r="R1493" s="104">
        <v>25</v>
      </c>
      <c r="S1493" s="36" t="s">
        <v>3116</v>
      </c>
      <c r="T1493" s="86" t="s">
        <v>4603</v>
      </c>
      <c r="U1493" s="39">
        <f>VLOOKUP(Tabela1[[#This Row],[Marka]],Config!$D$2:$E$13,2,FALSE)+Tabela1[[#This Row],[Marka_sort_plus]]</f>
        <v>209012</v>
      </c>
      <c r="V1493" s="39">
        <v>9012</v>
      </c>
      <c r="W1493" s="49" t="s">
        <v>993</v>
      </c>
      <c r="X1493" s="49" t="s">
        <v>6750</v>
      </c>
      <c r="Y1493" s="49" t="s">
        <v>6751</v>
      </c>
      <c r="Z1493" s="49" t="s">
        <v>6752</v>
      </c>
    </row>
    <row r="1494" spans="2:26" ht="27.75" customHeight="1">
      <c r="B1494" s="55" t="s">
        <v>7</v>
      </c>
      <c r="C1494" s="56" t="s">
        <v>1211</v>
      </c>
      <c r="D1494" s="113" t="s">
        <v>4230</v>
      </c>
      <c r="E1494" s="83" t="s">
        <v>3107</v>
      </c>
      <c r="F1494" s="65" t="s">
        <v>1212</v>
      </c>
      <c r="G1494" s="58" t="s">
        <v>10</v>
      </c>
      <c r="H1494" s="58">
        <v>1</v>
      </c>
      <c r="I1494" s="129">
        <v>36.289152000000001</v>
      </c>
      <c r="J1494" s="129">
        <v>36.289152000000001</v>
      </c>
      <c r="K1494" s="93">
        <f>Tabela1[ [#This Row],[Cena hurtowa netto od 01.06.2025] ]/Tabela1[[#This Row],[Cena hurtowa netto od 13.01.2025]]-1</f>
        <v>0</v>
      </c>
      <c r="L1494" s="142" t="s">
        <v>3107</v>
      </c>
      <c r="M1494" s="142"/>
      <c r="N1494" s="64" t="s">
        <v>1213</v>
      </c>
      <c r="O1494" s="84">
        <v>0.23</v>
      </c>
      <c r="P1494" s="7"/>
      <c r="Q1494" s="35">
        <f t="shared" si="27"/>
        <v>0</v>
      </c>
      <c r="R1494" s="104">
        <v>38</v>
      </c>
      <c r="S1494" s="36" t="s">
        <v>3194</v>
      </c>
      <c r="T1494" s="86" t="s">
        <v>4600</v>
      </c>
      <c r="U1494" s="39">
        <f>VLOOKUP(Tabela1[[#This Row],[Marka]],Config!$D$2:$E$13,2,FALSE)+Tabela1[[#This Row],[Marka_sort_plus]]</f>
        <v>209012</v>
      </c>
      <c r="V1494" s="39">
        <v>9012</v>
      </c>
      <c r="W1494" s="49" t="s">
        <v>1213</v>
      </c>
      <c r="X1494" s="49" t="s">
        <v>7695</v>
      </c>
      <c r="Y1494" s="49" t="s">
        <v>3152</v>
      </c>
      <c r="Z1494" s="49" t="s">
        <v>7696</v>
      </c>
    </row>
    <row r="1495" spans="2:26" ht="27.75" customHeight="1">
      <c r="B1495" s="55" t="s">
        <v>7</v>
      </c>
      <c r="C1495" s="56" t="s">
        <v>1214</v>
      </c>
      <c r="D1495" s="113" t="s">
        <v>4229</v>
      </c>
      <c r="E1495" s="83" t="s">
        <v>3107</v>
      </c>
      <c r="F1495" s="65" t="s">
        <v>1215</v>
      </c>
      <c r="G1495" s="58" t="s">
        <v>10</v>
      </c>
      <c r="H1495" s="58">
        <v>1</v>
      </c>
      <c r="I1495" s="129">
        <v>36.289152000000001</v>
      </c>
      <c r="J1495" s="129">
        <v>36.289152000000001</v>
      </c>
      <c r="K1495" s="93">
        <f>Tabela1[ [#This Row],[Cena hurtowa netto od 01.06.2025] ]/Tabela1[[#This Row],[Cena hurtowa netto od 13.01.2025]]-1</f>
        <v>0</v>
      </c>
      <c r="L1495" s="142" t="s">
        <v>3107</v>
      </c>
      <c r="M1495" s="142"/>
      <c r="N1495" s="64" t="s">
        <v>1216</v>
      </c>
      <c r="O1495" s="84">
        <v>0.23</v>
      </c>
      <c r="P1495" s="7"/>
      <c r="Q1495" s="35">
        <f t="shared" si="27"/>
        <v>0</v>
      </c>
      <c r="R1495" s="104">
        <v>38</v>
      </c>
      <c r="S1495" s="36" t="s">
        <v>3194</v>
      </c>
      <c r="T1495" s="86" t="s">
        <v>4600</v>
      </c>
      <c r="U1495" s="39">
        <f>VLOOKUP(Tabela1[[#This Row],[Marka]],Config!$D$2:$E$13,2,FALSE)+Tabela1[[#This Row],[Marka_sort_plus]]</f>
        <v>209012</v>
      </c>
      <c r="V1495" s="39">
        <v>9012</v>
      </c>
      <c r="W1495" s="49" t="s">
        <v>1216</v>
      </c>
      <c r="X1495" s="49" t="s">
        <v>7693</v>
      </c>
      <c r="Y1495" s="49" t="s">
        <v>3152</v>
      </c>
      <c r="Z1495" s="49" t="s">
        <v>7694</v>
      </c>
    </row>
    <row r="1496" spans="2:26" ht="27.75" customHeight="1">
      <c r="B1496" s="55" t="s">
        <v>7</v>
      </c>
      <c r="C1496" s="56" t="s">
        <v>1190</v>
      </c>
      <c r="D1496" s="113" t="s">
        <v>4228</v>
      </c>
      <c r="E1496" s="83" t="s">
        <v>3107</v>
      </c>
      <c r="F1496" s="65" t="s">
        <v>1191</v>
      </c>
      <c r="G1496" s="58" t="s">
        <v>10</v>
      </c>
      <c r="H1496" s="58">
        <v>1</v>
      </c>
      <c r="I1496" s="129">
        <v>9.8124000000000002</v>
      </c>
      <c r="J1496" s="129">
        <v>9.8124000000000002</v>
      </c>
      <c r="K1496" s="93">
        <f>Tabela1[ [#This Row],[Cena hurtowa netto od 01.06.2025] ]/Tabela1[[#This Row],[Cena hurtowa netto od 13.01.2025]]-1</f>
        <v>0</v>
      </c>
      <c r="L1496" s="142" t="s">
        <v>3107</v>
      </c>
      <c r="M1496" s="142"/>
      <c r="N1496" s="64" t="s">
        <v>1192</v>
      </c>
      <c r="O1496" s="84">
        <v>0.23</v>
      </c>
      <c r="P1496" s="7"/>
      <c r="Q1496" s="35">
        <f t="shared" ref="Q1496:Q1559" si="28">J1496*P1496*(1-RABAT)</f>
        <v>0</v>
      </c>
      <c r="R1496" s="104">
        <v>39</v>
      </c>
      <c r="S1496" s="36" t="s">
        <v>3194</v>
      </c>
      <c r="T1496" s="86" t="s">
        <v>4612</v>
      </c>
      <c r="U1496" s="39">
        <f>VLOOKUP(Tabela1[[#This Row],[Marka]],Config!$D$2:$E$13,2,FALSE)+Tabela1[[#This Row],[Marka_sort_plus]]</f>
        <v>209012</v>
      </c>
      <c r="V1496" s="39">
        <v>9012</v>
      </c>
      <c r="W1496" s="49" t="s">
        <v>1192</v>
      </c>
      <c r="X1496" s="49" t="s">
        <v>7306</v>
      </c>
      <c r="Y1496" s="49" t="s">
        <v>3152</v>
      </c>
      <c r="Z1496" s="49" t="s">
        <v>7307</v>
      </c>
    </row>
    <row r="1497" spans="2:26" ht="27.75" customHeight="1">
      <c r="B1497" s="55" t="s">
        <v>7</v>
      </c>
      <c r="C1497" s="56" t="s">
        <v>1193</v>
      </c>
      <c r="D1497" s="113" t="s">
        <v>4227</v>
      </c>
      <c r="E1497" s="83" t="s">
        <v>3107</v>
      </c>
      <c r="F1497" s="65" t="s">
        <v>1194</v>
      </c>
      <c r="G1497" s="58" t="s">
        <v>10</v>
      </c>
      <c r="H1497" s="58">
        <v>1</v>
      </c>
      <c r="I1497" s="129">
        <v>12.814464000000001</v>
      </c>
      <c r="J1497" s="129">
        <v>12.814464000000001</v>
      </c>
      <c r="K1497" s="93">
        <f>Tabela1[ [#This Row],[Cena hurtowa netto od 01.06.2025] ]/Tabela1[[#This Row],[Cena hurtowa netto od 13.01.2025]]-1</f>
        <v>0</v>
      </c>
      <c r="L1497" s="142" t="s">
        <v>3107</v>
      </c>
      <c r="M1497" s="142"/>
      <c r="N1497" s="64" t="s">
        <v>1195</v>
      </c>
      <c r="O1497" s="84">
        <v>0.23</v>
      </c>
      <c r="P1497" s="7"/>
      <c r="Q1497" s="35">
        <f t="shared" si="28"/>
        <v>0</v>
      </c>
      <c r="R1497" s="104">
        <v>39</v>
      </c>
      <c r="S1497" s="36" t="s">
        <v>3194</v>
      </c>
      <c r="T1497" s="86" t="s">
        <v>4612</v>
      </c>
      <c r="U1497" s="39">
        <f>VLOOKUP(Tabela1[[#This Row],[Marka]],Config!$D$2:$E$13,2,FALSE)+Tabela1[[#This Row],[Marka_sort_plus]]</f>
        <v>209012</v>
      </c>
      <c r="V1497" s="39">
        <v>9012</v>
      </c>
      <c r="W1497" s="49" t="s">
        <v>1195</v>
      </c>
      <c r="X1497" s="49" t="s">
        <v>7308</v>
      </c>
      <c r="Y1497" s="49" t="s">
        <v>3152</v>
      </c>
      <c r="Z1497" s="49" t="s">
        <v>7309</v>
      </c>
    </row>
    <row r="1498" spans="2:26" ht="27.75" customHeight="1">
      <c r="B1498" s="55" t="s">
        <v>7</v>
      </c>
      <c r="C1498" s="56" t="s">
        <v>1196</v>
      </c>
      <c r="D1498" s="113" t="s">
        <v>4226</v>
      </c>
      <c r="E1498" s="83" t="s">
        <v>3107</v>
      </c>
      <c r="F1498" s="65" t="s">
        <v>1197</v>
      </c>
      <c r="G1498" s="58" t="s">
        <v>10</v>
      </c>
      <c r="H1498" s="58">
        <v>1</v>
      </c>
      <c r="I1498" s="129">
        <v>19.932432000000002</v>
      </c>
      <c r="J1498" s="129">
        <v>19.932432000000002</v>
      </c>
      <c r="K1498" s="93">
        <f>Tabela1[ [#This Row],[Cena hurtowa netto od 01.06.2025] ]/Tabela1[[#This Row],[Cena hurtowa netto od 13.01.2025]]-1</f>
        <v>0</v>
      </c>
      <c r="L1498" s="142" t="s">
        <v>3107</v>
      </c>
      <c r="M1498" s="142"/>
      <c r="N1498" s="64" t="s">
        <v>1198</v>
      </c>
      <c r="O1498" s="84">
        <v>0.23</v>
      </c>
      <c r="P1498" s="7"/>
      <c r="Q1498" s="35">
        <f t="shared" si="28"/>
        <v>0</v>
      </c>
      <c r="R1498" s="104">
        <v>39</v>
      </c>
      <c r="S1498" s="36" t="s">
        <v>3194</v>
      </c>
      <c r="T1498" s="86" t="s">
        <v>4612</v>
      </c>
      <c r="U1498" s="39">
        <f>VLOOKUP(Tabela1[[#This Row],[Marka]],Config!$D$2:$E$13,2,FALSE)+Tabela1[[#This Row],[Marka_sort_plus]]</f>
        <v>209012</v>
      </c>
      <c r="V1498" s="39">
        <v>9012</v>
      </c>
      <c r="W1498" s="49" t="s">
        <v>1198</v>
      </c>
      <c r="X1498" s="49" t="s">
        <v>7310</v>
      </c>
      <c r="Y1498" s="49" t="s">
        <v>3152</v>
      </c>
      <c r="Z1498" s="49" t="s">
        <v>7311</v>
      </c>
    </row>
    <row r="1499" spans="2:26" ht="27.75" customHeight="1">
      <c r="B1499" s="55" t="s">
        <v>7</v>
      </c>
      <c r="C1499" s="56" t="s">
        <v>227</v>
      </c>
      <c r="D1499" s="113" t="s">
        <v>4225</v>
      </c>
      <c r="E1499" s="83" t="s">
        <v>3107</v>
      </c>
      <c r="F1499" s="65" t="s">
        <v>228</v>
      </c>
      <c r="G1499" s="58" t="s">
        <v>10</v>
      </c>
      <c r="H1499" s="58">
        <v>1</v>
      </c>
      <c r="I1499" s="129">
        <v>17.089487999999999</v>
      </c>
      <c r="J1499" s="129">
        <v>17.089487999999999</v>
      </c>
      <c r="K1499" s="93">
        <f>Tabela1[ [#This Row],[Cena hurtowa netto od 01.06.2025] ]/Tabela1[[#This Row],[Cena hurtowa netto od 13.01.2025]]-1</f>
        <v>0</v>
      </c>
      <c r="L1499" s="142" t="s">
        <v>3107</v>
      </c>
      <c r="M1499" s="142"/>
      <c r="N1499" s="64" t="s">
        <v>229</v>
      </c>
      <c r="O1499" s="84">
        <v>0.23</v>
      </c>
      <c r="P1499" s="7"/>
      <c r="Q1499" s="35">
        <f t="shared" si="28"/>
        <v>0</v>
      </c>
      <c r="R1499" s="104">
        <v>37</v>
      </c>
      <c r="S1499" s="36" t="s">
        <v>3112</v>
      </c>
      <c r="T1499" s="86" t="s">
        <v>4612</v>
      </c>
      <c r="U1499" s="39">
        <f>VLOOKUP(Tabela1[[#This Row],[Marka]],Config!$D$2:$E$13,2,FALSE)+Tabela1[[#This Row],[Marka_sort_plus]]</f>
        <v>209012</v>
      </c>
      <c r="V1499" s="39">
        <v>9012</v>
      </c>
      <c r="W1499" s="49" t="s">
        <v>229</v>
      </c>
      <c r="X1499" s="49" t="s">
        <v>7298</v>
      </c>
      <c r="Y1499" s="49" t="s">
        <v>3152</v>
      </c>
      <c r="Z1499" s="49" t="s">
        <v>7299</v>
      </c>
    </row>
    <row r="1500" spans="2:26" ht="27.75" customHeight="1">
      <c r="B1500" s="55" t="s">
        <v>7</v>
      </c>
      <c r="C1500" s="56" t="s">
        <v>230</v>
      </c>
      <c r="D1500" s="113" t="s">
        <v>4224</v>
      </c>
      <c r="E1500" s="83" t="s">
        <v>3111</v>
      </c>
      <c r="F1500" s="65" t="s">
        <v>231</v>
      </c>
      <c r="G1500" s="58" t="s">
        <v>10</v>
      </c>
      <c r="H1500" s="58">
        <v>1</v>
      </c>
      <c r="I1500" s="129">
        <v>34.189584000000004</v>
      </c>
      <c r="J1500" s="129">
        <v>34.189584000000004</v>
      </c>
      <c r="K1500" s="93">
        <f>Tabela1[ [#This Row],[Cena hurtowa netto od 01.06.2025] ]/Tabela1[[#This Row],[Cena hurtowa netto od 13.01.2025]]-1</f>
        <v>0</v>
      </c>
      <c r="L1500" s="142" t="s">
        <v>3111</v>
      </c>
      <c r="M1500" s="142"/>
      <c r="N1500" s="64" t="s">
        <v>232</v>
      </c>
      <c r="O1500" s="84">
        <v>0.23</v>
      </c>
      <c r="P1500" s="7"/>
      <c r="Q1500" s="35">
        <f t="shared" si="28"/>
        <v>0</v>
      </c>
      <c r="R1500" s="104">
        <v>37</v>
      </c>
      <c r="S1500" s="36" t="s">
        <v>3112</v>
      </c>
      <c r="T1500" s="86" t="s">
        <v>4612</v>
      </c>
      <c r="U1500" s="39">
        <f>VLOOKUP(Tabela1[[#This Row],[Marka]],Config!$D$2:$E$13,2,FALSE)+Tabela1[[#This Row],[Marka_sort_plus]]</f>
        <v>209012</v>
      </c>
      <c r="V1500" s="39">
        <v>9012</v>
      </c>
      <c r="W1500" s="49" t="s">
        <v>232</v>
      </c>
      <c r="X1500" s="49" t="s">
        <v>7300</v>
      </c>
      <c r="Y1500" s="49" t="s">
        <v>3152</v>
      </c>
      <c r="Z1500" s="49" t="s">
        <v>7301</v>
      </c>
    </row>
    <row r="1501" spans="2:26" ht="27.75" customHeight="1">
      <c r="B1501" s="55" t="s">
        <v>7</v>
      </c>
      <c r="C1501" s="56" t="s">
        <v>233</v>
      </c>
      <c r="D1501" s="113" t="s">
        <v>4223</v>
      </c>
      <c r="E1501" s="83" t="s">
        <v>3111</v>
      </c>
      <c r="F1501" s="65" t="s">
        <v>234</v>
      </c>
      <c r="G1501" s="58" t="s">
        <v>10</v>
      </c>
      <c r="H1501" s="58">
        <v>1</v>
      </c>
      <c r="I1501" s="129">
        <v>48.619014</v>
      </c>
      <c r="J1501" s="129">
        <v>48.619014</v>
      </c>
      <c r="K1501" s="93">
        <f>Tabela1[ [#This Row],[Cena hurtowa netto od 01.06.2025] ]/Tabela1[[#This Row],[Cena hurtowa netto od 13.01.2025]]-1</f>
        <v>0</v>
      </c>
      <c r="L1501" s="142" t="s">
        <v>3111</v>
      </c>
      <c r="M1501" s="142"/>
      <c r="N1501" s="64" t="s">
        <v>235</v>
      </c>
      <c r="O1501" s="84">
        <v>0.23</v>
      </c>
      <c r="P1501" s="7"/>
      <c r="Q1501" s="35">
        <f t="shared" si="28"/>
        <v>0</v>
      </c>
      <c r="R1501" s="104">
        <v>37</v>
      </c>
      <c r="S1501" s="36" t="s">
        <v>3112</v>
      </c>
      <c r="T1501" s="86" t="s">
        <v>4612</v>
      </c>
      <c r="U1501" s="39">
        <f>VLOOKUP(Tabela1[[#This Row],[Marka]],Config!$D$2:$E$13,2,FALSE)+Tabela1[[#This Row],[Marka_sort_plus]]</f>
        <v>209012</v>
      </c>
      <c r="V1501" s="39">
        <v>9012</v>
      </c>
      <c r="W1501" s="49" t="s">
        <v>235</v>
      </c>
      <c r="X1501" s="49" t="s">
        <v>7302</v>
      </c>
      <c r="Y1501" s="49" t="s">
        <v>3152</v>
      </c>
      <c r="Z1501" s="49" t="s">
        <v>7303</v>
      </c>
    </row>
    <row r="1502" spans="2:26" ht="27.75" customHeight="1">
      <c r="B1502" s="55" t="s">
        <v>7</v>
      </c>
      <c r="C1502" s="56" t="s">
        <v>236</v>
      </c>
      <c r="D1502" s="113" t="s">
        <v>3694</v>
      </c>
      <c r="E1502" s="83" t="s">
        <v>3111</v>
      </c>
      <c r="F1502" s="65" t="s">
        <v>237</v>
      </c>
      <c r="G1502" s="58" t="s">
        <v>10</v>
      </c>
      <c r="H1502" s="58" t="s">
        <v>8509</v>
      </c>
      <c r="I1502" s="129">
        <v>64.384338</v>
      </c>
      <c r="J1502" s="129">
        <v>64.384338</v>
      </c>
      <c r="K1502" s="93">
        <f>Tabela1[ [#This Row],[Cena hurtowa netto od 01.06.2025] ]/Tabela1[[#This Row],[Cena hurtowa netto od 13.01.2025]]-1</f>
        <v>0</v>
      </c>
      <c r="L1502" s="142" t="s">
        <v>3111</v>
      </c>
      <c r="M1502" s="142"/>
      <c r="N1502" s="64" t="s">
        <v>238</v>
      </c>
      <c r="O1502" s="84">
        <v>0.23</v>
      </c>
      <c r="P1502" s="7"/>
      <c r="Q1502" s="35">
        <f t="shared" si="28"/>
        <v>0</v>
      </c>
      <c r="R1502" s="104">
        <v>37</v>
      </c>
      <c r="S1502" s="36" t="s">
        <v>3112</v>
      </c>
      <c r="T1502" s="86" t="s">
        <v>4612</v>
      </c>
      <c r="U1502" s="39">
        <f>VLOOKUP(Tabela1[[#This Row],[Marka]],Config!$D$2:$E$13,2,FALSE)+Tabela1[[#This Row],[Marka_sort_plus]]</f>
        <v>209012</v>
      </c>
      <c r="V1502" s="39">
        <v>9012</v>
      </c>
      <c r="W1502" s="49" t="s">
        <v>238</v>
      </c>
      <c r="X1502" s="49" t="s">
        <v>7304</v>
      </c>
      <c r="Y1502" s="49" t="s">
        <v>3152</v>
      </c>
      <c r="Z1502" s="49" t="s">
        <v>7305</v>
      </c>
    </row>
    <row r="1503" spans="2:26" ht="27.75" customHeight="1">
      <c r="B1503" s="55" t="s">
        <v>7</v>
      </c>
      <c r="C1503" s="56" t="s">
        <v>1199</v>
      </c>
      <c r="D1503" s="113" t="s">
        <v>4222</v>
      </c>
      <c r="E1503" s="83" t="s">
        <v>3111</v>
      </c>
      <c r="F1503" s="65" t="s">
        <v>1200</v>
      </c>
      <c r="G1503" s="58" t="s">
        <v>10</v>
      </c>
      <c r="H1503" s="58">
        <v>10</v>
      </c>
      <c r="I1503" s="129">
        <v>17.779008000000001</v>
      </c>
      <c r="J1503" s="129">
        <v>17.779008000000001</v>
      </c>
      <c r="K1503" s="93">
        <f>Tabela1[ [#This Row],[Cena hurtowa netto od 01.06.2025] ]/Tabela1[[#This Row],[Cena hurtowa netto od 13.01.2025]]-1</f>
        <v>0</v>
      </c>
      <c r="L1503" s="142" t="s">
        <v>3111</v>
      </c>
      <c r="M1503" s="142"/>
      <c r="N1503" s="64" t="s">
        <v>1201</v>
      </c>
      <c r="O1503" s="84">
        <v>0.23</v>
      </c>
      <c r="P1503" s="7"/>
      <c r="Q1503" s="35">
        <f t="shared" si="28"/>
        <v>0</v>
      </c>
      <c r="R1503" s="104">
        <v>39</v>
      </c>
      <c r="S1503" s="36" t="s">
        <v>3194</v>
      </c>
      <c r="T1503" s="86" t="s">
        <v>4612</v>
      </c>
      <c r="U1503" s="39">
        <f>VLOOKUP(Tabela1[[#This Row],[Marka]],Config!$D$2:$E$13,2,FALSE)+Tabela1[[#This Row],[Marka_sort_plus]]</f>
        <v>209012</v>
      </c>
      <c r="V1503" s="39">
        <v>9012</v>
      </c>
      <c r="W1503" s="49" t="s">
        <v>1201</v>
      </c>
      <c r="X1503" s="49" t="s">
        <v>7296</v>
      </c>
      <c r="Y1503" s="49" t="s">
        <v>3152</v>
      </c>
      <c r="Z1503" s="49" t="s">
        <v>7297</v>
      </c>
    </row>
    <row r="1504" spans="2:26" ht="27.75" customHeight="1">
      <c r="B1504" s="55" t="s">
        <v>7</v>
      </c>
      <c r="C1504" s="56" t="s">
        <v>1202</v>
      </c>
      <c r="D1504" s="113" t="s">
        <v>4221</v>
      </c>
      <c r="E1504" s="83" t="s">
        <v>3111</v>
      </c>
      <c r="F1504" s="65" t="s">
        <v>1203</v>
      </c>
      <c r="G1504" s="58" t="s">
        <v>10</v>
      </c>
      <c r="H1504" s="58">
        <v>10</v>
      </c>
      <c r="I1504" s="129">
        <v>35.589839999999995</v>
      </c>
      <c r="J1504" s="129">
        <v>35.589839999999995</v>
      </c>
      <c r="K1504" s="93">
        <f>Tabela1[ [#This Row],[Cena hurtowa netto od 01.06.2025] ]/Tabela1[[#This Row],[Cena hurtowa netto od 13.01.2025]]-1</f>
        <v>0</v>
      </c>
      <c r="L1504" s="142" t="s">
        <v>3111</v>
      </c>
      <c r="M1504" s="142"/>
      <c r="N1504" s="64" t="s">
        <v>1204</v>
      </c>
      <c r="O1504" s="84">
        <v>0.23</v>
      </c>
      <c r="P1504" s="7"/>
      <c r="Q1504" s="35">
        <f t="shared" si="28"/>
        <v>0</v>
      </c>
      <c r="R1504" s="104">
        <v>39</v>
      </c>
      <c r="S1504" s="36" t="s">
        <v>3194</v>
      </c>
      <c r="T1504" s="86" t="s">
        <v>4612</v>
      </c>
      <c r="U1504" s="39">
        <f>VLOOKUP(Tabela1[[#This Row],[Marka]],Config!$D$2:$E$13,2,FALSE)+Tabela1[[#This Row],[Marka_sort_plus]]</f>
        <v>209012</v>
      </c>
      <c r="V1504" s="39">
        <v>9012</v>
      </c>
      <c r="W1504" s="49" t="s">
        <v>1204</v>
      </c>
      <c r="X1504" s="49" t="s">
        <v>7294</v>
      </c>
      <c r="Y1504" s="49" t="s">
        <v>3152</v>
      </c>
      <c r="Z1504" s="49" t="s">
        <v>7295</v>
      </c>
    </row>
    <row r="1505" spans="2:26" ht="27.75" customHeight="1">
      <c r="B1505" s="55" t="s">
        <v>7</v>
      </c>
      <c r="C1505" s="56" t="s">
        <v>239</v>
      </c>
      <c r="D1505" s="113" t="s">
        <v>4220</v>
      </c>
      <c r="E1505" s="83" t="s">
        <v>3111</v>
      </c>
      <c r="F1505" s="65" t="s">
        <v>240</v>
      </c>
      <c r="G1505" s="58" t="s">
        <v>10</v>
      </c>
      <c r="H1505" s="58">
        <v>6</v>
      </c>
      <c r="I1505" s="129">
        <v>38.441428451244001</v>
      </c>
      <c r="J1505" s="129">
        <v>38.441428451244001</v>
      </c>
      <c r="K1505" s="93">
        <f>Tabela1[ [#This Row],[Cena hurtowa netto od 01.06.2025] ]/Tabela1[[#This Row],[Cena hurtowa netto od 13.01.2025]]-1</f>
        <v>0</v>
      </c>
      <c r="L1505" s="142" t="s">
        <v>3111</v>
      </c>
      <c r="M1505" s="142"/>
      <c r="N1505" s="64" t="s">
        <v>241</v>
      </c>
      <c r="O1505" s="84">
        <v>0.23</v>
      </c>
      <c r="P1505" s="7"/>
      <c r="Q1505" s="35">
        <f t="shared" si="28"/>
        <v>0</v>
      </c>
      <c r="R1505" s="104">
        <v>37</v>
      </c>
      <c r="S1505" s="36" t="s">
        <v>3112</v>
      </c>
      <c r="T1505" s="86" t="s">
        <v>4612</v>
      </c>
      <c r="U1505" s="39">
        <f>VLOOKUP(Tabela1[[#This Row],[Marka]],Config!$D$2:$E$13,2,FALSE)+Tabela1[[#This Row],[Marka_sort_plus]]</f>
        <v>209012</v>
      </c>
      <c r="V1505" s="39">
        <v>9012</v>
      </c>
      <c r="W1505" s="49" t="s">
        <v>241</v>
      </c>
      <c r="X1505" s="49" t="s">
        <v>7583</v>
      </c>
      <c r="Y1505" s="49" t="s">
        <v>3152</v>
      </c>
      <c r="Z1505" s="49" t="s">
        <v>7584</v>
      </c>
    </row>
    <row r="1506" spans="2:26" ht="27.75" customHeight="1">
      <c r="B1506" s="55" t="s">
        <v>7</v>
      </c>
      <c r="C1506" s="56" t="s">
        <v>242</v>
      </c>
      <c r="D1506" s="113" t="s">
        <v>4219</v>
      </c>
      <c r="E1506" s="83" t="s">
        <v>3111</v>
      </c>
      <c r="F1506" s="65" t="s">
        <v>243</v>
      </c>
      <c r="G1506" s="58" t="s">
        <v>10</v>
      </c>
      <c r="H1506" s="58">
        <v>3</v>
      </c>
      <c r="I1506" s="129">
        <v>76.925177741149923</v>
      </c>
      <c r="J1506" s="129">
        <v>76.925177741149923</v>
      </c>
      <c r="K1506" s="93">
        <f>Tabela1[ [#This Row],[Cena hurtowa netto od 01.06.2025] ]/Tabela1[[#This Row],[Cena hurtowa netto od 13.01.2025]]-1</f>
        <v>0</v>
      </c>
      <c r="L1506" s="142" t="s">
        <v>3111</v>
      </c>
      <c r="M1506" s="142"/>
      <c r="N1506" s="64" t="s">
        <v>244</v>
      </c>
      <c r="O1506" s="84">
        <v>0.23</v>
      </c>
      <c r="P1506" s="7"/>
      <c r="Q1506" s="35">
        <f t="shared" si="28"/>
        <v>0</v>
      </c>
      <c r="R1506" s="104">
        <v>37</v>
      </c>
      <c r="S1506" s="36" t="s">
        <v>3112</v>
      </c>
      <c r="T1506" s="86" t="s">
        <v>4612</v>
      </c>
      <c r="U1506" s="39">
        <f>VLOOKUP(Tabela1[[#This Row],[Marka]],Config!$D$2:$E$13,2,FALSE)+Tabela1[[#This Row],[Marka_sort_plus]]</f>
        <v>209012</v>
      </c>
      <c r="V1506" s="39">
        <v>9012</v>
      </c>
      <c r="W1506" s="49" t="s">
        <v>244</v>
      </c>
      <c r="X1506" s="49" t="s">
        <v>7585</v>
      </c>
      <c r="Y1506" s="49" t="s">
        <v>3152</v>
      </c>
      <c r="Z1506" s="49" t="s">
        <v>7586</v>
      </c>
    </row>
    <row r="1507" spans="2:26" ht="27.75" customHeight="1">
      <c r="B1507" s="55" t="s">
        <v>7</v>
      </c>
      <c r="C1507" s="56" t="s">
        <v>1432</v>
      </c>
      <c r="D1507" s="113" t="s">
        <v>4218</v>
      </c>
      <c r="E1507" s="83" t="s">
        <v>3111</v>
      </c>
      <c r="F1507" s="65" t="s">
        <v>1433</v>
      </c>
      <c r="G1507" s="58" t="s">
        <v>10</v>
      </c>
      <c r="H1507" s="58">
        <v>12</v>
      </c>
      <c r="I1507" s="129">
        <v>5.95</v>
      </c>
      <c r="J1507" s="129">
        <v>5.95</v>
      </c>
      <c r="K1507" s="93">
        <f>Tabela1[ [#This Row],[Cena hurtowa netto od 01.06.2025] ]/Tabela1[[#This Row],[Cena hurtowa netto od 13.01.2025]]-1</f>
        <v>0</v>
      </c>
      <c r="L1507" s="142" t="s">
        <v>3111</v>
      </c>
      <c r="M1507" s="142"/>
      <c r="N1507" s="64" t="s">
        <v>1434</v>
      </c>
      <c r="O1507" s="84">
        <v>0.23</v>
      </c>
      <c r="P1507" s="7"/>
      <c r="Q1507" s="35">
        <f t="shared" si="28"/>
        <v>0</v>
      </c>
      <c r="R1507" s="104">
        <v>65</v>
      </c>
      <c r="S1507" s="36" t="s">
        <v>3124</v>
      </c>
      <c r="T1507" s="86" t="s">
        <v>4578</v>
      </c>
      <c r="U1507" s="39">
        <f>VLOOKUP(Tabela1[[#This Row],[Marka]],Config!$D$2:$E$13,2,FALSE)+Tabela1[[#This Row],[Marka_sort_plus]]</f>
        <v>209012</v>
      </c>
      <c r="V1507" s="39">
        <v>9012</v>
      </c>
      <c r="W1507" s="49" t="s">
        <v>1434</v>
      </c>
      <c r="X1507" s="49" t="s">
        <v>6483</v>
      </c>
      <c r="Y1507" s="49" t="s">
        <v>6484</v>
      </c>
      <c r="Z1507" s="49" t="s">
        <v>6485</v>
      </c>
    </row>
    <row r="1508" spans="2:26" ht="27.75" customHeight="1">
      <c r="B1508" s="55" t="s">
        <v>7</v>
      </c>
      <c r="C1508" s="56" t="s">
        <v>1435</v>
      </c>
      <c r="D1508" s="113" t="s">
        <v>4217</v>
      </c>
      <c r="E1508" s="83" t="s">
        <v>3107</v>
      </c>
      <c r="F1508" s="65" t="s">
        <v>1436</v>
      </c>
      <c r="G1508" s="58" t="s">
        <v>10</v>
      </c>
      <c r="H1508" s="58">
        <v>12</v>
      </c>
      <c r="I1508" s="129">
        <v>3.82</v>
      </c>
      <c r="J1508" s="129">
        <v>3.82</v>
      </c>
      <c r="K1508" s="93">
        <f>Tabela1[ [#This Row],[Cena hurtowa netto od 01.06.2025] ]/Tabela1[[#This Row],[Cena hurtowa netto od 13.01.2025]]-1</f>
        <v>0</v>
      </c>
      <c r="L1508" s="142" t="s">
        <v>3107</v>
      </c>
      <c r="M1508" s="142"/>
      <c r="N1508" s="64" t="s">
        <v>1437</v>
      </c>
      <c r="O1508" s="84">
        <v>0.23</v>
      </c>
      <c r="P1508" s="7"/>
      <c r="Q1508" s="35">
        <f t="shared" si="28"/>
        <v>0</v>
      </c>
      <c r="R1508" s="104">
        <v>65</v>
      </c>
      <c r="S1508" s="36" t="s">
        <v>3124</v>
      </c>
      <c r="T1508" s="86" t="s">
        <v>4578</v>
      </c>
      <c r="U1508" s="39">
        <f>VLOOKUP(Tabela1[[#This Row],[Marka]],Config!$D$2:$E$13,2,FALSE)+Tabela1[[#This Row],[Marka_sort_plus]]</f>
        <v>209012</v>
      </c>
      <c r="V1508" s="39">
        <v>9012</v>
      </c>
      <c r="W1508" s="49" t="s">
        <v>1437</v>
      </c>
      <c r="X1508" s="49" t="s">
        <v>6486</v>
      </c>
      <c r="Y1508" s="49" t="s">
        <v>6487</v>
      </c>
      <c r="Z1508" s="49" t="s">
        <v>6488</v>
      </c>
    </row>
    <row r="1509" spans="2:26" ht="27.75" customHeight="1">
      <c r="B1509" s="55" t="s">
        <v>7</v>
      </c>
      <c r="C1509" s="56" t="s">
        <v>1438</v>
      </c>
      <c r="D1509" s="113" t="s">
        <v>4216</v>
      </c>
      <c r="E1509" s="83" t="s">
        <v>3107</v>
      </c>
      <c r="F1509" s="65" t="s">
        <v>1439</v>
      </c>
      <c r="G1509" s="58" t="s">
        <v>10</v>
      </c>
      <c r="H1509" s="58">
        <v>12</v>
      </c>
      <c r="I1509" s="129">
        <v>3.82</v>
      </c>
      <c r="J1509" s="129">
        <v>3.82</v>
      </c>
      <c r="K1509" s="93">
        <f>Tabela1[ [#This Row],[Cena hurtowa netto od 01.06.2025] ]/Tabela1[[#This Row],[Cena hurtowa netto od 13.01.2025]]-1</f>
        <v>0</v>
      </c>
      <c r="L1509" s="142" t="s">
        <v>3107</v>
      </c>
      <c r="M1509" s="142"/>
      <c r="N1509" s="64" t="s">
        <v>1440</v>
      </c>
      <c r="O1509" s="84">
        <v>0.23</v>
      </c>
      <c r="P1509" s="7"/>
      <c r="Q1509" s="35">
        <f t="shared" si="28"/>
        <v>0</v>
      </c>
      <c r="R1509" s="104">
        <v>65</v>
      </c>
      <c r="S1509" s="36" t="s">
        <v>3124</v>
      </c>
      <c r="T1509" s="86" t="s">
        <v>4578</v>
      </c>
      <c r="U1509" s="39">
        <f>VLOOKUP(Tabela1[[#This Row],[Marka]],Config!$D$2:$E$13,2,FALSE)+Tabela1[[#This Row],[Marka_sort_plus]]</f>
        <v>209012</v>
      </c>
      <c r="V1509" s="39">
        <v>9012</v>
      </c>
      <c r="W1509" s="49" t="s">
        <v>1440</v>
      </c>
      <c r="X1509" s="49" t="s">
        <v>6489</v>
      </c>
      <c r="Y1509" s="49" t="s">
        <v>6490</v>
      </c>
      <c r="Z1509" s="49" t="s">
        <v>6491</v>
      </c>
    </row>
    <row r="1510" spans="2:26" ht="27.75" customHeight="1">
      <c r="B1510" s="55" t="s">
        <v>7</v>
      </c>
      <c r="C1510" s="56" t="s">
        <v>1441</v>
      </c>
      <c r="D1510" s="113" t="s">
        <v>4215</v>
      </c>
      <c r="E1510" s="83" t="s">
        <v>3107</v>
      </c>
      <c r="F1510" s="65" t="s">
        <v>1442</v>
      </c>
      <c r="G1510" s="58" t="s">
        <v>10</v>
      </c>
      <c r="H1510" s="58">
        <v>12</v>
      </c>
      <c r="I1510" s="129">
        <v>3.82</v>
      </c>
      <c r="J1510" s="129">
        <v>3.82</v>
      </c>
      <c r="K1510" s="93">
        <f>Tabela1[ [#This Row],[Cena hurtowa netto od 01.06.2025] ]/Tabela1[[#This Row],[Cena hurtowa netto od 13.01.2025]]-1</f>
        <v>0</v>
      </c>
      <c r="L1510" s="142" t="s">
        <v>3107</v>
      </c>
      <c r="M1510" s="142"/>
      <c r="N1510" s="64" t="s">
        <v>1443</v>
      </c>
      <c r="O1510" s="84">
        <v>0.23</v>
      </c>
      <c r="P1510" s="7"/>
      <c r="Q1510" s="35">
        <f t="shared" si="28"/>
        <v>0</v>
      </c>
      <c r="R1510" s="104">
        <v>65</v>
      </c>
      <c r="S1510" s="36" t="s">
        <v>3124</v>
      </c>
      <c r="T1510" s="86" t="s">
        <v>4578</v>
      </c>
      <c r="U1510" s="39">
        <f>VLOOKUP(Tabela1[[#This Row],[Marka]],Config!$D$2:$E$13,2,FALSE)+Tabela1[[#This Row],[Marka_sort_plus]]</f>
        <v>209012</v>
      </c>
      <c r="V1510" s="39">
        <v>9012</v>
      </c>
      <c r="W1510" s="49" t="s">
        <v>1443</v>
      </c>
      <c r="X1510" s="49" t="s">
        <v>6492</v>
      </c>
      <c r="Y1510" s="49" t="s">
        <v>6493</v>
      </c>
      <c r="Z1510" s="49" t="s">
        <v>6494</v>
      </c>
    </row>
    <row r="1511" spans="2:26" ht="27.75" customHeight="1">
      <c r="B1511" s="55" t="s">
        <v>7</v>
      </c>
      <c r="C1511" s="56" t="s">
        <v>1444</v>
      </c>
      <c r="D1511" s="113" t="s">
        <v>4214</v>
      </c>
      <c r="E1511" s="83" t="s">
        <v>3107</v>
      </c>
      <c r="F1511" s="65" t="s">
        <v>1445</v>
      </c>
      <c r="G1511" s="58" t="s">
        <v>10</v>
      </c>
      <c r="H1511" s="58">
        <v>12</v>
      </c>
      <c r="I1511" s="129">
        <v>3.82</v>
      </c>
      <c r="J1511" s="129">
        <v>3.82</v>
      </c>
      <c r="K1511" s="93">
        <f>Tabela1[ [#This Row],[Cena hurtowa netto od 01.06.2025] ]/Tabela1[[#This Row],[Cena hurtowa netto od 13.01.2025]]-1</f>
        <v>0</v>
      </c>
      <c r="L1511" s="142" t="s">
        <v>3107</v>
      </c>
      <c r="M1511" s="142"/>
      <c r="N1511" s="64" t="s">
        <v>1446</v>
      </c>
      <c r="O1511" s="84">
        <v>0.23</v>
      </c>
      <c r="P1511" s="7"/>
      <c r="Q1511" s="35">
        <f t="shared" si="28"/>
        <v>0</v>
      </c>
      <c r="R1511" s="104">
        <v>65</v>
      </c>
      <c r="S1511" s="36" t="s">
        <v>3124</v>
      </c>
      <c r="T1511" s="86" t="s">
        <v>4578</v>
      </c>
      <c r="U1511" s="39">
        <f>VLOOKUP(Tabela1[[#This Row],[Marka]],Config!$D$2:$E$13,2,FALSE)+Tabela1[[#This Row],[Marka_sort_plus]]</f>
        <v>209012</v>
      </c>
      <c r="V1511" s="39">
        <v>9012</v>
      </c>
      <c r="W1511" s="49" t="s">
        <v>1446</v>
      </c>
      <c r="X1511" s="49" t="s">
        <v>6495</v>
      </c>
      <c r="Y1511" s="49" t="s">
        <v>6496</v>
      </c>
      <c r="Z1511" s="49" t="s">
        <v>6497</v>
      </c>
    </row>
    <row r="1512" spans="2:26" ht="27.75" customHeight="1">
      <c r="B1512" s="55" t="s">
        <v>7</v>
      </c>
      <c r="C1512" s="56" t="s">
        <v>1447</v>
      </c>
      <c r="D1512" s="113" t="s">
        <v>4213</v>
      </c>
      <c r="E1512" s="83" t="s">
        <v>3107</v>
      </c>
      <c r="F1512" s="65" t="s">
        <v>1448</v>
      </c>
      <c r="G1512" s="58" t="s">
        <v>10</v>
      </c>
      <c r="H1512" s="58">
        <v>12</v>
      </c>
      <c r="I1512" s="129">
        <v>3.82</v>
      </c>
      <c r="J1512" s="129">
        <v>3.82</v>
      </c>
      <c r="K1512" s="93">
        <f>Tabela1[ [#This Row],[Cena hurtowa netto od 01.06.2025] ]/Tabela1[[#This Row],[Cena hurtowa netto od 13.01.2025]]-1</f>
        <v>0</v>
      </c>
      <c r="L1512" s="142" t="s">
        <v>3107</v>
      </c>
      <c r="M1512" s="142"/>
      <c r="N1512" s="64" t="s">
        <v>1449</v>
      </c>
      <c r="O1512" s="84">
        <v>0.23</v>
      </c>
      <c r="P1512" s="7"/>
      <c r="Q1512" s="35">
        <f t="shared" si="28"/>
        <v>0</v>
      </c>
      <c r="R1512" s="104">
        <v>65</v>
      </c>
      <c r="S1512" s="36" t="s">
        <v>3124</v>
      </c>
      <c r="T1512" s="86" t="s">
        <v>4578</v>
      </c>
      <c r="U1512" s="39">
        <f>VLOOKUP(Tabela1[[#This Row],[Marka]],Config!$D$2:$E$13,2,FALSE)+Tabela1[[#This Row],[Marka_sort_plus]]</f>
        <v>209012</v>
      </c>
      <c r="V1512" s="39">
        <v>9012</v>
      </c>
      <c r="W1512" s="49" t="s">
        <v>1449</v>
      </c>
      <c r="X1512" s="49" t="s">
        <v>6498</v>
      </c>
      <c r="Y1512" s="49" t="s">
        <v>6499</v>
      </c>
      <c r="Z1512" s="49" t="s">
        <v>6500</v>
      </c>
    </row>
    <row r="1513" spans="2:26" ht="27.75" customHeight="1">
      <c r="B1513" s="55" t="s">
        <v>7</v>
      </c>
      <c r="C1513" s="56" t="s">
        <v>1450</v>
      </c>
      <c r="D1513" s="113" t="s">
        <v>4212</v>
      </c>
      <c r="E1513" s="83" t="s">
        <v>3107</v>
      </c>
      <c r="F1513" s="65" t="s">
        <v>1451</v>
      </c>
      <c r="G1513" s="58" t="s">
        <v>10</v>
      </c>
      <c r="H1513" s="58">
        <v>12</v>
      </c>
      <c r="I1513" s="129">
        <v>3.82</v>
      </c>
      <c r="J1513" s="129">
        <v>3.82</v>
      </c>
      <c r="K1513" s="93">
        <f>Tabela1[ [#This Row],[Cena hurtowa netto od 01.06.2025] ]/Tabela1[[#This Row],[Cena hurtowa netto od 13.01.2025]]-1</f>
        <v>0</v>
      </c>
      <c r="L1513" s="142" t="s">
        <v>3107</v>
      </c>
      <c r="M1513" s="142"/>
      <c r="N1513" s="64" t="s">
        <v>1452</v>
      </c>
      <c r="O1513" s="84">
        <v>0.23</v>
      </c>
      <c r="P1513" s="7"/>
      <c r="Q1513" s="35">
        <f t="shared" si="28"/>
        <v>0</v>
      </c>
      <c r="R1513" s="104">
        <v>65</v>
      </c>
      <c r="S1513" s="36" t="s">
        <v>3124</v>
      </c>
      <c r="T1513" s="86" t="s">
        <v>4578</v>
      </c>
      <c r="U1513" s="39">
        <f>VLOOKUP(Tabela1[[#This Row],[Marka]],Config!$D$2:$E$13,2,FALSE)+Tabela1[[#This Row],[Marka_sort_plus]]</f>
        <v>209012</v>
      </c>
      <c r="V1513" s="39">
        <v>9012</v>
      </c>
      <c r="W1513" s="49" t="s">
        <v>1452</v>
      </c>
      <c r="X1513" s="49" t="s">
        <v>6501</v>
      </c>
      <c r="Y1513" s="49" t="s">
        <v>6502</v>
      </c>
      <c r="Z1513" s="49" t="s">
        <v>6503</v>
      </c>
    </row>
    <row r="1514" spans="2:26" ht="27.75" customHeight="1">
      <c r="B1514" s="55" t="s">
        <v>7</v>
      </c>
      <c r="C1514" s="56" t="s">
        <v>1453</v>
      </c>
      <c r="D1514" s="113" t="s">
        <v>4211</v>
      </c>
      <c r="E1514" s="83" t="s">
        <v>3107</v>
      </c>
      <c r="F1514" s="65" t="s">
        <v>1454</v>
      </c>
      <c r="G1514" s="58" t="s">
        <v>10</v>
      </c>
      <c r="H1514" s="58">
        <v>12</v>
      </c>
      <c r="I1514" s="129">
        <v>3.82</v>
      </c>
      <c r="J1514" s="129">
        <v>3.82</v>
      </c>
      <c r="K1514" s="93">
        <f>Tabela1[ [#This Row],[Cena hurtowa netto od 01.06.2025] ]/Tabela1[[#This Row],[Cena hurtowa netto od 13.01.2025]]-1</f>
        <v>0</v>
      </c>
      <c r="L1514" s="142" t="s">
        <v>3107</v>
      </c>
      <c r="M1514" s="142"/>
      <c r="N1514" s="64" t="s">
        <v>1455</v>
      </c>
      <c r="O1514" s="84">
        <v>0.23</v>
      </c>
      <c r="P1514" s="7"/>
      <c r="Q1514" s="35">
        <f t="shared" si="28"/>
        <v>0</v>
      </c>
      <c r="R1514" s="104">
        <v>65</v>
      </c>
      <c r="S1514" s="36" t="s">
        <v>3124</v>
      </c>
      <c r="T1514" s="86" t="s">
        <v>4578</v>
      </c>
      <c r="U1514" s="39">
        <f>VLOOKUP(Tabela1[[#This Row],[Marka]],Config!$D$2:$E$13,2,FALSE)+Tabela1[[#This Row],[Marka_sort_plus]]</f>
        <v>209012</v>
      </c>
      <c r="V1514" s="39">
        <v>9012</v>
      </c>
      <c r="W1514" s="49" t="s">
        <v>1455</v>
      </c>
      <c r="X1514" s="49" t="s">
        <v>6504</v>
      </c>
      <c r="Y1514" s="49" t="s">
        <v>6505</v>
      </c>
      <c r="Z1514" s="49" t="s">
        <v>6506</v>
      </c>
    </row>
    <row r="1515" spans="2:26" ht="27.75" customHeight="1">
      <c r="B1515" s="55" t="s">
        <v>7</v>
      </c>
      <c r="C1515" s="56" t="s">
        <v>1456</v>
      </c>
      <c r="D1515" s="113" t="s">
        <v>4210</v>
      </c>
      <c r="E1515" s="83" t="s">
        <v>3107</v>
      </c>
      <c r="F1515" s="65" t="s">
        <v>1457</v>
      </c>
      <c r="G1515" s="58" t="s">
        <v>10</v>
      </c>
      <c r="H1515" s="58">
        <v>12</v>
      </c>
      <c r="I1515" s="129">
        <v>3.82</v>
      </c>
      <c r="J1515" s="129">
        <v>3.82</v>
      </c>
      <c r="K1515" s="93">
        <f>Tabela1[ [#This Row],[Cena hurtowa netto od 01.06.2025] ]/Tabela1[[#This Row],[Cena hurtowa netto od 13.01.2025]]-1</f>
        <v>0</v>
      </c>
      <c r="L1515" s="142" t="s">
        <v>3107</v>
      </c>
      <c r="M1515" s="142"/>
      <c r="N1515" s="64" t="s">
        <v>1458</v>
      </c>
      <c r="O1515" s="84">
        <v>0.23</v>
      </c>
      <c r="P1515" s="7"/>
      <c r="Q1515" s="35">
        <f t="shared" si="28"/>
        <v>0</v>
      </c>
      <c r="R1515" s="104">
        <v>65</v>
      </c>
      <c r="S1515" s="36" t="s">
        <v>3124</v>
      </c>
      <c r="T1515" s="86" t="s">
        <v>4578</v>
      </c>
      <c r="U1515" s="39">
        <f>VLOOKUP(Tabela1[[#This Row],[Marka]],Config!$D$2:$E$13,2,FALSE)+Tabela1[[#This Row],[Marka_sort_plus]]</f>
        <v>209012</v>
      </c>
      <c r="V1515" s="39">
        <v>9012</v>
      </c>
      <c r="W1515" s="49" t="s">
        <v>1458</v>
      </c>
      <c r="X1515" s="49" t="s">
        <v>6507</v>
      </c>
      <c r="Y1515" s="49" t="s">
        <v>6508</v>
      </c>
      <c r="Z1515" s="49" t="s">
        <v>6509</v>
      </c>
    </row>
    <row r="1516" spans="2:26" ht="27.75" customHeight="1">
      <c r="B1516" s="55" t="s">
        <v>7</v>
      </c>
      <c r="C1516" s="56" t="s">
        <v>1459</v>
      </c>
      <c r="D1516" s="113" t="s">
        <v>4209</v>
      </c>
      <c r="E1516" s="83" t="s">
        <v>3107</v>
      </c>
      <c r="F1516" s="65" t="s">
        <v>1460</v>
      </c>
      <c r="G1516" s="58" t="s">
        <v>10</v>
      </c>
      <c r="H1516" s="58">
        <v>12</v>
      </c>
      <c r="I1516" s="129">
        <v>3.82</v>
      </c>
      <c r="J1516" s="129">
        <v>3.82</v>
      </c>
      <c r="K1516" s="93">
        <f>Tabela1[ [#This Row],[Cena hurtowa netto od 01.06.2025] ]/Tabela1[[#This Row],[Cena hurtowa netto od 13.01.2025]]-1</f>
        <v>0</v>
      </c>
      <c r="L1516" s="142" t="s">
        <v>3107</v>
      </c>
      <c r="M1516" s="142"/>
      <c r="N1516" s="64" t="s">
        <v>1461</v>
      </c>
      <c r="O1516" s="84">
        <v>0.23</v>
      </c>
      <c r="P1516" s="7"/>
      <c r="Q1516" s="35">
        <f t="shared" si="28"/>
        <v>0</v>
      </c>
      <c r="R1516" s="104">
        <v>65</v>
      </c>
      <c r="S1516" s="36" t="s">
        <v>3124</v>
      </c>
      <c r="T1516" s="86" t="s">
        <v>4578</v>
      </c>
      <c r="U1516" s="39">
        <f>VLOOKUP(Tabela1[[#This Row],[Marka]],Config!$D$2:$E$13,2,FALSE)+Tabela1[[#This Row],[Marka_sort_plus]]</f>
        <v>209012</v>
      </c>
      <c r="V1516" s="39">
        <v>9012</v>
      </c>
      <c r="W1516" s="49" t="s">
        <v>1461</v>
      </c>
      <c r="X1516" s="49" t="s">
        <v>6510</v>
      </c>
      <c r="Y1516" s="49" t="s">
        <v>6511</v>
      </c>
      <c r="Z1516" s="49" t="s">
        <v>6512</v>
      </c>
    </row>
    <row r="1517" spans="2:26" ht="27.75" customHeight="1">
      <c r="B1517" s="55" t="s">
        <v>7</v>
      </c>
      <c r="C1517" s="56" t="s">
        <v>1462</v>
      </c>
      <c r="D1517" s="113" t="s">
        <v>4208</v>
      </c>
      <c r="E1517" s="83" t="s">
        <v>3107</v>
      </c>
      <c r="F1517" s="65" t="s">
        <v>1463</v>
      </c>
      <c r="G1517" s="58" t="s">
        <v>10</v>
      </c>
      <c r="H1517" s="58">
        <v>12</v>
      </c>
      <c r="I1517" s="129">
        <v>3.82</v>
      </c>
      <c r="J1517" s="129">
        <v>3.82</v>
      </c>
      <c r="K1517" s="93">
        <f>Tabela1[ [#This Row],[Cena hurtowa netto od 01.06.2025] ]/Tabela1[[#This Row],[Cena hurtowa netto od 13.01.2025]]-1</f>
        <v>0</v>
      </c>
      <c r="L1517" s="142" t="s">
        <v>3107</v>
      </c>
      <c r="M1517" s="142"/>
      <c r="N1517" s="64" t="s">
        <v>1464</v>
      </c>
      <c r="O1517" s="84">
        <v>0.23</v>
      </c>
      <c r="P1517" s="7"/>
      <c r="Q1517" s="35">
        <f t="shared" si="28"/>
        <v>0</v>
      </c>
      <c r="R1517" s="104">
        <v>65</v>
      </c>
      <c r="S1517" s="36" t="s">
        <v>3124</v>
      </c>
      <c r="T1517" s="86" t="s">
        <v>4578</v>
      </c>
      <c r="U1517" s="39">
        <f>VLOOKUP(Tabela1[[#This Row],[Marka]],Config!$D$2:$E$13,2,FALSE)+Tabela1[[#This Row],[Marka_sort_plus]]</f>
        <v>209012</v>
      </c>
      <c r="V1517" s="39">
        <v>9012</v>
      </c>
      <c r="W1517" s="49" t="s">
        <v>1464</v>
      </c>
      <c r="X1517" s="49" t="s">
        <v>6513</v>
      </c>
      <c r="Y1517" s="49" t="s">
        <v>6514</v>
      </c>
      <c r="Z1517" s="49" t="s">
        <v>6515</v>
      </c>
    </row>
    <row r="1518" spans="2:26" ht="27.75" customHeight="1">
      <c r="B1518" s="55" t="s">
        <v>7</v>
      </c>
      <c r="C1518" s="56" t="s">
        <v>1465</v>
      </c>
      <c r="D1518" s="113" t="s">
        <v>4207</v>
      </c>
      <c r="E1518" s="83" t="s">
        <v>3107</v>
      </c>
      <c r="F1518" s="65" t="s">
        <v>1466</v>
      </c>
      <c r="G1518" s="58" t="s">
        <v>10</v>
      </c>
      <c r="H1518" s="58">
        <v>12</v>
      </c>
      <c r="I1518" s="129">
        <v>3.82</v>
      </c>
      <c r="J1518" s="129">
        <v>3.82</v>
      </c>
      <c r="K1518" s="93">
        <f>Tabela1[ [#This Row],[Cena hurtowa netto od 01.06.2025] ]/Tabela1[[#This Row],[Cena hurtowa netto od 13.01.2025]]-1</f>
        <v>0</v>
      </c>
      <c r="L1518" s="142" t="s">
        <v>3107</v>
      </c>
      <c r="M1518" s="142"/>
      <c r="N1518" s="64" t="s">
        <v>1467</v>
      </c>
      <c r="O1518" s="84">
        <v>0.23</v>
      </c>
      <c r="P1518" s="7"/>
      <c r="Q1518" s="35">
        <f t="shared" si="28"/>
        <v>0</v>
      </c>
      <c r="R1518" s="104">
        <v>65</v>
      </c>
      <c r="S1518" s="36" t="s">
        <v>3124</v>
      </c>
      <c r="T1518" s="86" t="s">
        <v>4578</v>
      </c>
      <c r="U1518" s="39">
        <f>VLOOKUP(Tabela1[[#This Row],[Marka]],Config!$D$2:$E$13,2,FALSE)+Tabela1[[#This Row],[Marka_sort_plus]]</f>
        <v>209012</v>
      </c>
      <c r="V1518" s="39">
        <v>9012</v>
      </c>
      <c r="W1518" s="49" t="s">
        <v>1467</v>
      </c>
      <c r="X1518" s="49" t="s">
        <v>6516</v>
      </c>
      <c r="Y1518" s="49" t="s">
        <v>6517</v>
      </c>
      <c r="Z1518" s="49" t="s">
        <v>6518</v>
      </c>
    </row>
    <row r="1519" spans="2:26" ht="27.75" customHeight="1">
      <c r="B1519" s="55" t="s">
        <v>7</v>
      </c>
      <c r="C1519" s="56" t="s">
        <v>1468</v>
      </c>
      <c r="D1519" s="113" t="s">
        <v>4206</v>
      </c>
      <c r="E1519" s="83" t="s">
        <v>3107</v>
      </c>
      <c r="F1519" s="65" t="s">
        <v>1469</v>
      </c>
      <c r="G1519" s="58" t="s">
        <v>10</v>
      </c>
      <c r="H1519" s="58">
        <v>12</v>
      </c>
      <c r="I1519" s="129">
        <v>3.82</v>
      </c>
      <c r="J1519" s="129">
        <v>3.82</v>
      </c>
      <c r="K1519" s="93">
        <f>Tabela1[ [#This Row],[Cena hurtowa netto od 01.06.2025] ]/Tabela1[[#This Row],[Cena hurtowa netto od 13.01.2025]]-1</f>
        <v>0</v>
      </c>
      <c r="L1519" s="142" t="s">
        <v>3107</v>
      </c>
      <c r="M1519" s="142"/>
      <c r="N1519" s="64" t="s">
        <v>1470</v>
      </c>
      <c r="O1519" s="84">
        <v>0.23</v>
      </c>
      <c r="P1519" s="7"/>
      <c r="Q1519" s="35">
        <f t="shared" si="28"/>
        <v>0</v>
      </c>
      <c r="R1519" s="104">
        <v>65</v>
      </c>
      <c r="S1519" s="36" t="s">
        <v>3124</v>
      </c>
      <c r="T1519" s="86" t="s">
        <v>4578</v>
      </c>
      <c r="U1519" s="39">
        <f>VLOOKUP(Tabela1[[#This Row],[Marka]],Config!$D$2:$E$13,2,FALSE)+Tabela1[[#This Row],[Marka_sort_plus]]</f>
        <v>209012</v>
      </c>
      <c r="V1519" s="39">
        <v>9012</v>
      </c>
      <c r="W1519" s="49" t="s">
        <v>1470</v>
      </c>
      <c r="X1519" s="49" t="s">
        <v>6519</v>
      </c>
      <c r="Y1519" s="49" t="s">
        <v>6520</v>
      </c>
      <c r="Z1519" s="49" t="s">
        <v>6521</v>
      </c>
    </row>
    <row r="1520" spans="2:26" ht="27.75" customHeight="1">
      <c r="B1520" s="55" t="s">
        <v>7</v>
      </c>
      <c r="C1520" s="56" t="s">
        <v>1471</v>
      </c>
      <c r="D1520" s="113" t="s">
        <v>4205</v>
      </c>
      <c r="E1520" s="83" t="s">
        <v>3107</v>
      </c>
      <c r="F1520" s="65" t="s">
        <v>1472</v>
      </c>
      <c r="G1520" s="58" t="s">
        <v>10</v>
      </c>
      <c r="H1520" s="58">
        <v>12</v>
      </c>
      <c r="I1520" s="129">
        <v>5.95</v>
      </c>
      <c r="J1520" s="129">
        <v>5.95</v>
      </c>
      <c r="K1520" s="93">
        <f>Tabela1[ [#This Row],[Cena hurtowa netto od 01.06.2025] ]/Tabela1[[#This Row],[Cena hurtowa netto od 13.01.2025]]-1</f>
        <v>0</v>
      </c>
      <c r="L1520" s="142" t="s">
        <v>3107</v>
      </c>
      <c r="M1520" s="142"/>
      <c r="N1520" s="64" t="s">
        <v>1473</v>
      </c>
      <c r="O1520" s="84">
        <v>0.23</v>
      </c>
      <c r="P1520" s="7"/>
      <c r="Q1520" s="35">
        <f t="shared" si="28"/>
        <v>0</v>
      </c>
      <c r="R1520" s="104">
        <v>65</v>
      </c>
      <c r="S1520" s="36" t="s">
        <v>3124</v>
      </c>
      <c r="T1520" s="86" t="s">
        <v>4578</v>
      </c>
      <c r="U1520" s="39">
        <f>VLOOKUP(Tabela1[[#This Row],[Marka]],Config!$D$2:$E$13,2,FALSE)+Tabela1[[#This Row],[Marka_sort_plus]]</f>
        <v>209012</v>
      </c>
      <c r="V1520" s="39">
        <v>9012</v>
      </c>
      <c r="W1520" s="49" t="s">
        <v>1473</v>
      </c>
      <c r="X1520" s="49" t="s">
        <v>6522</v>
      </c>
      <c r="Y1520" s="49" t="s">
        <v>6523</v>
      </c>
      <c r="Z1520" s="49" t="s">
        <v>6524</v>
      </c>
    </row>
    <row r="1521" spans="2:26" ht="27.75" customHeight="1">
      <c r="B1521" s="55" t="s">
        <v>7</v>
      </c>
      <c r="C1521" s="56" t="s">
        <v>1474</v>
      </c>
      <c r="D1521" s="113" t="s">
        <v>4204</v>
      </c>
      <c r="E1521" s="83" t="s">
        <v>3107</v>
      </c>
      <c r="F1521" s="65" t="s">
        <v>1475</v>
      </c>
      <c r="G1521" s="58" t="s">
        <v>10</v>
      </c>
      <c r="H1521" s="58">
        <v>12</v>
      </c>
      <c r="I1521" s="129">
        <v>5.95</v>
      </c>
      <c r="J1521" s="129">
        <v>5.95</v>
      </c>
      <c r="K1521" s="93">
        <f>Tabela1[ [#This Row],[Cena hurtowa netto od 01.06.2025] ]/Tabela1[[#This Row],[Cena hurtowa netto od 13.01.2025]]-1</f>
        <v>0</v>
      </c>
      <c r="L1521" s="142" t="s">
        <v>3107</v>
      </c>
      <c r="M1521" s="142"/>
      <c r="N1521" s="64" t="s">
        <v>1476</v>
      </c>
      <c r="O1521" s="84">
        <v>0.23</v>
      </c>
      <c r="P1521" s="7"/>
      <c r="Q1521" s="35">
        <f t="shared" si="28"/>
        <v>0</v>
      </c>
      <c r="R1521" s="104">
        <v>65</v>
      </c>
      <c r="S1521" s="36" t="s">
        <v>3124</v>
      </c>
      <c r="T1521" s="86" t="s">
        <v>4578</v>
      </c>
      <c r="U1521" s="39">
        <f>VLOOKUP(Tabela1[[#This Row],[Marka]],Config!$D$2:$E$13,2,FALSE)+Tabela1[[#This Row],[Marka_sort_plus]]</f>
        <v>209012</v>
      </c>
      <c r="V1521" s="39">
        <v>9012</v>
      </c>
      <c r="W1521" s="49" t="s">
        <v>1476</v>
      </c>
      <c r="X1521" s="49" t="s">
        <v>6525</v>
      </c>
      <c r="Y1521" s="49" t="s">
        <v>6526</v>
      </c>
      <c r="Z1521" s="49" t="s">
        <v>6527</v>
      </c>
    </row>
    <row r="1522" spans="2:26" ht="27.75" customHeight="1">
      <c r="B1522" s="55" t="s">
        <v>7</v>
      </c>
      <c r="C1522" s="56" t="s">
        <v>5164</v>
      </c>
      <c r="D1522" s="113" t="s">
        <v>5057</v>
      </c>
      <c r="E1522" s="83" t="s">
        <v>3111</v>
      </c>
      <c r="F1522" s="65" t="s">
        <v>8068</v>
      </c>
      <c r="G1522" s="58" t="s">
        <v>10</v>
      </c>
      <c r="H1522" s="58">
        <v>12</v>
      </c>
      <c r="I1522" s="129">
        <v>8.9700000000000006</v>
      </c>
      <c r="J1522" s="129">
        <v>8.9700000000000006</v>
      </c>
      <c r="K1522" s="93">
        <f>Tabela1[ [#This Row],[Cena hurtowa netto od 01.06.2025] ]/Tabela1[[#This Row],[Cena hurtowa netto od 13.01.2025]]-1</f>
        <v>0</v>
      </c>
      <c r="L1522" s="142" t="s">
        <v>3111</v>
      </c>
      <c r="M1522" s="142"/>
      <c r="N1522" s="64" t="s">
        <v>5551</v>
      </c>
      <c r="O1522" s="84">
        <v>0.23</v>
      </c>
      <c r="P1522" s="7"/>
      <c r="Q1522" s="35">
        <f t="shared" si="28"/>
        <v>0</v>
      </c>
      <c r="R1522" s="104">
        <v>65</v>
      </c>
      <c r="S1522" s="36" t="s">
        <v>5352</v>
      </c>
      <c r="T1522" s="86" t="s">
        <v>4578</v>
      </c>
      <c r="U1522" s="39">
        <f>VLOOKUP(Tabela1[[#This Row],[Marka]],Config!$D$2:$E$13,2,FALSE)+Tabela1[[#This Row],[Marka_sort_plus]]</f>
        <v>209012</v>
      </c>
      <c r="V1522" s="39">
        <v>9012</v>
      </c>
      <c r="W1522" s="49" t="s">
        <v>5551</v>
      </c>
      <c r="X1522" s="49" t="s">
        <v>6528</v>
      </c>
      <c r="Y1522" s="49" t="s">
        <v>6529</v>
      </c>
      <c r="Z1522" s="49" t="s">
        <v>6530</v>
      </c>
    </row>
    <row r="1523" spans="2:26" ht="27.75" customHeight="1">
      <c r="B1523" s="55" t="s">
        <v>7</v>
      </c>
      <c r="C1523" s="56" t="s">
        <v>5165</v>
      </c>
      <c r="D1523" s="113" t="s">
        <v>5058</v>
      </c>
      <c r="E1523" s="83" t="s">
        <v>3111</v>
      </c>
      <c r="F1523" s="65" t="s">
        <v>5271</v>
      </c>
      <c r="G1523" s="58" t="s">
        <v>10</v>
      </c>
      <c r="H1523" s="58">
        <v>10</v>
      </c>
      <c r="I1523" s="129">
        <v>5.97</v>
      </c>
      <c r="J1523" s="129">
        <v>5.97</v>
      </c>
      <c r="K1523" s="93">
        <f>Tabela1[ [#This Row],[Cena hurtowa netto od 01.06.2025] ]/Tabela1[[#This Row],[Cena hurtowa netto od 13.01.2025]]-1</f>
        <v>0</v>
      </c>
      <c r="L1523" s="142" t="s">
        <v>3111</v>
      </c>
      <c r="M1523" s="142"/>
      <c r="N1523" s="64" t="s">
        <v>5612</v>
      </c>
      <c r="O1523" s="84">
        <v>0.23</v>
      </c>
      <c r="P1523" s="7"/>
      <c r="Q1523" s="35">
        <f t="shared" si="28"/>
        <v>0</v>
      </c>
      <c r="R1523" s="104"/>
      <c r="S1523" s="36" t="s">
        <v>5355</v>
      </c>
      <c r="T1523" s="86" t="s">
        <v>4600</v>
      </c>
      <c r="U1523" s="39">
        <f>VLOOKUP(Tabela1[[#This Row],[Marka]],Config!$D$2:$E$13,2,FALSE)+Tabela1[[#This Row],[Marka_sort_plus]]</f>
        <v>209012</v>
      </c>
      <c r="V1523" s="39">
        <v>9012</v>
      </c>
      <c r="W1523" s="49" t="s">
        <v>5612</v>
      </c>
      <c r="X1523" s="49" t="s">
        <v>7824</v>
      </c>
      <c r="Y1523" s="49" t="s">
        <v>7825</v>
      </c>
      <c r="Z1523" s="49" t="s">
        <v>7826</v>
      </c>
    </row>
    <row r="1524" spans="2:26" ht="27.75" customHeight="1">
      <c r="B1524" s="55" t="s">
        <v>7</v>
      </c>
      <c r="C1524" s="56" t="s">
        <v>4450</v>
      </c>
      <c r="D1524" s="113" t="s">
        <v>4619</v>
      </c>
      <c r="E1524" s="83" t="s">
        <v>3107</v>
      </c>
      <c r="F1524" s="65" t="s">
        <v>4451</v>
      </c>
      <c r="G1524" s="58" t="s">
        <v>10</v>
      </c>
      <c r="H1524" s="58">
        <v>1</v>
      </c>
      <c r="I1524" s="129">
        <v>21.919900000000002</v>
      </c>
      <c r="J1524" s="129">
        <v>21.919900000000002</v>
      </c>
      <c r="K1524" s="93">
        <f>Tabela1[ [#This Row],[Cena hurtowa netto od 01.06.2025] ]/Tabela1[[#This Row],[Cena hurtowa netto od 13.01.2025]]-1</f>
        <v>0</v>
      </c>
      <c r="L1524" s="142" t="s">
        <v>3107</v>
      </c>
      <c r="M1524" s="142"/>
      <c r="N1524" s="64" t="s">
        <v>4452</v>
      </c>
      <c r="O1524" s="84">
        <v>0.23</v>
      </c>
      <c r="P1524" s="7"/>
      <c r="Q1524" s="35">
        <f t="shared" si="28"/>
        <v>0</v>
      </c>
      <c r="R1524" s="104">
        <v>43</v>
      </c>
      <c r="S1524" s="36" t="s">
        <v>3112</v>
      </c>
      <c r="T1524" s="86" t="s">
        <v>4573</v>
      </c>
      <c r="U1524" s="39">
        <f>VLOOKUP(Tabela1[[#This Row],[Marka]],Config!$D$2:$E$13,2,FALSE)+Tabela1[[#This Row],[Marka_sort_plus]]</f>
        <v>209012</v>
      </c>
      <c r="V1524" s="39">
        <v>9012</v>
      </c>
      <c r="W1524" s="49" t="s">
        <v>4452</v>
      </c>
      <c r="X1524" s="49" t="s">
        <v>7834</v>
      </c>
      <c r="Y1524" s="49" t="s">
        <v>3152</v>
      </c>
      <c r="Z1524" s="49" t="s">
        <v>7835</v>
      </c>
    </row>
    <row r="1525" spans="2:26" ht="27.75" customHeight="1">
      <c r="B1525" s="55" t="s">
        <v>7</v>
      </c>
      <c r="C1525" s="56" t="s">
        <v>26</v>
      </c>
      <c r="D1525" s="113" t="s">
        <v>3346</v>
      </c>
      <c r="E1525" s="83" t="s">
        <v>3107</v>
      </c>
      <c r="F1525" s="65" t="s">
        <v>27</v>
      </c>
      <c r="G1525" s="58" t="s">
        <v>10</v>
      </c>
      <c r="H1525" s="58">
        <v>1</v>
      </c>
      <c r="I1525" s="129">
        <v>49.853947943741773</v>
      </c>
      <c r="J1525" s="129">
        <v>49.853947943741773</v>
      </c>
      <c r="K1525" s="93">
        <f>Tabela1[ [#This Row],[Cena hurtowa netto od 01.06.2025] ]/Tabela1[[#This Row],[Cena hurtowa netto od 13.01.2025]]-1</f>
        <v>0</v>
      </c>
      <c r="L1525" s="142" t="s">
        <v>3107</v>
      </c>
      <c r="M1525" s="142"/>
      <c r="N1525" s="64" t="s">
        <v>28</v>
      </c>
      <c r="O1525" s="84">
        <v>0.23</v>
      </c>
      <c r="P1525" s="7"/>
      <c r="Q1525" s="35">
        <f t="shared" si="28"/>
        <v>0</v>
      </c>
      <c r="R1525" s="104">
        <v>43</v>
      </c>
      <c r="S1525" s="36" t="s">
        <v>3112</v>
      </c>
      <c r="T1525" s="86" t="s">
        <v>4573</v>
      </c>
      <c r="U1525" s="39">
        <f>VLOOKUP(Tabela1[[#This Row],[Marka]],Config!$D$2:$E$13,2,FALSE)+Tabela1[[#This Row],[Marka_sort_plus]]</f>
        <v>209012</v>
      </c>
      <c r="V1525" s="39">
        <v>9012</v>
      </c>
      <c r="W1525" s="49" t="s">
        <v>28</v>
      </c>
      <c r="X1525" s="49" t="s">
        <v>7486</v>
      </c>
      <c r="Y1525" s="49" t="s">
        <v>3152</v>
      </c>
      <c r="Z1525" s="49" t="s">
        <v>7487</v>
      </c>
    </row>
    <row r="1526" spans="2:26" ht="27.75" customHeight="1">
      <c r="B1526" s="55" t="s">
        <v>7</v>
      </c>
      <c r="C1526" s="56" t="s">
        <v>29</v>
      </c>
      <c r="D1526" s="113" t="s">
        <v>3358</v>
      </c>
      <c r="E1526" s="83" t="s">
        <v>3107</v>
      </c>
      <c r="F1526" s="65" t="s">
        <v>30</v>
      </c>
      <c r="G1526" s="58" t="s">
        <v>10</v>
      </c>
      <c r="H1526" s="58">
        <v>1</v>
      </c>
      <c r="I1526" s="129">
        <v>99.722002833704181</v>
      </c>
      <c r="J1526" s="129">
        <v>99.722002833704181</v>
      </c>
      <c r="K1526" s="93">
        <f>Tabela1[ [#This Row],[Cena hurtowa netto od 01.06.2025] ]/Tabela1[[#This Row],[Cena hurtowa netto od 13.01.2025]]-1</f>
        <v>0</v>
      </c>
      <c r="L1526" s="142" t="s">
        <v>3107</v>
      </c>
      <c r="M1526" s="142"/>
      <c r="N1526" s="64" t="s">
        <v>31</v>
      </c>
      <c r="O1526" s="84">
        <v>0.23</v>
      </c>
      <c r="P1526" s="7"/>
      <c r="Q1526" s="35">
        <f t="shared" si="28"/>
        <v>0</v>
      </c>
      <c r="R1526" s="104">
        <v>43</v>
      </c>
      <c r="S1526" s="36" t="s">
        <v>3112</v>
      </c>
      <c r="T1526" s="86" t="s">
        <v>4573</v>
      </c>
      <c r="U1526" s="39">
        <f>VLOOKUP(Tabela1[[#This Row],[Marka]],Config!$D$2:$E$13,2,FALSE)+Tabela1[[#This Row],[Marka_sort_plus]]</f>
        <v>209012</v>
      </c>
      <c r="V1526" s="39">
        <v>9012</v>
      </c>
      <c r="W1526" s="49" t="s">
        <v>31</v>
      </c>
      <c r="X1526" s="49" t="s">
        <v>7488</v>
      </c>
      <c r="Y1526" s="49" t="s">
        <v>3152</v>
      </c>
      <c r="Z1526" s="49" t="s">
        <v>7489</v>
      </c>
    </row>
    <row r="1527" spans="2:26" ht="27.75" customHeight="1">
      <c r="B1527" s="55" t="s">
        <v>7</v>
      </c>
      <c r="C1527" s="56" t="s">
        <v>50</v>
      </c>
      <c r="D1527" s="113" t="s">
        <v>3357</v>
      </c>
      <c r="E1527" s="83" t="s">
        <v>3107</v>
      </c>
      <c r="F1527" s="65" t="s">
        <v>51</v>
      </c>
      <c r="G1527" s="58" t="s">
        <v>10</v>
      </c>
      <c r="H1527" s="58">
        <v>1</v>
      </c>
      <c r="I1527" s="129">
        <v>39.880336965749294</v>
      </c>
      <c r="J1527" s="129">
        <v>39.880336965749294</v>
      </c>
      <c r="K1527" s="93">
        <f>Tabela1[ [#This Row],[Cena hurtowa netto od 01.06.2025] ]/Tabela1[[#This Row],[Cena hurtowa netto od 13.01.2025]]-1</f>
        <v>0</v>
      </c>
      <c r="L1527" s="142" t="s">
        <v>3107</v>
      </c>
      <c r="M1527" s="142"/>
      <c r="N1527" s="64" t="s">
        <v>52</v>
      </c>
      <c r="O1527" s="84">
        <v>0.23</v>
      </c>
      <c r="P1527" s="7"/>
      <c r="Q1527" s="35">
        <f t="shared" si="28"/>
        <v>0</v>
      </c>
      <c r="R1527" s="104">
        <v>44</v>
      </c>
      <c r="S1527" s="36" t="s">
        <v>3112</v>
      </c>
      <c r="T1527" s="86" t="s">
        <v>4573</v>
      </c>
      <c r="U1527" s="39">
        <f>VLOOKUP(Tabela1[[#This Row],[Marka]],Config!$D$2:$E$13,2,FALSE)+Tabela1[[#This Row],[Marka_sort_plus]]</f>
        <v>209012</v>
      </c>
      <c r="V1527" s="39">
        <v>9012</v>
      </c>
      <c r="W1527" s="49" t="s">
        <v>52</v>
      </c>
      <c r="X1527" s="49" t="s">
        <v>7484</v>
      </c>
      <c r="Y1527" s="49" t="s">
        <v>3152</v>
      </c>
      <c r="Z1527" s="49" t="s">
        <v>7485</v>
      </c>
    </row>
    <row r="1528" spans="2:26" ht="27.75" customHeight="1">
      <c r="B1528" s="55" t="s">
        <v>7</v>
      </c>
      <c r="C1528" s="56" t="s">
        <v>53</v>
      </c>
      <c r="D1528" s="113" t="s">
        <v>3332</v>
      </c>
      <c r="E1528" s="83" t="s">
        <v>3107</v>
      </c>
      <c r="F1528" s="65" t="s">
        <v>54</v>
      </c>
      <c r="G1528" s="58" t="s">
        <v>10</v>
      </c>
      <c r="H1528" s="58">
        <v>1</v>
      </c>
      <c r="I1528" s="129">
        <v>39.880336965749294</v>
      </c>
      <c r="J1528" s="129">
        <v>39.880336965749294</v>
      </c>
      <c r="K1528" s="93">
        <f>Tabela1[ [#This Row],[Cena hurtowa netto od 01.06.2025] ]/Tabela1[[#This Row],[Cena hurtowa netto od 13.01.2025]]-1</f>
        <v>0</v>
      </c>
      <c r="L1528" s="142" t="s">
        <v>3107</v>
      </c>
      <c r="M1528" s="142"/>
      <c r="N1528" s="64" t="s">
        <v>55</v>
      </c>
      <c r="O1528" s="84">
        <v>0.23</v>
      </c>
      <c r="P1528" s="7"/>
      <c r="Q1528" s="35">
        <f t="shared" si="28"/>
        <v>0</v>
      </c>
      <c r="R1528" s="104">
        <v>44</v>
      </c>
      <c r="S1528" s="36" t="s">
        <v>3112</v>
      </c>
      <c r="T1528" s="86" t="s">
        <v>4573</v>
      </c>
      <c r="U1528" s="39">
        <f>VLOOKUP(Tabela1[[#This Row],[Marka]],Config!$D$2:$E$13,2,FALSE)+Tabela1[[#This Row],[Marka_sort_plus]]</f>
        <v>209012</v>
      </c>
      <c r="V1528" s="39">
        <v>9012</v>
      </c>
      <c r="W1528" s="49" t="s">
        <v>55</v>
      </c>
      <c r="X1528" s="49" t="s">
        <v>7479</v>
      </c>
      <c r="Y1528" s="49" t="s">
        <v>3152</v>
      </c>
      <c r="Z1528" s="49" t="s">
        <v>7480</v>
      </c>
    </row>
    <row r="1529" spans="2:26" ht="27.75" customHeight="1">
      <c r="B1529" s="55" t="s">
        <v>7</v>
      </c>
      <c r="C1529" s="56" t="s">
        <v>56</v>
      </c>
      <c r="D1529" s="113" t="s">
        <v>3331</v>
      </c>
      <c r="E1529" s="83" t="s">
        <v>3107</v>
      </c>
      <c r="F1529" s="65" t="s">
        <v>57</v>
      </c>
      <c r="G1529" s="58" t="s">
        <v>10</v>
      </c>
      <c r="H1529" s="58">
        <v>1</v>
      </c>
      <c r="I1529" s="129">
        <v>79.774780877719209</v>
      </c>
      <c r="J1529" s="129">
        <v>79.774780877719209</v>
      </c>
      <c r="K1529" s="93">
        <f>Tabela1[ [#This Row],[Cena hurtowa netto od 01.06.2025] ]/Tabela1[[#This Row],[Cena hurtowa netto od 13.01.2025]]-1</f>
        <v>0</v>
      </c>
      <c r="L1529" s="142" t="s">
        <v>3107</v>
      </c>
      <c r="M1529" s="142"/>
      <c r="N1529" s="64" t="s">
        <v>58</v>
      </c>
      <c r="O1529" s="84">
        <v>0.23</v>
      </c>
      <c r="P1529" s="7"/>
      <c r="Q1529" s="35">
        <f t="shared" si="28"/>
        <v>0</v>
      </c>
      <c r="R1529" s="104">
        <v>44</v>
      </c>
      <c r="S1529" s="36" t="s">
        <v>3112</v>
      </c>
      <c r="T1529" s="86" t="s">
        <v>4573</v>
      </c>
      <c r="U1529" s="39">
        <f>VLOOKUP(Tabela1[[#This Row],[Marka]],Config!$D$2:$E$13,2,FALSE)+Tabela1[[#This Row],[Marka_sort_plus]]</f>
        <v>209012</v>
      </c>
      <c r="V1529" s="39">
        <v>9012</v>
      </c>
      <c r="W1529" s="49" t="s">
        <v>58</v>
      </c>
      <c r="X1529" s="49" t="s">
        <v>7481</v>
      </c>
      <c r="Y1529" s="49" t="s">
        <v>3152</v>
      </c>
      <c r="Z1529" s="49" t="s">
        <v>7482</v>
      </c>
    </row>
    <row r="1530" spans="2:26" ht="27.75" customHeight="1">
      <c r="B1530" s="55" t="s">
        <v>7</v>
      </c>
      <c r="C1530" s="56" t="s">
        <v>9850</v>
      </c>
      <c r="D1530" s="113" t="s">
        <v>9849</v>
      </c>
      <c r="E1530" s="83" t="s">
        <v>3107</v>
      </c>
      <c r="F1530" s="65" t="s">
        <v>9851</v>
      </c>
      <c r="G1530" s="58" t="s">
        <v>10</v>
      </c>
      <c r="H1530" s="58" t="s">
        <v>8167</v>
      </c>
      <c r="I1530" s="129">
        <v>48.93</v>
      </c>
      <c r="J1530" s="129">
        <v>48.93</v>
      </c>
      <c r="K1530" s="93">
        <f>Tabela1[ [#This Row],[Cena hurtowa netto od 01.06.2025] ]/Tabela1[[#This Row],[Cena hurtowa netto od 13.01.2025]]-1</f>
        <v>0</v>
      </c>
      <c r="L1530" s="142" t="s">
        <v>3107</v>
      </c>
      <c r="M1530" s="142"/>
      <c r="N1530" s="64">
        <v>4007817044650</v>
      </c>
      <c r="O1530" s="84">
        <v>0.23</v>
      </c>
      <c r="P1530" s="7"/>
      <c r="Q1530" s="35">
        <f t="shared" si="28"/>
        <v>0</v>
      </c>
      <c r="R1530" s="104"/>
      <c r="S1530" s="36" t="s">
        <v>3185</v>
      </c>
      <c r="T1530" s="86">
        <v>96082000</v>
      </c>
      <c r="U1530" s="39">
        <f>VLOOKUP(Tabela1[[#This Row],[Marka]],Config!$D$2:$E$13,2,FALSE)+Tabela1[[#This Row],[Marka_sort_plus]]</f>
        <v>209012</v>
      </c>
      <c r="V1530" s="39">
        <v>9012</v>
      </c>
      <c r="W1530" s="49" t="s">
        <v>10370</v>
      </c>
      <c r="X1530" s="49" t="s">
        <v>10371</v>
      </c>
      <c r="Y1530" s="49" t="s">
        <v>3152</v>
      </c>
      <c r="Z1530" s="49" t="s">
        <v>10372</v>
      </c>
    </row>
    <row r="1531" spans="2:26" ht="27.75" customHeight="1">
      <c r="B1531" s="55" t="s">
        <v>7</v>
      </c>
      <c r="C1531" s="56" t="s">
        <v>931</v>
      </c>
      <c r="D1531" s="113" t="s">
        <v>4203</v>
      </c>
      <c r="E1531" s="83" t="s">
        <v>3111</v>
      </c>
      <c r="F1531" s="65" t="s">
        <v>932</v>
      </c>
      <c r="G1531" s="58" t="s">
        <v>10</v>
      </c>
      <c r="H1531" s="58">
        <v>10</v>
      </c>
      <c r="I1531" s="129">
        <v>9.0500000000000007</v>
      </c>
      <c r="J1531" s="129">
        <v>9.0500000000000007</v>
      </c>
      <c r="K1531" s="93">
        <f>Tabela1[ [#This Row],[Cena hurtowa netto od 01.06.2025] ]/Tabela1[[#This Row],[Cena hurtowa netto od 13.01.2025]]-1</f>
        <v>0</v>
      </c>
      <c r="L1531" s="142" t="s">
        <v>3111</v>
      </c>
      <c r="M1531" s="142"/>
      <c r="N1531" s="64" t="s">
        <v>933</v>
      </c>
      <c r="O1531" s="84">
        <v>0.23</v>
      </c>
      <c r="P1531" s="7"/>
      <c r="Q1531" s="35">
        <f t="shared" si="28"/>
        <v>0</v>
      </c>
      <c r="R1531" s="104">
        <v>24</v>
      </c>
      <c r="S1531" s="36" t="s">
        <v>3185</v>
      </c>
      <c r="T1531" s="86" t="s">
        <v>4573</v>
      </c>
      <c r="U1531" s="39">
        <f>VLOOKUP(Tabela1[[#This Row],[Marka]],Config!$D$2:$E$13,2,FALSE)+Tabela1[[#This Row],[Marka_sort_plus]]</f>
        <v>209012</v>
      </c>
      <c r="V1531" s="39">
        <v>9012</v>
      </c>
      <c r="W1531" s="49" t="s">
        <v>933</v>
      </c>
      <c r="X1531" s="49" t="s">
        <v>7538</v>
      </c>
      <c r="Y1531" s="49" t="s">
        <v>7539</v>
      </c>
      <c r="Z1531" s="49" t="s">
        <v>7540</v>
      </c>
    </row>
    <row r="1532" spans="2:26" ht="27.75" customHeight="1">
      <c r="B1532" s="55" t="s">
        <v>7</v>
      </c>
      <c r="C1532" s="56" t="s">
        <v>934</v>
      </c>
      <c r="D1532" s="113" t="s">
        <v>4202</v>
      </c>
      <c r="E1532" s="83" t="s">
        <v>3107</v>
      </c>
      <c r="F1532" s="65" t="s">
        <v>935</v>
      </c>
      <c r="G1532" s="58" t="s">
        <v>10</v>
      </c>
      <c r="H1532" s="58">
        <v>10</v>
      </c>
      <c r="I1532" s="129">
        <v>9.0500000000000007</v>
      </c>
      <c r="J1532" s="129">
        <v>9.0500000000000007</v>
      </c>
      <c r="K1532" s="93">
        <f>Tabela1[ [#This Row],[Cena hurtowa netto od 01.06.2025] ]/Tabela1[[#This Row],[Cena hurtowa netto od 13.01.2025]]-1</f>
        <v>0</v>
      </c>
      <c r="L1532" s="142" t="s">
        <v>3107</v>
      </c>
      <c r="M1532" s="142"/>
      <c r="N1532" s="64" t="s">
        <v>936</v>
      </c>
      <c r="O1532" s="84">
        <v>0.23</v>
      </c>
      <c r="P1532" s="7"/>
      <c r="Q1532" s="35">
        <f t="shared" si="28"/>
        <v>0</v>
      </c>
      <c r="R1532" s="104">
        <v>24</v>
      </c>
      <c r="S1532" s="36" t="s">
        <v>3185</v>
      </c>
      <c r="T1532" s="86" t="s">
        <v>4573</v>
      </c>
      <c r="U1532" s="39">
        <f>VLOOKUP(Tabela1[[#This Row],[Marka]],Config!$D$2:$E$13,2,FALSE)+Tabela1[[#This Row],[Marka_sort_plus]]</f>
        <v>209012</v>
      </c>
      <c r="V1532" s="39">
        <v>9012</v>
      </c>
      <c r="W1532" s="49" t="s">
        <v>936</v>
      </c>
      <c r="X1532" s="49" t="s">
        <v>7535</v>
      </c>
      <c r="Y1532" s="49" t="s">
        <v>7536</v>
      </c>
      <c r="Z1532" s="49" t="s">
        <v>7537</v>
      </c>
    </row>
    <row r="1533" spans="2:26" ht="27.75" customHeight="1">
      <c r="B1533" s="55" t="s">
        <v>7</v>
      </c>
      <c r="C1533" s="56" t="s">
        <v>937</v>
      </c>
      <c r="D1533" s="113" t="s">
        <v>4201</v>
      </c>
      <c r="E1533" s="83" t="s">
        <v>3111</v>
      </c>
      <c r="F1533" s="65" t="s">
        <v>938</v>
      </c>
      <c r="G1533" s="58" t="s">
        <v>10</v>
      </c>
      <c r="H1533" s="58">
        <v>10</v>
      </c>
      <c r="I1533" s="129">
        <v>9.0500000000000007</v>
      </c>
      <c r="J1533" s="129">
        <v>9.0500000000000007</v>
      </c>
      <c r="K1533" s="93">
        <f>Tabela1[ [#This Row],[Cena hurtowa netto od 01.06.2025] ]/Tabela1[[#This Row],[Cena hurtowa netto od 13.01.2025]]-1</f>
        <v>0</v>
      </c>
      <c r="L1533" s="142" t="s">
        <v>3111</v>
      </c>
      <c r="M1533" s="142"/>
      <c r="N1533" s="64" t="s">
        <v>939</v>
      </c>
      <c r="O1533" s="84">
        <v>0.23</v>
      </c>
      <c r="P1533" s="7"/>
      <c r="Q1533" s="35">
        <f t="shared" si="28"/>
        <v>0</v>
      </c>
      <c r="R1533" s="104">
        <v>24</v>
      </c>
      <c r="S1533" s="36" t="s">
        <v>3185</v>
      </c>
      <c r="T1533" s="86" t="s">
        <v>4573</v>
      </c>
      <c r="U1533" s="39">
        <f>VLOOKUP(Tabela1[[#This Row],[Marka]],Config!$D$2:$E$13,2,FALSE)+Tabela1[[#This Row],[Marka_sort_plus]]</f>
        <v>209012</v>
      </c>
      <c r="V1533" s="39">
        <v>9012</v>
      </c>
      <c r="W1533" s="49" t="s">
        <v>939</v>
      </c>
      <c r="X1533" s="49" t="s">
        <v>7544</v>
      </c>
      <c r="Y1533" s="49" t="s">
        <v>7545</v>
      </c>
      <c r="Z1533" s="49" t="s">
        <v>7546</v>
      </c>
    </row>
    <row r="1534" spans="2:26" ht="27.75" customHeight="1">
      <c r="B1534" s="55" t="s">
        <v>7</v>
      </c>
      <c r="C1534" s="56" t="s">
        <v>940</v>
      </c>
      <c r="D1534" s="113" t="s">
        <v>4200</v>
      </c>
      <c r="E1534" s="83" t="s">
        <v>3107</v>
      </c>
      <c r="F1534" s="65" t="s">
        <v>941</v>
      </c>
      <c r="G1534" s="58" t="s">
        <v>10</v>
      </c>
      <c r="H1534" s="58">
        <v>10</v>
      </c>
      <c r="I1534" s="129">
        <v>9.0500000000000007</v>
      </c>
      <c r="J1534" s="129">
        <v>9.0500000000000007</v>
      </c>
      <c r="K1534" s="93">
        <f>Tabela1[ [#This Row],[Cena hurtowa netto od 01.06.2025] ]/Tabela1[[#This Row],[Cena hurtowa netto od 13.01.2025]]-1</f>
        <v>0</v>
      </c>
      <c r="L1534" s="142" t="s">
        <v>3107</v>
      </c>
      <c r="M1534" s="142"/>
      <c r="N1534" s="64" t="s">
        <v>942</v>
      </c>
      <c r="O1534" s="84">
        <v>0.23</v>
      </c>
      <c r="P1534" s="7"/>
      <c r="Q1534" s="35">
        <f t="shared" si="28"/>
        <v>0</v>
      </c>
      <c r="R1534" s="104">
        <v>24</v>
      </c>
      <c r="S1534" s="36" t="s">
        <v>3185</v>
      </c>
      <c r="T1534" s="86" t="s">
        <v>4573</v>
      </c>
      <c r="U1534" s="39">
        <f>VLOOKUP(Tabela1[[#This Row],[Marka]],Config!$D$2:$E$13,2,FALSE)+Tabela1[[#This Row],[Marka_sort_plus]]</f>
        <v>209012</v>
      </c>
      <c r="V1534" s="39">
        <v>9012</v>
      </c>
      <c r="W1534" s="49" t="s">
        <v>942</v>
      </c>
      <c r="X1534" s="49" t="s">
        <v>7541</v>
      </c>
      <c r="Y1534" s="49" t="s">
        <v>7542</v>
      </c>
      <c r="Z1534" s="49" t="s">
        <v>7543</v>
      </c>
    </row>
    <row r="1535" spans="2:26" ht="27.75" customHeight="1">
      <c r="B1535" s="55" t="s">
        <v>7</v>
      </c>
      <c r="C1535" s="56" t="s">
        <v>13387</v>
      </c>
      <c r="D1535" s="113" t="s">
        <v>13546</v>
      </c>
      <c r="E1535" s="83" t="s">
        <v>3111</v>
      </c>
      <c r="F1535" s="65" t="s">
        <v>13547</v>
      </c>
      <c r="G1535" s="58" t="s">
        <v>10</v>
      </c>
      <c r="H1535" s="58" t="s">
        <v>8167</v>
      </c>
      <c r="I1535" s="129">
        <v>37.89</v>
      </c>
      <c r="J1535" s="129">
        <v>37.89</v>
      </c>
      <c r="K1535" s="93">
        <f>Tabela1[ [#This Row],[Cena hurtowa netto od 01.06.2025] ]/Tabela1[[#This Row],[Cena hurtowa netto od 13.01.2025]]-1</f>
        <v>0</v>
      </c>
      <c r="L1535" s="142" t="s">
        <v>3111</v>
      </c>
      <c r="M1535" s="142"/>
      <c r="N1535" s="64" t="s">
        <v>13548</v>
      </c>
      <c r="O1535" s="84">
        <v>0.23</v>
      </c>
      <c r="P1535" s="7"/>
      <c r="Q1535" s="35">
        <f t="shared" si="28"/>
        <v>0</v>
      </c>
      <c r="R1535" s="104">
        <v>24</v>
      </c>
      <c r="S1535" s="36" t="s">
        <v>3185</v>
      </c>
      <c r="T1535" s="86" t="s">
        <v>4573</v>
      </c>
      <c r="U1535" s="39">
        <f>VLOOKUP(Tabela1[[#This Row],[Marka]],Config!$D$2:$E$13,2,FALSE)+Tabela1[[#This Row],[Marka_sort_plus]]</f>
        <v>209012</v>
      </c>
      <c r="V1535" s="39">
        <v>9012</v>
      </c>
      <c r="W1535" s="49" t="s">
        <v>13548</v>
      </c>
      <c r="X1535" s="49"/>
      <c r="Y1535" s="49"/>
      <c r="Z1535" s="49"/>
    </row>
    <row r="1536" spans="2:26" ht="27.75" customHeight="1">
      <c r="B1536" s="55" t="s">
        <v>7</v>
      </c>
      <c r="C1536" s="56" t="s">
        <v>527</v>
      </c>
      <c r="D1536" s="113" t="s">
        <v>4199</v>
      </c>
      <c r="E1536" s="83" t="s">
        <v>3107</v>
      </c>
      <c r="F1536" s="65" t="s">
        <v>528</v>
      </c>
      <c r="G1536" s="58" t="s">
        <v>10</v>
      </c>
      <c r="H1536" s="58">
        <v>10</v>
      </c>
      <c r="I1536" s="129">
        <v>12.92</v>
      </c>
      <c r="J1536" s="129">
        <v>12.92</v>
      </c>
      <c r="K1536" s="93">
        <f>Tabela1[ [#This Row],[Cena hurtowa netto od 01.06.2025] ]/Tabela1[[#This Row],[Cena hurtowa netto od 13.01.2025]]-1</f>
        <v>0</v>
      </c>
      <c r="L1536" s="142" t="s">
        <v>3107</v>
      </c>
      <c r="M1536" s="142"/>
      <c r="N1536" s="64" t="s">
        <v>529</v>
      </c>
      <c r="O1536" s="84">
        <v>0.23</v>
      </c>
      <c r="P1536" s="7"/>
      <c r="Q1536" s="35">
        <f t="shared" si="28"/>
        <v>0</v>
      </c>
      <c r="R1536" s="104">
        <v>9</v>
      </c>
      <c r="S1536" s="36" t="s">
        <v>3125</v>
      </c>
      <c r="T1536" s="86" t="s">
        <v>4573</v>
      </c>
      <c r="U1536" s="39">
        <f>VLOOKUP(Tabela1[[#This Row],[Marka]],Config!$D$2:$E$13,2,FALSE)+Tabela1[[#This Row],[Marka_sort_plus]]</f>
        <v>209012</v>
      </c>
      <c r="V1536" s="39">
        <v>9012</v>
      </c>
      <c r="W1536" s="49" t="s">
        <v>529</v>
      </c>
      <c r="X1536" s="49" t="s">
        <v>7547</v>
      </c>
      <c r="Y1536" s="49" t="s">
        <v>7548</v>
      </c>
      <c r="Z1536" s="49" t="s">
        <v>7549</v>
      </c>
    </row>
    <row r="1537" spans="2:26" ht="27.75" customHeight="1">
      <c r="B1537" s="55" t="s">
        <v>7</v>
      </c>
      <c r="C1537" s="56" t="s">
        <v>530</v>
      </c>
      <c r="D1537" s="113" t="s">
        <v>4198</v>
      </c>
      <c r="E1537" s="83" t="s">
        <v>3107</v>
      </c>
      <c r="F1537" s="65" t="s">
        <v>531</v>
      </c>
      <c r="G1537" s="58" t="s">
        <v>10</v>
      </c>
      <c r="H1537" s="58">
        <v>10</v>
      </c>
      <c r="I1537" s="129">
        <v>12.92</v>
      </c>
      <c r="J1537" s="129">
        <v>12.92</v>
      </c>
      <c r="K1537" s="93">
        <f>Tabela1[ [#This Row],[Cena hurtowa netto od 01.06.2025] ]/Tabela1[[#This Row],[Cena hurtowa netto od 13.01.2025]]-1</f>
        <v>0</v>
      </c>
      <c r="L1537" s="142" t="s">
        <v>3107</v>
      </c>
      <c r="M1537" s="142"/>
      <c r="N1537" s="64" t="s">
        <v>532</v>
      </c>
      <c r="O1537" s="84">
        <v>0.23</v>
      </c>
      <c r="P1537" s="7"/>
      <c r="Q1537" s="35">
        <f t="shared" si="28"/>
        <v>0</v>
      </c>
      <c r="R1537" s="104">
        <v>9</v>
      </c>
      <c r="S1537" s="36" t="s">
        <v>3125</v>
      </c>
      <c r="T1537" s="86" t="s">
        <v>4573</v>
      </c>
      <c r="U1537" s="39">
        <f>VLOOKUP(Tabela1[[#This Row],[Marka]],Config!$D$2:$E$13,2,FALSE)+Tabela1[[#This Row],[Marka_sort_plus]]</f>
        <v>209012</v>
      </c>
      <c r="V1537" s="39">
        <v>9012</v>
      </c>
      <c r="W1537" s="49" t="s">
        <v>532</v>
      </c>
      <c r="X1537" s="49" t="s">
        <v>7550</v>
      </c>
      <c r="Y1537" s="49" t="s">
        <v>7551</v>
      </c>
      <c r="Z1537" s="49" t="s">
        <v>7552</v>
      </c>
    </row>
    <row r="1538" spans="2:26" ht="27.75" customHeight="1">
      <c r="B1538" s="55" t="s">
        <v>7</v>
      </c>
      <c r="C1538" s="56" t="s">
        <v>533</v>
      </c>
      <c r="D1538" s="113" t="s">
        <v>4197</v>
      </c>
      <c r="E1538" s="83" t="s">
        <v>3107</v>
      </c>
      <c r="F1538" s="65" t="s">
        <v>534</v>
      </c>
      <c r="G1538" s="58" t="s">
        <v>10</v>
      </c>
      <c r="H1538" s="58">
        <v>10</v>
      </c>
      <c r="I1538" s="129">
        <v>12.92</v>
      </c>
      <c r="J1538" s="129">
        <v>12.92</v>
      </c>
      <c r="K1538" s="93">
        <f>Tabela1[ [#This Row],[Cena hurtowa netto od 01.06.2025] ]/Tabela1[[#This Row],[Cena hurtowa netto od 13.01.2025]]-1</f>
        <v>0</v>
      </c>
      <c r="L1538" s="142" t="s">
        <v>3107</v>
      </c>
      <c r="M1538" s="142"/>
      <c r="N1538" s="64" t="s">
        <v>535</v>
      </c>
      <c r="O1538" s="84">
        <v>0.23</v>
      </c>
      <c r="P1538" s="7"/>
      <c r="Q1538" s="35">
        <f t="shared" si="28"/>
        <v>0</v>
      </c>
      <c r="R1538" s="104">
        <v>9</v>
      </c>
      <c r="S1538" s="36" t="s">
        <v>3125</v>
      </c>
      <c r="T1538" s="86" t="s">
        <v>4573</v>
      </c>
      <c r="U1538" s="39">
        <f>VLOOKUP(Tabela1[[#This Row],[Marka]],Config!$D$2:$E$13,2,FALSE)+Tabela1[[#This Row],[Marka_sort_plus]]</f>
        <v>209012</v>
      </c>
      <c r="V1538" s="39">
        <v>9012</v>
      </c>
      <c r="W1538" s="49" t="s">
        <v>535</v>
      </c>
      <c r="X1538" s="49" t="s">
        <v>7553</v>
      </c>
      <c r="Y1538" s="49" t="s">
        <v>7554</v>
      </c>
      <c r="Z1538" s="49" t="s">
        <v>7555</v>
      </c>
    </row>
    <row r="1539" spans="2:26" ht="27.75" customHeight="1">
      <c r="B1539" s="55" t="s">
        <v>7</v>
      </c>
      <c r="C1539" s="56" t="s">
        <v>536</v>
      </c>
      <c r="D1539" s="113" t="s">
        <v>4196</v>
      </c>
      <c r="E1539" s="83" t="s">
        <v>3107</v>
      </c>
      <c r="F1539" s="65" t="s">
        <v>537</v>
      </c>
      <c r="G1539" s="58" t="s">
        <v>10</v>
      </c>
      <c r="H1539" s="58">
        <v>10</v>
      </c>
      <c r="I1539" s="129">
        <v>12.92</v>
      </c>
      <c r="J1539" s="129">
        <v>12.92</v>
      </c>
      <c r="K1539" s="93">
        <f>Tabela1[ [#This Row],[Cena hurtowa netto od 01.06.2025] ]/Tabela1[[#This Row],[Cena hurtowa netto od 13.01.2025]]-1</f>
        <v>0</v>
      </c>
      <c r="L1539" s="142" t="s">
        <v>3107</v>
      </c>
      <c r="M1539" s="142"/>
      <c r="N1539" s="64" t="s">
        <v>538</v>
      </c>
      <c r="O1539" s="84">
        <v>0.23</v>
      </c>
      <c r="P1539" s="7"/>
      <c r="Q1539" s="35">
        <f t="shared" si="28"/>
        <v>0</v>
      </c>
      <c r="R1539" s="104">
        <v>9</v>
      </c>
      <c r="S1539" s="36" t="s">
        <v>3125</v>
      </c>
      <c r="T1539" s="86" t="s">
        <v>4573</v>
      </c>
      <c r="U1539" s="39">
        <f>VLOOKUP(Tabela1[[#This Row],[Marka]],Config!$D$2:$E$13,2,FALSE)+Tabela1[[#This Row],[Marka_sort_plus]]</f>
        <v>209012</v>
      </c>
      <c r="V1539" s="39">
        <v>9012</v>
      </c>
      <c r="W1539" s="49" t="s">
        <v>538</v>
      </c>
      <c r="X1539" s="49" t="s">
        <v>7556</v>
      </c>
      <c r="Y1539" s="49" t="s">
        <v>7557</v>
      </c>
      <c r="Z1539" s="49" t="s">
        <v>7558</v>
      </c>
    </row>
    <row r="1540" spans="2:26" ht="27.75" customHeight="1">
      <c r="B1540" s="55" t="s">
        <v>7</v>
      </c>
      <c r="C1540" s="56" t="s">
        <v>539</v>
      </c>
      <c r="D1540" s="113" t="s">
        <v>4195</v>
      </c>
      <c r="E1540" s="83" t="s">
        <v>3107</v>
      </c>
      <c r="F1540" s="65" t="s">
        <v>540</v>
      </c>
      <c r="G1540" s="58" t="s">
        <v>10</v>
      </c>
      <c r="H1540" s="58">
        <v>10</v>
      </c>
      <c r="I1540" s="129">
        <v>12.92</v>
      </c>
      <c r="J1540" s="129">
        <v>12.92</v>
      </c>
      <c r="K1540" s="93">
        <f>Tabela1[ [#This Row],[Cena hurtowa netto od 01.06.2025] ]/Tabela1[[#This Row],[Cena hurtowa netto od 13.01.2025]]-1</f>
        <v>0</v>
      </c>
      <c r="L1540" s="142" t="s">
        <v>3107</v>
      </c>
      <c r="M1540" s="142"/>
      <c r="N1540" s="64" t="s">
        <v>541</v>
      </c>
      <c r="O1540" s="84">
        <v>0.23</v>
      </c>
      <c r="P1540" s="7"/>
      <c r="Q1540" s="35">
        <f t="shared" si="28"/>
        <v>0</v>
      </c>
      <c r="R1540" s="104">
        <v>9</v>
      </c>
      <c r="S1540" s="36" t="s">
        <v>3125</v>
      </c>
      <c r="T1540" s="86" t="s">
        <v>4573</v>
      </c>
      <c r="U1540" s="39">
        <f>VLOOKUP(Tabela1[[#This Row],[Marka]],Config!$D$2:$E$13,2,FALSE)+Tabela1[[#This Row],[Marka_sort_plus]]</f>
        <v>209012</v>
      </c>
      <c r="V1540" s="39">
        <v>9012</v>
      </c>
      <c r="W1540" s="49" t="s">
        <v>541</v>
      </c>
      <c r="X1540" s="49" t="s">
        <v>7559</v>
      </c>
      <c r="Y1540" s="49" t="s">
        <v>7560</v>
      </c>
      <c r="Z1540" s="49" t="s">
        <v>7561</v>
      </c>
    </row>
    <row r="1541" spans="2:26" ht="27.75" customHeight="1">
      <c r="B1541" s="55" t="s">
        <v>7</v>
      </c>
      <c r="C1541" s="56" t="s">
        <v>542</v>
      </c>
      <c r="D1541" s="113" t="s">
        <v>4194</v>
      </c>
      <c r="E1541" s="83" t="s">
        <v>3107</v>
      </c>
      <c r="F1541" s="65" t="s">
        <v>543</v>
      </c>
      <c r="G1541" s="58" t="s">
        <v>10</v>
      </c>
      <c r="H1541" s="58">
        <v>10</v>
      </c>
      <c r="I1541" s="129">
        <v>12.92</v>
      </c>
      <c r="J1541" s="129">
        <v>12.92</v>
      </c>
      <c r="K1541" s="93">
        <f>Tabela1[ [#This Row],[Cena hurtowa netto od 01.06.2025] ]/Tabela1[[#This Row],[Cena hurtowa netto od 13.01.2025]]-1</f>
        <v>0</v>
      </c>
      <c r="L1541" s="142" t="s">
        <v>3107</v>
      </c>
      <c r="M1541" s="142"/>
      <c r="N1541" s="64" t="s">
        <v>544</v>
      </c>
      <c r="O1541" s="84">
        <v>0.23</v>
      </c>
      <c r="P1541" s="7"/>
      <c r="Q1541" s="35">
        <f t="shared" si="28"/>
        <v>0</v>
      </c>
      <c r="R1541" s="104">
        <v>9</v>
      </c>
      <c r="S1541" s="36" t="s">
        <v>3125</v>
      </c>
      <c r="T1541" s="86" t="s">
        <v>4573</v>
      </c>
      <c r="U1541" s="39">
        <f>VLOOKUP(Tabela1[[#This Row],[Marka]],Config!$D$2:$E$13,2,FALSE)+Tabela1[[#This Row],[Marka_sort_plus]]</f>
        <v>209012</v>
      </c>
      <c r="V1541" s="39">
        <v>9012</v>
      </c>
      <c r="W1541" s="49" t="s">
        <v>544</v>
      </c>
      <c r="X1541" s="49" t="s">
        <v>7562</v>
      </c>
      <c r="Y1541" s="49" t="s">
        <v>7563</v>
      </c>
      <c r="Z1541" s="49" t="s">
        <v>7564</v>
      </c>
    </row>
    <row r="1542" spans="2:26" ht="27.75" customHeight="1">
      <c r="B1542" s="55" t="s">
        <v>7</v>
      </c>
      <c r="C1542" s="56" t="s">
        <v>545</v>
      </c>
      <c r="D1542" s="113" t="s">
        <v>4193</v>
      </c>
      <c r="E1542" s="83" t="s">
        <v>3107</v>
      </c>
      <c r="F1542" s="65" t="s">
        <v>546</v>
      </c>
      <c r="G1542" s="58" t="s">
        <v>10</v>
      </c>
      <c r="H1542" s="58">
        <v>10</v>
      </c>
      <c r="I1542" s="129">
        <v>12.92</v>
      </c>
      <c r="J1542" s="129">
        <v>12.92</v>
      </c>
      <c r="K1542" s="93">
        <f>Tabela1[ [#This Row],[Cena hurtowa netto od 01.06.2025] ]/Tabela1[[#This Row],[Cena hurtowa netto od 13.01.2025]]-1</f>
        <v>0</v>
      </c>
      <c r="L1542" s="142" t="s">
        <v>3107</v>
      </c>
      <c r="M1542" s="142"/>
      <c r="N1542" s="64" t="s">
        <v>547</v>
      </c>
      <c r="O1542" s="84">
        <v>0.23</v>
      </c>
      <c r="P1542" s="7"/>
      <c r="Q1542" s="35">
        <f t="shared" si="28"/>
        <v>0</v>
      </c>
      <c r="R1542" s="104">
        <v>9</v>
      </c>
      <c r="S1542" s="36" t="s">
        <v>3125</v>
      </c>
      <c r="T1542" s="86" t="s">
        <v>4573</v>
      </c>
      <c r="U1542" s="39">
        <f>VLOOKUP(Tabela1[[#This Row],[Marka]],Config!$D$2:$E$13,2,FALSE)+Tabela1[[#This Row],[Marka_sort_plus]]</f>
        <v>209012</v>
      </c>
      <c r="V1542" s="39">
        <v>9012</v>
      </c>
      <c r="W1542" s="49" t="s">
        <v>547</v>
      </c>
      <c r="X1542" s="49" t="s">
        <v>7565</v>
      </c>
      <c r="Y1542" s="49" t="s">
        <v>7566</v>
      </c>
      <c r="Z1542" s="49" t="s">
        <v>7567</v>
      </c>
    </row>
    <row r="1543" spans="2:26" ht="27.75" customHeight="1">
      <c r="B1543" s="55" t="s">
        <v>7</v>
      </c>
      <c r="C1543" s="56" t="s">
        <v>548</v>
      </c>
      <c r="D1543" s="113" t="s">
        <v>4192</v>
      </c>
      <c r="E1543" s="83" t="s">
        <v>3107</v>
      </c>
      <c r="F1543" s="65" t="s">
        <v>549</v>
      </c>
      <c r="G1543" s="58" t="s">
        <v>10</v>
      </c>
      <c r="H1543" s="58">
        <v>10</v>
      </c>
      <c r="I1543" s="129">
        <v>12.92</v>
      </c>
      <c r="J1543" s="129">
        <v>12.92</v>
      </c>
      <c r="K1543" s="93">
        <f>Tabela1[ [#This Row],[Cena hurtowa netto od 01.06.2025] ]/Tabela1[[#This Row],[Cena hurtowa netto od 13.01.2025]]-1</f>
        <v>0</v>
      </c>
      <c r="L1543" s="142" t="s">
        <v>3107</v>
      </c>
      <c r="M1543" s="142"/>
      <c r="N1543" s="64" t="s">
        <v>550</v>
      </c>
      <c r="O1543" s="84">
        <v>0.23</v>
      </c>
      <c r="P1543" s="7"/>
      <c r="Q1543" s="35">
        <f t="shared" si="28"/>
        <v>0</v>
      </c>
      <c r="R1543" s="104">
        <v>9</v>
      </c>
      <c r="S1543" s="36" t="s">
        <v>3125</v>
      </c>
      <c r="T1543" s="86" t="s">
        <v>4573</v>
      </c>
      <c r="U1543" s="39">
        <f>VLOOKUP(Tabela1[[#This Row],[Marka]],Config!$D$2:$E$13,2,FALSE)+Tabela1[[#This Row],[Marka_sort_plus]]</f>
        <v>209012</v>
      </c>
      <c r="V1543" s="39">
        <v>9012</v>
      </c>
      <c r="W1543" s="49" t="s">
        <v>550</v>
      </c>
      <c r="X1543" s="49" t="s">
        <v>7568</v>
      </c>
      <c r="Y1543" s="49" t="s">
        <v>7569</v>
      </c>
      <c r="Z1543" s="49" t="s">
        <v>7570</v>
      </c>
    </row>
    <row r="1544" spans="2:26" ht="27.75" customHeight="1">
      <c r="B1544" s="55" t="s">
        <v>7</v>
      </c>
      <c r="C1544" s="56" t="s">
        <v>551</v>
      </c>
      <c r="D1544" s="113" t="s">
        <v>4191</v>
      </c>
      <c r="E1544" s="83" t="s">
        <v>3107</v>
      </c>
      <c r="F1544" s="65" t="s">
        <v>552</v>
      </c>
      <c r="G1544" s="58" t="s">
        <v>10</v>
      </c>
      <c r="H1544" s="58">
        <v>10</v>
      </c>
      <c r="I1544" s="129">
        <v>12.92</v>
      </c>
      <c r="J1544" s="129">
        <v>12.92</v>
      </c>
      <c r="K1544" s="93">
        <f>Tabela1[ [#This Row],[Cena hurtowa netto od 01.06.2025] ]/Tabela1[[#This Row],[Cena hurtowa netto od 13.01.2025]]-1</f>
        <v>0</v>
      </c>
      <c r="L1544" s="142" t="s">
        <v>3107</v>
      </c>
      <c r="M1544" s="142"/>
      <c r="N1544" s="64" t="s">
        <v>553</v>
      </c>
      <c r="O1544" s="84">
        <v>0.23</v>
      </c>
      <c r="P1544" s="7"/>
      <c r="Q1544" s="35">
        <f t="shared" si="28"/>
        <v>0</v>
      </c>
      <c r="R1544" s="104">
        <v>9</v>
      </c>
      <c r="S1544" s="36" t="s">
        <v>3125</v>
      </c>
      <c r="T1544" s="86" t="s">
        <v>4573</v>
      </c>
      <c r="U1544" s="39">
        <f>VLOOKUP(Tabela1[[#This Row],[Marka]],Config!$D$2:$E$13,2,FALSE)+Tabela1[[#This Row],[Marka_sort_plus]]</f>
        <v>209012</v>
      </c>
      <c r="V1544" s="39">
        <v>9012</v>
      </c>
      <c r="W1544" s="49" t="s">
        <v>553</v>
      </c>
      <c r="X1544" s="49" t="s">
        <v>7571</v>
      </c>
      <c r="Y1544" s="49" t="s">
        <v>7572</v>
      </c>
      <c r="Z1544" s="49" t="s">
        <v>7573</v>
      </c>
    </row>
    <row r="1545" spans="2:26" ht="27.75" customHeight="1">
      <c r="B1545" s="55" t="s">
        <v>7</v>
      </c>
      <c r="C1545" s="56" t="s">
        <v>554</v>
      </c>
      <c r="D1545" s="113" t="s">
        <v>3740</v>
      </c>
      <c r="E1545" s="83" t="s">
        <v>3107</v>
      </c>
      <c r="F1545" s="65" t="s">
        <v>555</v>
      </c>
      <c r="G1545" s="58" t="s">
        <v>10</v>
      </c>
      <c r="H1545" s="58">
        <v>10</v>
      </c>
      <c r="I1545" s="129">
        <v>12.92</v>
      </c>
      <c r="J1545" s="129">
        <v>12.92</v>
      </c>
      <c r="K1545" s="93">
        <f>Tabela1[ [#This Row],[Cena hurtowa netto od 01.06.2025] ]/Tabela1[[#This Row],[Cena hurtowa netto od 13.01.2025]]-1</f>
        <v>0</v>
      </c>
      <c r="L1545" s="142" t="s">
        <v>3107</v>
      </c>
      <c r="M1545" s="142"/>
      <c r="N1545" s="64" t="s">
        <v>4361</v>
      </c>
      <c r="O1545" s="84">
        <v>0.23</v>
      </c>
      <c r="P1545" s="7"/>
      <c r="Q1545" s="35">
        <f t="shared" si="28"/>
        <v>0</v>
      </c>
      <c r="R1545" s="104">
        <v>9</v>
      </c>
      <c r="S1545" s="36" t="s">
        <v>3125</v>
      </c>
      <c r="T1545" s="86" t="s">
        <v>4573</v>
      </c>
      <c r="U1545" s="39">
        <f>VLOOKUP(Tabela1[[#This Row],[Marka]],Config!$D$2:$E$13,2,FALSE)+Tabela1[[#This Row],[Marka_sort_plus]]</f>
        <v>209012</v>
      </c>
      <c r="V1545" s="39">
        <v>9012</v>
      </c>
      <c r="W1545" s="49" t="s">
        <v>4361</v>
      </c>
      <c r="X1545" s="49" t="s">
        <v>7574</v>
      </c>
      <c r="Y1545" s="49" t="s">
        <v>7575</v>
      </c>
      <c r="Z1545" s="49" t="s">
        <v>7576</v>
      </c>
    </row>
    <row r="1546" spans="2:26" ht="27.75" customHeight="1">
      <c r="B1546" s="55" t="s">
        <v>7</v>
      </c>
      <c r="C1546" s="56" t="s">
        <v>556</v>
      </c>
      <c r="D1546" s="113" t="s">
        <v>3739</v>
      </c>
      <c r="E1546" s="83" t="s">
        <v>3107</v>
      </c>
      <c r="F1546" s="65" t="s">
        <v>557</v>
      </c>
      <c r="G1546" s="58" t="s">
        <v>10</v>
      </c>
      <c r="H1546" s="58">
        <v>10</v>
      </c>
      <c r="I1546" s="129">
        <v>12.92</v>
      </c>
      <c r="J1546" s="129">
        <v>12.92</v>
      </c>
      <c r="K1546" s="93">
        <f>Tabela1[ [#This Row],[Cena hurtowa netto od 01.06.2025] ]/Tabela1[[#This Row],[Cena hurtowa netto od 13.01.2025]]-1</f>
        <v>0</v>
      </c>
      <c r="L1546" s="142" t="s">
        <v>3107</v>
      </c>
      <c r="M1546" s="142"/>
      <c r="N1546" s="64" t="s">
        <v>4362</v>
      </c>
      <c r="O1546" s="84">
        <v>0.23</v>
      </c>
      <c r="P1546" s="7"/>
      <c r="Q1546" s="35">
        <f t="shared" si="28"/>
        <v>0</v>
      </c>
      <c r="R1546" s="104">
        <v>9</v>
      </c>
      <c r="S1546" s="36" t="s">
        <v>3125</v>
      </c>
      <c r="T1546" s="86" t="s">
        <v>4573</v>
      </c>
      <c r="U1546" s="39">
        <f>VLOOKUP(Tabela1[[#This Row],[Marka]],Config!$D$2:$E$13,2,FALSE)+Tabela1[[#This Row],[Marka_sort_plus]]</f>
        <v>209012</v>
      </c>
      <c r="V1546" s="39">
        <v>9012</v>
      </c>
      <c r="W1546" s="49" t="s">
        <v>4362</v>
      </c>
      <c r="X1546" s="49" t="s">
        <v>7577</v>
      </c>
      <c r="Y1546" s="49" t="s">
        <v>7578</v>
      </c>
      <c r="Z1546" s="49" t="s">
        <v>7579</v>
      </c>
    </row>
    <row r="1547" spans="2:26" ht="27.75" customHeight="1">
      <c r="B1547" s="55" t="s">
        <v>7</v>
      </c>
      <c r="C1547" s="56" t="s">
        <v>558</v>
      </c>
      <c r="D1547" s="113" t="s">
        <v>3738</v>
      </c>
      <c r="E1547" s="83" t="s">
        <v>3107</v>
      </c>
      <c r="F1547" s="65" t="s">
        <v>559</v>
      </c>
      <c r="G1547" s="58" t="s">
        <v>10</v>
      </c>
      <c r="H1547" s="58">
        <v>10</v>
      </c>
      <c r="I1547" s="129">
        <v>12.92</v>
      </c>
      <c r="J1547" s="129">
        <v>12.92</v>
      </c>
      <c r="K1547" s="93">
        <f>Tabela1[ [#This Row],[Cena hurtowa netto od 01.06.2025] ]/Tabela1[[#This Row],[Cena hurtowa netto od 13.01.2025]]-1</f>
        <v>0</v>
      </c>
      <c r="L1547" s="142" t="s">
        <v>3107</v>
      </c>
      <c r="M1547" s="142"/>
      <c r="N1547" s="64" t="s">
        <v>4363</v>
      </c>
      <c r="O1547" s="84">
        <v>0.23</v>
      </c>
      <c r="P1547" s="7"/>
      <c r="Q1547" s="35">
        <f t="shared" si="28"/>
        <v>0</v>
      </c>
      <c r="R1547" s="104">
        <v>9</v>
      </c>
      <c r="S1547" s="36" t="s">
        <v>3125</v>
      </c>
      <c r="T1547" s="86" t="s">
        <v>4573</v>
      </c>
      <c r="U1547" s="39">
        <f>VLOOKUP(Tabela1[[#This Row],[Marka]],Config!$D$2:$E$13,2,FALSE)+Tabela1[[#This Row],[Marka_sort_plus]]</f>
        <v>209012</v>
      </c>
      <c r="V1547" s="39">
        <v>9012</v>
      </c>
      <c r="W1547" s="49" t="s">
        <v>4363</v>
      </c>
      <c r="X1547" s="49" t="s">
        <v>7580</v>
      </c>
      <c r="Y1547" s="49" t="s">
        <v>7581</v>
      </c>
      <c r="Z1547" s="49" t="s">
        <v>7582</v>
      </c>
    </row>
    <row r="1548" spans="2:26" ht="27.75" customHeight="1">
      <c r="B1548" s="55" t="s">
        <v>7</v>
      </c>
      <c r="C1548" s="56" t="s">
        <v>10795</v>
      </c>
      <c r="D1548" s="113" t="s">
        <v>10796</v>
      </c>
      <c r="E1548" s="83" t="s">
        <v>3111</v>
      </c>
      <c r="F1548" s="65" t="s">
        <v>10797</v>
      </c>
      <c r="G1548" s="58" t="s">
        <v>10</v>
      </c>
      <c r="H1548" s="58" t="s">
        <v>8162</v>
      </c>
      <c r="I1548" s="129">
        <v>52.89</v>
      </c>
      <c r="J1548" s="129">
        <v>52.89</v>
      </c>
      <c r="K1548" s="93">
        <f>Tabela1[ [#This Row],[Cena hurtowa netto od 01.06.2025] ]/Tabela1[[#This Row],[Cena hurtowa netto od 13.01.2025]]-1</f>
        <v>0</v>
      </c>
      <c r="L1548" s="142" t="s">
        <v>3111</v>
      </c>
      <c r="M1548" s="142"/>
      <c r="N1548" s="64">
        <v>4007817308356</v>
      </c>
      <c r="O1548" s="84">
        <v>0.23</v>
      </c>
      <c r="P1548" s="7"/>
      <c r="Q1548" s="35">
        <f t="shared" si="28"/>
        <v>0</v>
      </c>
      <c r="R1548" s="104"/>
      <c r="S1548" s="36" t="s">
        <v>3125</v>
      </c>
      <c r="T1548" s="86">
        <v>96082000</v>
      </c>
      <c r="U1548" s="39">
        <f>VLOOKUP(Tabela1[[#This Row],[Marka]],Config!$D$2:$E$13,2,FALSE)+Tabela1[[#This Row],[Marka_sort_plus]]</f>
        <v>209012</v>
      </c>
      <c r="V1548" s="39">
        <v>9012</v>
      </c>
      <c r="W1548" s="49">
        <v>4007817308356</v>
      </c>
      <c r="X1548" s="49"/>
      <c r="Y1548" s="49"/>
      <c r="Z1548" s="49"/>
    </row>
    <row r="1549" spans="2:26" ht="27.75" customHeight="1">
      <c r="B1549" s="55" t="s">
        <v>7</v>
      </c>
      <c r="C1549" s="56" t="s">
        <v>563</v>
      </c>
      <c r="D1549" s="113" t="s">
        <v>3734</v>
      </c>
      <c r="E1549" s="83" t="s">
        <v>3111</v>
      </c>
      <c r="F1549" s="65" t="s">
        <v>564</v>
      </c>
      <c r="G1549" s="58" t="s">
        <v>10</v>
      </c>
      <c r="H1549" s="58">
        <v>1</v>
      </c>
      <c r="I1549" s="129">
        <v>39.44</v>
      </c>
      <c r="J1549" s="129">
        <v>39.44</v>
      </c>
      <c r="K1549" s="93">
        <f>Tabela1[ [#This Row],[Cena hurtowa netto od 01.06.2025] ]/Tabela1[[#This Row],[Cena hurtowa netto od 13.01.2025]]-1</f>
        <v>0</v>
      </c>
      <c r="L1549" s="142" t="s">
        <v>3111</v>
      </c>
      <c r="M1549" s="142"/>
      <c r="N1549" s="64" t="s">
        <v>565</v>
      </c>
      <c r="O1549" s="84">
        <v>0.23</v>
      </c>
      <c r="P1549" s="7"/>
      <c r="Q1549" s="35">
        <f t="shared" si="28"/>
        <v>0</v>
      </c>
      <c r="R1549" s="104">
        <v>9</v>
      </c>
      <c r="S1549" s="36" t="s">
        <v>3125</v>
      </c>
      <c r="T1549" s="86" t="s">
        <v>4573</v>
      </c>
      <c r="U1549" s="39">
        <f>VLOOKUP(Tabela1[[#This Row],[Marka]],Config!$D$2:$E$13,2,FALSE)+Tabela1[[#This Row],[Marka_sort_plus]]</f>
        <v>209012</v>
      </c>
      <c r="V1549" s="39">
        <v>9012</v>
      </c>
      <c r="W1549" s="49" t="s">
        <v>565</v>
      </c>
      <c r="X1549" s="49" t="s">
        <v>7871</v>
      </c>
      <c r="Y1549" s="49" t="s">
        <v>3152</v>
      </c>
      <c r="Z1549" s="49" t="s">
        <v>7872</v>
      </c>
    </row>
    <row r="1550" spans="2:26" ht="27.75" customHeight="1">
      <c r="B1550" s="55" t="s">
        <v>7</v>
      </c>
      <c r="C1550" s="56" t="s">
        <v>560</v>
      </c>
      <c r="D1550" s="113" t="s">
        <v>4190</v>
      </c>
      <c r="E1550" s="83" t="s">
        <v>3111</v>
      </c>
      <c r="F1550" s="65" t="s">
        <v>561</v>
      </c>
      <c r="G1550" s="58" t="s">
        <v>10</v>
      </c>
      <c r="H1550" s="58" t="s">
        <v>8167</v>
      </c>
      <c r="I1550" s="129">
        <v>54.82</v>
      </c>
      <c r="J1550" s="129">
        <v>54.82</v>
      </c>
      <c r="K1550" s="93">
        <f>Tabela1[ [#This Row],[Cena hurtowa netto od 01.06.2025] ]/Tabela1[[#This Row],[Cena hurtowa netto od 13.01.2025]]-1</f>
        <v>0</v>
      </c>
      <c r="L1550" s="142" t="s">
        <v>3111</v>
      </c>
      <c r="M1550" s="142"/>
      <c r="N1550" s="64" t="s">
        <v>562</v>
      </c>
      <c r="O1550" s="84">
        <v>0.23</v>
      </c>
      <c r="P1550" s="7"/>
      <c r="Q1550" s="35">
        <f t="shared" si="28"/>
        <v>0</v>
      </c>
      <c r="R1550" s="104">
        <v>9</v>
      </c>
      <c r="S1550" s="36" t="s">
        <v>3125</v>
      </c>
      <c r="T1550" s="86" t="s">
        <v>4573</v>
      </c>
      <c r="U1550" s="39">
        <f>VLOOKUP(Tabela1[[#This Row],[Marka]],Config!$D$2:$E$13,2,FALSE)+Tabela1[[#This Row],[Marka_sort_plus]]</f>
        <v>209012</v>
      </c>
      <c r="V1550" s="39">
        <v>9012</v>
      </c>
      <c r="W1550" s="49" t="s">
        <v>562</v>
      </c>
      <c r="X1550" s="49" t="s">
        <v>7869</v>
      </c>
      <c r="Y1550" s="49" t="s">
        <v>3152</v>
      </c>
      <c r="Z1550" s="49" t="s">
        <v>7870</v>
      </c>
    </row>
    <row r="1551" spans="2:26" ht="27.75" customHeight="1">
      <c r="B1551" s="55" t="s">
        <v>7</v>
      </c>
      <c r="C1551" s="56" t="s">
        <v>5166</v>
      </c>
      <c r="D1551" s="113" t="s">
        <v>5059</v>
      </c>
      <c r="E1551" s="83" t="s">
        <v>3107</v>
      </c>
      <c r="F1551" s="65" t="s">
        <v>5272</v>
      </c>
      <c r="G1551" s="58" t="s">
        <v>10</v>
      </c>
      <c r="H1551" s="58">
        <v>10</v>
      </c>
      <c r="I1551" s="129">
        <v>9.27</v>
      </c>
      <c r="J1551" s="129">
        <v>9.27</v>
      </c>
      <c r="K1551" s="93">
        <f>Tabela1[ [#This Row],[Cena hurtowa netto od 01.06.2025] ]/Tabela1[[#This Row],[Cena hurtowa netto od 13.01.2025]]-1</f>
        <v>0</v>
      </c>
      <c r="L1551" s="142" t="s">
        <v>3107</v>
      </c>
      <c r="M1551" s="142"/>
      <c r="N1551" s="64" t="s">
        <v>5441</v>
      </c>
      <c r="O1551" s="84">
        <v>0.23</v>
      </c>
      <c r="P1551" s="7"/>
      <c r="Q1551" s="35">
        <f t="shared" si="28"/>
        <v>0</v>
      </c>
      <c r="R1551" s="104">
        <v>16</v>
      </c>
      <c r="S1551" s="36" t="s">
        <v>3184</v>
      </c>
      <c r="T1551" s="86" t="s">
        <v>4573</v>
      </c>
      <c r="U1551" s="39">
        <f>VLOOKUP(Tabela1[[#This Row],[Marka]],Config!$D$2:$E$13,2,FALSE)+Tabela1[[#This Row],[Marka_sort_plus]]</f>
        <v>209012</v>
      </c>
      <c r="V1551" s="39">
        <v>9012</v>
      </c>
      <c r="W1551" s="49" t="s">
        <v>5441</v>
      </c>
      <c r="X1551" s="49" t="s">
        <v>6862</v>
      </c>
      <c r="Y1551" s="49" t="s">
        <v>6863</v>
      </c>
      <c r="Z1551" s="49" t="s">
        <v>6864</v>
      </c>
    </row>
    <row r="1552" spans="2:26" ht="27.75" customHeight="1">
      <c r="B1552" s="55" t="s">
        <v>7</v>
      </c>
      <c r="C1552" s="56" t="s">
        <v>5167</v>
      </c>
      <c r="D1552" s="113" t="s">
        <v>5060</v>
      </c>
      <c r="E1552" s="83" t="s">
        <v>3111</v>
      </c>
      <c r="F1552" s="65" t="s">
        <v>5273</v>
      </c>
      <c r="G1552" s="58" t="s">
        <v>10</v>
      </c>
      <c r="H1552" s="58">
        <v>10</v>
      </c>
      <c r="I1552" s="129">
        <v>31.61</v>
      </c>
      <c r="J1552" s="129">
        <v>31.61</v>
      </c>
      <c r="K1552" s="93">
        <f>Tabela1[ [#This Row],[Cena hurtowa netto od 01.06.2025] ]/Tabela1[[#This Row],[Cena hurtowa netto od 13.01.2025]]-1</f>
        <v>0</v>
      </c>
      <c r="L1552" s="142" t="s">
        <v>3111</v>
      </c>
      <c r="M1552" s="142"/>
      <c r="N1552" s="64" t="s">
        <v>5414</v>
      </c>
      <c r="O1552" s="84">
        <v>0.23</v>
      </c>
      <c r="P1552" s="7"/>
      <c r="Q1552" s="35">
        <f t="shared" si="28"/>
        <v>0</v>
      </c>
      <c r="R1552" s="104"/>
      <c r="S1552" s="36" t="s">
        <v>3185</v>
      </c>
      <c r="T1552" s="86" t="s">
        <v>4573</v>
      </c>
      <c r="U1552" s="39">
        <f>VLOOKUP(Tabela1[[#This Row],[Marka]],Config!$D$2:$E$13,2,FALSE)+Tabela1[[#This Row],[Marka_sort_plus]]</f>
        <v>209012</v>
      </c>
      <c r="V1552" s="39">
        <v>9012</v>
      </c>
      <c r="W1552" s="49" t="s">
        <v>5414</v>
      </c>
      <c r="X1552" s="49" t="s">
        <v>6314</v>
      </c>
      <c r="Y1552" s="49" t="s">
        <v>3152</v>
      </c>
      <c r="Z1552" s="49" t="s">
        <v>6315</v>
      </c>
    </row>
    <row r="1553" spans="2:26" ht="27.75" customHeight="1">
      <c r="B1553" s="55" t="s">
        <v>7</v>
      </c>
      <c r="C1553" s="56" t="s">
        <v>5168</v>
      </c>
      <c r="D1553" s="113" t="s">
        <v>5061</v>
      </c>
      <c r="E1553" s="83" t="s">
        <v>3111</v>
      </c>
      <c r="F1553" s="65" t="s">
        <v>5274</v>
      </c>
      <c r="G1553" s="58" t="s">
        <v>10</v>
      </c>
      <c r="H1553" s="58">
        <v>10</v>
      </c>
      <c r="I1553" s="129">
        <v>7.12</v>
      </c>
      <c r="J1553" s="129">
        <v>7.12</v>
      </c>
      <c r="K1553" s="93">
        <f>Tabela1[ [#This Row],[Cena hurtowa netto od 01.06.2025] ]/Tabela1[[#This Row],[Cena hurtowa netto od 13.01.2025]]-1</f>
        <v>0</v>
      </c>
      <c r="L1553" s="142" t="s">
        <v>3111</v>
      </c>
      <c r="M1553" s="142"/>
      <c r="N1553" s="64" t="s">
        <v>5415</v>
      </c>
      <c r="O1553" s="84">
        <v>0.23</v>
      </c>
      <c r="P1553" s="7"/>
      <c r="Q1553" s="35">
        <f t="shared" si="28"/>
        <v>0</v>
      </c>
      <c r="R1553" s="104"/>
      <c r="S1553" s="36" t="s">
        <v>3185</v>
      </c>
      <c r="T1553" s="86" t="s">
        <v>4573</v>
      </c>
      <c r="U1553" s="39">
        <f>VLOOKUP(Tabela1[[#This Row],[Marka]],Config!$D$2:$E$13,2,FALSE)+Tabela1[[#This Row],[Marka_sort_plus]]</f>
        <v>209012</v>
      </c>
      <c r="V1553" s="39">
        <v>9012</v>
      </c>
      <c r="W1553" s="49" t="s">
        <v>5415</v>
      </c>
      <c r="X1553" s="49" t="s">
        <v>6472</v>
      </c>
      <c r="Y1553" s="49" t="s">
        <v>6473</v>
      </c>
      <c r="Z1553" s="49" t="s">
        <v>6474</v>
      </c>
    </row>
    <row r="1554" spans="2:26" ht="27.75" customHeight="1">
      <c r="B1554" s="55" t="s">
        <v>7</v>
      </c>
      <c r="C1554" s="56" t="s">
        <v>5169</v>
      </c>
      <c r="D1554" s="113" t="s">
        <v>5062</v>
      </c>
      <c r="E1554" s="83" t="s">
        <v>3111</v>
      </c>
      <c r="F1554" s="65" t="s">
        <v>5275</v>
      </c>
      <c r="G1554" s="58" t="s">
        <v>10</v>
      </c>
      <c r="H1554" s="58">
        <v>10</v>
      </c>
      <c r="I1554" s="129">
        <v>7.12</v>
      </c>
      <c r="J1554" s="129">
        <v>7.12</v>
      </c>
      <c r="K1554" s="93">
        <f>Tabela1[ [#This Row],[Cena hurtowa netto od 01.06.2025] ]/Tabela1[[#This Row],[Cena hurtowa netto od 13.01.2025]]-1</f>
        <v>0</v>
      </c>
      <c r="L1554" s="142" t="s">
        <v>3111</v>
      </c>
      <c r="M1554" s="142"/>
      <c r="N1554" s="64" t="s">
        <v>5613</v>
      </c>
      <c r="O1554" s="84">
        <v>0.23</v>
      </c>
      <c r="P1554" s="7"/>
      <c r="Q1554" s="35">
        <f t="shared" si="28"/>
        <v>0</v>
      </c>
      <c r="R1554" s="104"/>
      <c r="S1554" s="36" t="s">
        <v>3185</v>
      </c>
      <c r="T1554" s="86" t="s">
        <v>4573</v>
      </c>
      <c r="U1554" s="39">
        <f>VLOOKUP(Tabela1[[#This Row],[Marka]],Config!$D$2:$E$13,2,FALSE)+Tabela1[[#This Row],[Marka_sort_plus]]</f>
        <v>209012</v>
      </c>
      <c r="V1554" s="39">
        <v>9012</v>
      </c>
      <c r="W1554" s="49" t="s">
        <v>5613</v>
      </c>
      <c r="X1554" s="49" t="s">
        <v>6475</v>
      </c>
      <c r="Y1554" s="49" t="s">
        <v>6476</v>
      </c>
      <c r="Z1554" s="49" t="s">
        <v>6477</v>
      </c>
    </row>
    <row r="1555" spans="2:26" ht="27.75" customHeight="1">
      <c r="B1555" s="55" t="s">
        <v>7</v>
      </c>
      <c r="C1555" s="56" t="s">
        <v>5170</v>
      </c>
      <c r="D1555" s="113" t="s">
        <v>5063</v>
      </c>
      <c r="E1555" s="83" t="s">
        <v>3111</v>
      </c>
      <c r="F1555" s="65" t="s">
        <v>5276</v>
      </c>
      <c r="G1555" s="58" t="s">
        <v>10</v>
      </c>
      <c r="H1555" s="58">
        <v>10</v>
      </c>
      <c r="I1555" s="129">
        <v>7.12</v>
      </c>
      <c r="J1555" s="129">
        <v>7.12</v>
      </c>
      <c r="K1555" s="93">
        <f>Tabela1[ [#This Row],[Cena hurtowa netto od 01.06.2025] ]/Tabela1[[#This Row],[Cena hurtowa netto od 13.01.2025]]-1</f>
        <v>0</v>
      </c>
      <c r="L1555" s="142" t="s">
        <v>3111</v>
      </c>
      <c r="M1555" s="142"/>
      <c r="N1555" s="64" t="s">
        <v>5614</v>
      </c>
      <c r="O1555" s="84">
        <v>0.23</v>
      </c>
      <c r="P1555" s="7"/>
      <c r="Q1555" s="35">
        <f t="shared" si="28"/>
        <v>0</v>
      </c>
      <c r="R1555" s="104"/>
      <c r="S1555" s="36" t="s">
        <v>3185</v>
      </c>
      <c r="T1555" s="86" t="s">
        <v>4573</v>
      </c>
      <c r="U1555" s="39">
        <f>VLOOKUP(Tabela1[[#This Row],[Marka]],Config!$D$2:$E$13,2,FALSE)+Tabela1[[#This Row],[Marka_sort_plus]]</f>
        <v>209012</v>
      </c>
      <c r="V1555" s="39">
        <v>9012</v>
      </c>
      <c r="W1555" s="49" t="s">
        <v>5614</v>
      </c>
      <c r="X1555" s="49" t="s">
        <v>6478</v>
      </c>
      <c r="Y1555" s="49" t="s">
        <v>6479</v>
      </c>
      <c r="Z1555" s="49" t="s">
        <v>6480</v>
      </c>
    </row>
    <row r="1556" spans="2:26" ht="27.75" customHeight="1">
      <c r="B1556" s="55" t="s">
        <v>7</v>
      </c>
      <c r="C1556" s="56" t="s">
        <v>5171</v>
      </c>
      <c r="D1556" s="113" t="s">
        <v>5064</v>
      </c>
      <c r="E1556" s="83" t="s">
        <v>3107</v>
      </c>
      <c r="F1556" s="65" t="s">
        <v>5277</v>
      </c>
      <c r="G1556" s="58" t="s">
        <v>10</v>
      </c>
      <c r="H1556" s="58">
        <v>10</v>
      </c>
      <c r="I1556" s="129">
        <v>7.12</v>
      </c>
      <c r="J1556" s="129">
        <v>7.12</v>
      </c>
      <c r="K1556" s="93">
        <f>Tabela1[ [#This Row],[Cena hurtowa netto od 01.06.2025] ]/Tabela1[[#This Row],[Cena hurtowa netto od 13.01.2025]]-1</f>
        <v>0</v>
      </c>
      <c r="L1556" s="142" t="s">
        <v>3107</v>
      </c>
      <c r="M1556" s="142"/>
      <c r="N1556" s="64" t="s">
        <v>5557</v>
      </c>
      <c r="O1556" s="84">
        <v>0.23</v>
      </c>
      <c r="P1556" s="7"/>
      <c r="Q1556" s="35">
        <f t="shared" si="28"/>
        <v>0</v>
      </c>
      <c r="R1556" s="104"/>
      <c r="S1556" s="36" t="s">
        <v>3185</v>
      </c>
      <c r="T1556" s="86" t="s">
        <v>4573</v>
      </c>
      <c r="U1556" s="39">
        <f>VLOOKUP(Tabela1[[#This Row],[Marka]],Config!$D$2:$E$13,2,FALSE)+Tabela1[[#This Row],[Marka_sort_plus]]</f>
        <v>209012</v>
      </c>
      <c r="V1556" s="39">
        <v>9012</v>
      </c>
      <c r="W1556" s="49" t="s">
        <v>5557</v>
      </c>
      <c r="X1556" s="49" t="s">
        <v>6469</v>
      </c>
      <c r="Y1556" s="49" t="s">
        <v>6470</v>
      </c>
      <c r="Z1556" s="49" t="s">
        <v>6471</v>
      </c>
    </row>
    <row r="1557" spans="2:26" ht="27.75" customHeight="1">
      <c r="B1557" s="55" t="s">
        <v>7</v>
      </c>
      <c r="C1557" s="56" t="s">
        <v>5172</v>
      </c>
      <c r="D1557" s="113" t="s">
        <v>5065</v>
      </c>
      <c r="E1557" s="83" t="s">
        <v>3111</v>
      </c>
      <c r="F1557" s="65" t="s">
        <v>5278</v>
      </c>
      <c r="G1557" s="58" t="s">
        <v>10</v>
      </c>
      <c r="H1557" s="58">
        <v>10</v>
      </c>
      <c r="I1557" s="129">
        <v>7.12</v>
      </c>
      <c r="J1557" s="129">
        <v>7.12</v>
      </c>
      <c r="K1557" s="93">
        <f>Tabela1[ [#This Row],[Cena hurtowa netto od 01.06.2025] ]/Tabela1[[#This Row],[Cena hurtowa netto od 13.01.2025]]-1</f>
        <v>0</v>
      </c>
      <c r="L1557" s="142" t="s">
        <v>3111</v>
      </c>
      <c r="M1557" s="142"/>
      <c r="N1557" s="64" t="s">
        <v>5416</v>
      </c>
      <c r="O1557" s="84">
        <v>0.23</v>
      </c>
      <c r="P1557" s="7"/>
      <c r="Q1557" s="35">
        <f t="shared" si="28"/>
        <v>0</v>
      </c>
      <c r="R1557" s="104"/>
      <c r="S1557" s="36" t="s">
        <v>3185</v>
      </c>
      <c r="T1557" s="86" t="s">
        <v>4573</v>
      </c>
      <c r="U1557" s="39">
        <f>VLOOKUP(Tabela1[[#This Row],[Marka]],Config!$D$2:$E$13,2,FALSE)+Tabela1[[#This Row],[Marka_sort_plus]]</f>
        <v>209012</v>
      </c>
      <c r="V1557" s="39">
        <v>9012</v>
      </c>
      <c r="W1557" s="49" t="s">
        <v>5416</v>
      </c>
      <c r="X1557" s="49" t="s">
        <v>6352</v>
      </c>
      <c r="Y1557" s="49" t="s">
        <v>6353</v>
      </c>
      <c r="Z1557" s="49" t="s">
        <v>6354</v>
      </c>
    </row>
    <row r="1558" spans="2:26" ht="27.75" customHeight="1">
      <c r="B1558" s="55" t="s">
        <v>7</v>
      </c>
      <c r="C1558" s="56" t="s">
        <v>590</v>
      </c>
      <c r="D1558" s="113" t="s">
        <v>4189</v>
      </c>
      <c r="E1558" s="83" t="s">
        <v>3107</v>
      </c>
      <c r="F1558" s="65" t="s">
        <v>591</v>
      </c>
      <c r="G1558" s="58" t="s">
        <v>10</v>
      </c>
      <c r="H1558" s="58">
        <v>1</v>
      </c>
      <c r="I1558" s="129">
        <v>31.611840000000001</v>
      </c>
      <c r="J1558" s="129">
        <v>31.611840000000001</v>
      </c>
      <c r="K1558" s="93">
        <f>Tabela1[ [#This Row],[Cena hurtowa netto od 01.06.2025] ]/Tabela1[[#This Row],[Cena hurtowa netto od 13.01.2025]]-1</f>
        <v>0</v>
      </c>
      <c r="L1558" s="142" t="s">
        <v>3107</v>
      </c>
      <c r="M1558" s="142"/>
      <c r="N1558" s="64" t="s">
        <v>592</v>
      </c>
      <c r="O1558" s="84">
        <v>0.23</v>
      </c>
      <c r="P1558" s="7"/>
      <c r="Q1558" s="35">
        <f t="shared" si="28"/>
        <v>0</v>
      </c>
      <c r="R1558" s="104">
        <v>16</v>
      </c>
      <c r="S1558" s="36" t="s">
        <v>3184</v>
      </c>
      <c r="T1558" s="86" t="s">
        <v>4573</v>
      </c>
      <c r="U1558" s="39">
        <f>VLOOKUP(Tabela1[[#This Row],[Marka]],Config!$D$2:$E$13,2,FALSE)+Tabela1[[#This Row],[Marka_sort_plus]]</f>
        <v>209012</v>
      </c>
      <c r="V1558" s="39">
        <v>9012</v>
      </c>
      <c r="W1558" s="49" t="s">
        <v>592</v>
      </c>
      <c r="X1558" s="49" t="s">
        <v>6316</v>
      </c>
      <c r="Y1558" s="49" t="s">
        <v>3152</v>
      </c>
      <c r="Z1558" s="49" t="s">
        <v>6317</v>
      </c>
    </row>
    <row r="1559" spans="2:26" ht="27.75" customHeight="1">
      <c r="B1559" s="55" t="s">
        <v>7</v>
      </c>
      <c r="C1559" s="56" t="s">
        <v>676</v>
      </c>
      <c r="D1559" s="113" t="s">
        <v>4188</v>
      </c>
      <c r="E1559" s="83" t="s">
        <v>3111</v>
      </c>
      <c r="F1559" s="65" t="s">
        <v>677</v>
      </c>
      <c r="G1559" s="58" t="s">
        <v>10</v>
      </c>
      <c r="H1559" s="58">
        <v>10</v>
      </c>
      <c r="I1559" s="129">
        <v>47.311332664377602</v>
      </c>
      <c r="J1559" s="129">
        <v>47.311332664377602</v>
      </c>
      <c r="K1559" s="93">
        <f>Tabela1[ [#This Row],[Cena hurtowa netto od 01.06.2025] ]/Tabela1[[#This Row],[Cena hurtowa netto od 13.01.2025]]-1</f>
        <v>0</v>
      </c>
      <c r="L1559" s="142" t="s">
        <v>3111</v>
      </c>
      <c r="M1559" s="142"/>
      <c r="N1559" s="64" t="s">
        <v>678</v>
      </c>
      <c r="O1559" s="84">
        <v>0.23</v>
      </c>
      <c r="P1559" s="7"/>
      <c r="Q1559" s="35">
        <f t="shared" si="28"/>
        <v>0</v>
      </c>
      <c r="R1559" s="104">
        <v>17</v>
      </c>
      <c r="S1559" s="36" t="s">
        <v>3184</v>
      </c>
      <c r="T1559" s="86" t="s">
        <v>4573</v>
      </c>
      <c r="U1559" s="39">
        <f>VLOOKUP(Tabela1[[#This Row],[Marka]],Config!$D$2:$E$13,2,FALSE)+Tabela1[[#This Row],[Marka_sort_plus]]</f>
        <v>209012</v>
      </c>
      <c r="V1559" s="39">
        <v>9012</v>
      </c>
      <c r="W1559" s="49" t="s">
        <v>678</v>
      </c>
      <c r="X1559" s="49" t="s">
        <v>6320</v>
      </c>
      <c r="Y1559" s="49" t="s">
        <v>3152</v>
      </c>
      <c r="Z1559" s="49" t="s">
        <v>6321</v>
      </c>
    </row>
    <row r="1560" spans="2:26" ht="27.75" customHeight="1">
      <c r="B1560" s="55" t="s">
        <v>7</v>
      </c>
      <c r="C1560" s="56" t="s">
        <v>679</v>
      </c>
      <c r="D1560" s="113" t="s">
        <v>4187</v>
      </c>
      <c r="E1560" s="83" t="s">
        <v>3111</v>
      </c>
      <c r="F1560" s="65" t="s">
        <v>680</v>
      </c>
      <c r="G1560" s="58" t="s">
        <v>10</v>
      </c>
      <c r="H1560" s="58">
        <v>10</v>
      </c>
      <c r="I1560" s="129">
        <v>63.05934382151041</v>
      </c>
      <c r="J1560" s="129">
        <v>63.05934382151041</v>
      </c>
      <c r="K1560" s="93">
        <f>Tabela1[ [#This Row],[Cena hurtowa netto od 01.06.2025] ]/Tabela1[[#This Row],[Cena hurtowa netto od 13.01.2025]]-1</f>
        <v>0</v>
      </c>
      <c r="L1560" s="142" t="s">
        <v>3111</v>
      </c>
      <c r="M1560" s="142"/>
      <c r="N1560" s="64" t="s">
        <v>681</v>
      </c>
      <c r="O1560" s="84">
        <v>0.23</v>
      </c>
      <c r="P1560" s="7"/>
      <c r="Q1560" s="35">
        <f t="shared" ref="Q1560:Q1623" si="29">J1560*P1560*(1-RABAT)</f>
        <v>0</v>
      </c>
      <c r="R1560" s="104">
        <v>17</v>
      </c>
      <c r="S1560" s="36" t="s">
        <v>3184</v>
      </c>
      <c r="T1560" s="86" t="s">
        <v>4573</v>
      </c>
      <c r="U1560" s="39">
        <f>VLOOKUP(Tabela1[[#This Row],[Marka]],Config!$D$2:$E$13,2,FALSE)+Tabela1[[#This Row],[Marka_sort_plus]]</f>
        <v>209012</v>
      </c>
      <c r="V1560" s="39">
        <v>9012</v>
      </c>
      <c r="W1560" s="49" t="s">
        <v>681</v>
      </c>
      <c r="X1560" s="49" t="s">
        <v>6324</v>
      </c>
      <c r="Y1560" s="49" t="s">
        <v>3152</v>
      </c>
      <c r="Z1560" s="49" t="s">
        <v>6325</v>
      </c>
    </row>
    <row r="1561" spans="2:26" ht="27.75" customHeight="1">
      <c r="B1561" s="55" t="s">
        <v>7</v>
      </c>
      <c r="C1561" s="56" t="s">
        <v>566</v>
      </c>
      <c r="D1561" s="113" t="s">
        <v>4186</v>
      </c>
      <c r="E1561" s="83" t="s">
        <v>3107</v>
      </c>
      <c r="F1561" s="65" t="s">
        <v>567</v>
      </c>
      <c r="G1561" s="58" t="s">
        <v>10</v>
      </c>
      <c r="H1561" s="58">
        <v>10</v>
      </c>
      <c r="I1561" s="129">
        <v>7.12</v>
      </c>
      <c r="J1561" s="129">
        <v>7.12</v>
      </c>
      <c r="K1561" s="93">
        <f>Tabela1[ [#This Row],[Cena hurtowa netto od 01.06.2025] ]/Tabela1[[#This Row],[Cena hurtowa netto od 13.01.2025]]-1</f>
        <v>0</v>
      </c>
      <c r="L1561" s="142" t="s">
        <v>3107</v>
      </c>
      <c r="M1561" s="142"/>
      <c r="N1561" s="64" t="s">
        <v>568</v>
      </c>
      <c r="O1561" s="84">
        <v>0.23</v>
      </c>
      <c r="P1561" s="7"/>
      <c r="Q1561" s="35">
        <f t="shared" si="29"/>
        <v>0</v>
      </c>
      <c r="R1561" s="104">
        <v>16</v>
      </c>
      <c r="S1561" s="36" t="s">
        <v>3184</v>
      </c>
      <c r="T1561" s="86" t="s">
        <v>4573</v>
      </c>
      <c r="U1561" s="39">
        <f>VLOOKUP(Tabela1[[#This Row],[Marka]],Config!$D$2:$E$13,2,FALSE)+Tabela1[[#This Row],[Marka_sort_plus]]</f>
        <v>209012</v>
      </c>
      <c r="V1561" s="39">
        <v>9012</v>
      </c>
      <c r="W1561" s="49" t="s">
        <v>568</v>
      </c>
      <c r="X1561" s="49" t="s">
        <v>6466</v>
      </c>
      <c r="Y1561" s="49" t="s">
        <v>6467</v>
      </c>
      <c r="Z1561" s="49" t="s">
        <v>6468</v>
      </c>
    </row>
    <row r="1562" spans="2:26" ht="27.75" customHeight="1">
      <c r="B1562" s="55" t="s">
        <v>7</v>
      </c>
      <c r="C1562" s="56" t="s">
        <v>569</v>
      </c>
      <c r="D1562" s="113" t="s">
        <v>4185</v>
      </c>
      <c r="E1562" s="83" t="s">
        <v>3107</v>
      </c>
      <c r="F1562" s="65" t="s">
        <v>570</v>
      </c>
      <c r="G1562" s="58" t="s">
        <v>10</v>
      </c>
      <c r="H1562" s="58">
        <v>10</v>
      </c>
      <c r="I1562" s="129">
        <v>7.12</v>
      </c>
      <c r="J1562" s="129">
        <v>7.12</v>
      </c>
      <c r="K1562" s="93">
        <f>Tabela1[ [#This Row],[Cena hurtowa netto od 01.06.2025] ]/Tabela1[[#This Row],[Cena hurtowa netto od 13.01.2025]]-1</f>
        <v>0</v>
      </c>
      <c r="L1562" s="142" t="s">
        <v>3107</v>
      </c>
      <c r="M1562" s="142"/>
      <c r="N1562" s="64" t="s">
        <v>571</v>
      </c>
      <c r="O1562" s="84">
        <v>0.23</v>
      </c>
      <c r="P1562" s="7"/>
      <c r="Q1562" s="35">
        <f t="shared" si="29"/>
        <v>0</v>
      </c>
      <c r="R1562" s="104">
        <v>16</v>
      </c>
      <c r="S1562" s="36" t="s">
        <v>3184</v>
      </c>
      <c r="T1562" s="86" t="s">
        <v>4573</v>
      </c>
      <c r="U1562" s="39">
        <f>VLOOKUP(Tabela1[[#This Row],[Marka]],Config!$D$2:$E$13,2,FALSE)+Tabela1[[#This Row],[Marka_sort_plus]]</f>
        <v>209012</v>
      </c>
      <c r="V1562" s="39">
        <v>9012</v>
      </c>
      <c r="W1562" s="49" t="s">
        <v>571</v>
      </c>
      <c r="X1562" s="49" t="s">
        <v>6451</v>
      </c>
      <c r="Y1562" s="49" t="s">
        <v>6452</v>
      </c>
      <c r="Z1562" s="49" t="s">
        <v>6453</v>
      </c>
    </row>
    <row r="1563" spans="2:26" ht="27.75" customHeight="1">
      <c r="B1563" s="55" t="s">
        <v>7</v>
      </c>
      <c r="C1563" s="56" t="s">
        <v>572</v>
      </c>
      <c r="D1563" s="113" t="s">
        <v>4184</v>
      </c>
      <c r="E1563" s="83" t="s">
        <v>3107</v>
      </c>
      <c r="F1563" s="65" t="s">
        <v>573</v>
      </c>
      <c r="G1563" s="58" t="s">
        <v>10</v>
      </c>
      <c r="H1563" s="58">
        <v>10</v>
      </c>
      <c r="I1563" s="129">
        <v>7.12</v>
      </c>
      <c r="J1563" s="129">
        <v>7.12</v>
      </c>
      <c r="K1563" s="93">
        <f>Tabela1[ [#This Row],[Cena hurtowa netto od 01.06.2025] ]/Tabela1[[#This Row],[Cena hurtowa netto od 13.01.2025]]-1</f>
        <v>0</v>
      </c>
      <c r="L1563" s="142" t="s">
        <v>3107</v>
      </c>
      <c r="M1563" s="142"/>
      <c r="N1563" s="64" t="s">
        <v>574</v>
      </c>
      <c r="O1563" s="84">
        <v>0.23</v>
      </c>
      <c r="P1563" s="7"/>
      <c r="Q1563" s="35">
        <f t="shared" si="29"/>
        <v>0</v>
      </c>
      <c r="R1563" s="104">
        <v>16</v>
      </c>
      <c r="S1563" s="36" t="s">
        <v>3184</v>
      </c>
      <c r="T1563" s="86" t="s">
        <v>4573</v>
      </c>
      <c r="U1563" s="39">
        <f>VLOOKUP(Tabela1[[#This Row],[Marka]],Config!$D$2:$E$13,2,FALSE)+Tabela1[[#This Row],[Marka_sort_plus]]</f>
        <v>209012</v>
      </c>
      <c r="V1563" s="39">
        <v>9012</v>
      </c>
      <c r="W1563" s="49" t="s">
        <v>574</v>
      </c>
      <c r="X1563" s="49" t="s">
        <v>6457</v>
      </c>
      <c r="Y1563" s="49" t="s">
        <v>6458</v>
      </c>
      <c r="Z1563" s="49" t="s">
        <v>6459</v>
      </c>
    </row>
    <row r="1564" spans="2:26" ht="27.75" customHeight="1">
      <c r="B1564" s="55" t="s">
        <v>7</v>
      </c>
      <c r="C1564" s="56" t="s">
        <v>575</v>
      </c>
      <c r="D1564" s="113" t="s">
        <v>4183</v>
      </c>
      <c r="E1564" s="83" t="s">
        <v>3107</v>
      </c>
      <c r="F1564" s="65" t="s">
        <v>576</v>
      </c>
      <c r="G1564" s="58" t="s">
        <v>10</v>
      </c>
      <c r="H1564" s="58">
        <v>10</v>
      </c>
      <c r="I1564" s="129">
        <v>7.12</v>
      </c>
      <c r="J1564" s="129">
        <v>7.12</v>
      </c>
      <c r="K1564" s="93">
        <f>Tabela1[ [#This Row],[Cena hurtowa netto od 01.06.2025] ]/Tabela1[[#This Row],[Cena hurtowa netto od 13.01.2025]]-1</f>
        <v>0</v>
      </c>
      <c r="L1564" s="142" t="s">
        <v>3107</v>
      </c>
      <c r="M1564" s="142"/>
      <c r="N1564" s="64" t="s">
        <v>577</v>
      </c>
      <c r="O1564" s="84">
        <v>0.23</v>
      </c>
      <c r="P1564" s="7"/>
      <c r="Q1564" s="35">
        <f t="shared" si="29"/>
        <v>0</v>
      </c>
      <c r="R1564" s="104">
        <v>16</v>
      </c>
      <c r="S1564" s="36" t="s">
        <v>3184</v>
      </c>
      <c r="T1564" s="86" t="s">
        <v>4573</v>
      </c>
      <c r="U1564" s="39">
        <f>VLOOKUP(Tabela1[[#This Row],[Marka]],Config!$D$2:$E$13,2,FALSE)+Tabela1[[#This Row],[Marka_sort_plus]]</f>
        <v>209012</v>
      </c>
      <c r="V1564" s="39">
        <v>9012</v>
      </c>
      <c r="W1564" s="49" t="s">
        <v>577</v>
      </c>
      <c r="X1564" s="49" t="s">
        <v>6460</v>
      </c>
      <c r="Y1564" s="49" t="s">
        <v>6461</v>
      </c>
      <c r="Z1564" s="49" t="s">
        <v>6462</v>
      </c>
    </row>
    <row r="1565" spans="2:26" ht="27.75" customHeight="1">
      <c r="B1565" s="55" t="s">
        <v>7</v>
      </c>
      <c r="C1565" s="56" t="s">
        <v>578</v>
      </c>
      <c r="D1565" s="113" t="s">
        <v>4182</v>
      </c>
      <c r="E1565" s="83" t="s">
        <v>3107</v>
      </c>
      <c r="F1565" s="65" t="s">
        <v>579</v>
      </c>
      <c r="G1565" s="58" t="s">
        <v>10</v>
      </c>
      <c r="H1565" s="58">
        <v>10</v>
      </c>
      <c r="I1565" s="129">
        <v>7.12</v>
      </c>
      <c r="J1565" s="129">
        <v>7.12</v>
      </c>
      <c r="K1565" s="93">
        <f>Tabela1[ [#This Row],[Cena hurtowa netto od 01.06.2025] ]/Tabela1[[#This Row],[Cena hurtowa netto od 13.01.2025]]-1</f>
        <v>0</v>
      </c>
      <c r="L1565" s="142" t="s">
        <v>3107</v>
      </c>
      <c r="M1565" s="142"/>
      <c r="N1565" s="64" t="s">
        <v>580</v>
      </c>
      <c r="O1565" s="84">
        <v>0.23</v>
      </c>
      <c r="P1565" s="7"/>
      <c r="Q1565" s="35">
        <f t="shared" si="29"/>
        <v>0</v>
      </c>
      <c r="R1565" s="104">
        <v>16</v>
      </c>
      <c r="S1565" s="36" t="s">
        <v>3184</v>
      </c>
      <c r="T1565" s="86" t="s">
        <v>4573</v>
      </c>
      <c r="U1565" s="39">
        <f>VLOOKUP(Tabela1[[#This Row],[Marka]],Config!$D$2:$E$13,2,FALSE)+Tabela1[[#This Row],[Marka_sort_plus]]</f>
        <v>209012</v>
      </c>
      <c r="V1565" s="39">
        <v>9012</v>
      </c>
      <c r="W1565" s="49" t="s">
        <v>580</v>
      </c>
      <c r="X1565" s="49" t="s">
        <v>6463</v>
      </c>
      <c r="Y1565" s="49" t="s">
        <v>6464</v>
      </c>
      <c r="Z1565" s="49" t="s">
        <v>6465</v>
      </c>
    </row>
    <row r="1566" spans="2:26" ht="27.75" customHeight="1">
      <c r="B1566" s="55" t="s">
        <v>7</v>
      </c>
      <c r="C1566" s="56" t="s">
        <v>581</v>
      </c>
      <c r="D1566" s="113" t="s">
        <v>4181</v>
      </c>
      <c r="E1566" s="83" t="s">
        <v>3107</v>
      </c>
      <c r="F1566" s="65" t="s">
        <v>582</v>
      </c>
      <c r="G1566" s="58" t="s">
        <v>10</v>
      </c>
      <c r="H1566" s="58">
        <v>10</v>
      </c>
      <c r="I1566" s="129">
        <v>7.12</v>
      </c>
      <c r="J1566" s="129">
        <v>7.12</v>
      </c>
      <c r="K1566" s="93">
        <f>Tabela1[ [#This Row],[Cena hurtowa netto od 01.06.2025] ]/Tabela1[[#This Row],[Cena hurtowa netto od 13.01.2025]]-1</f>
        <v>0</v>
      </c>
      <c r="L1566" s="142" t="s">
        <v>3107</v>
      </c>
      <c r="M1566" s="142"/>
      <c r="N1566" s="64" t="s">
        <v>583</v>
      </c>
      <c r="O1566" s="84">
        <v>0.23</v>
      </c>
      <c r="P1566" s="7"/>
      <c r="Q1566" s="35">
        <f t="shared" si="29"/>
        <v>0</v>
      </c>
      <c r="R1566" s="104">
        <v>16</v>
      </c>
      <c r="S1566" s="36" t="s">
        <v>3184</v>
      </c>
      <c r="T1566" s="86" t="s">
        <v>4573</v>
      </c>
      <c r="U1566" s="39">
        <f>VLOOKUP(Tabela1[[#This Row],[Marka]],Config!$D$2:$E$13,2,FALSE)+Tabela1[[#This Row],[Marka_sort_plus]]</f>
        <v>209012</v>
      </c>
      <c r="V1566" s="39">
        <v>9012</v>
      </c>
      <c r="W1566" s="49" t="s">
        <v>583</v>
      </c>
      <c r="X1566" s="49" t="s">
        <v>6454</v>
      </c>
      <c r="Y1566" s="49" t="s">
        <v>6455</v>
      </c>
      <c r="Z1566" s="49" t="s">
        <v>6456</v>
      </c>
    </row>
    <row r="1567" spans="2:26" ht="27.75" customHeight="1">
      <c r="B1567" s="55" t="s">
        <v>7</v>
      </c>
      <c r="C1567" s="56" t="s">
        <v>584</v>
      </c>
      <c r="D1567" s="113" t="s">
        <v>4180</v>
      </c>
      <c r="E1567" s="83" t="s">
        <v>3107</v>
      </c>
      <c r="F1567" s="65" t="s">
        <v>585</v>
      </c>
      <c r="G1567" s="58" t="s">
        <v>10</v>
      </c>
      <c r="H1567" s="58">
        <v>10</v>
      </c>
      <c r="I1567" s="129">
        <v>7.12</v>
      </c>
      <c r="J1567" s="129">
        <v>7.12</v>
      </c>
      <c r="K1567" s="93">
        <f>Tabela1[ [#This Row],[Cena hurtowa netto od 01.06.2025] ]/Tabela1[[#This Row],[Cena hurtowa netto od 13.01.2025]]-1</f>
        <v>0</v>
      </c>
      <c r="L1567" s="142" t="s">
        <v>3107</v>
      </c>
      <c r="M1567" s="142"/>
      <c r="N1567" s="64" t="s">
        <v>586</v>
      </c>
      <c r="O1567" s="84">
        <v>0.23</v>
      </c>
      <c r="P1567" s="7"/>
      <c r="Q1567" s="35">
        <f t="shared" si="29"/>
        <v>0</v>
      </c>
      <c r="R1567" s="104">
        <v>16</v>
      </c>
      <c r="S1567" s="36" t="s">
        <v>3184</v>
      </c>
      <c r="T1567" s="86" t="s">
        <v>4573</v>
      </c>
      <c r="U1567" s="39">
        <f>VLOOKUP(Tabela1[[#This Row],[Marka]],Config!$D$2:$E$13,2,FALSE)+Tabela1[[#This Row],[Marka_sort_plus]]</f>
        <v>209012</v>
      </c>
      <c r="V1567" s="39">
        <v>9012</v>
      </c>
      <c r="W1567" s="49" t="s">
        <v>586</v>
      </c>
      <c r="X1567" s="49" t="s">
        <v>6445</v>
      </c>
      <c r="Y1567" s="49" t="s">
        <v>6446</v>
      </c>
      <c r="Z1567" s="49" t="s">
        <v>6447</v>
      </c>
    </row>
    <row r="1568" spans="2:26" ht="27.75" customHeight="1">
      <c r="B1568" s="55" t="s">
        <v>7</v>
      </c>
      <c r="C1568" s="56" t="s">
        <v>587</v>
      </c>
      <c r="D1568" s="113" t="s">
        <v>4179</v>
      </c>
      <c r="E1568" s="83" t="s">
        <v>3107</v>
      </c>
      <c r="F1568" s="65" t="s">
        <v>588</v>
      </c>
      <c r="G1568" s="58" t="s">
        <v>10</v>
      </c>
      <c r="H1568" s="58">
        <v>10</v>
      </c>
      <c r="I1568" s="129">
        <v>7.12</v>
      </c>
      <c r="J1568" s="129">
        <v>7.12</v>
      </c>
      <c r="K1568" s="93">
        <f>Tabela1[ [#This Row],[Cena hurtowa netto od 01.06.2025] ]/Tabela1[[#This Row],[Cena hurtowa netto od 13.01.2025]]-1</f>
        <v>0</v>
      </c>
      <c r="L1568" s="142" t="s">
        <v>3107</v>
      </c>
      <c r="M1568" s="142"/>
      <c r="N1568" s="64" t="s">
        <v>589</v>
      </c>
      <c r="O1568" s="84">
        <v>0.23</v>
      </c>
      <c r="P1568" s="7"/>
      <c r="Q1568" s="35">
        <f t="shared" si="29"/>
        <v>0</v>
      </c>
      <c r="R1568" s="104">
        <v>16</v>
      </c>
      <c r="S1568" s="36" t="s">
        <v>3184</v>
      </c>
      <c r="T1568" s="86" t="s">
        <v>4573</v>
      </c>
      <c r="U1568" s="39">
        <f>VLOOKUP(Tabela1[[#This Row],[Marka]],Config!$D$2:$E$13,2,FALSE)+Tabela1[[#This Row],[Marka_sort_plus]]</f>
        <v>209012</v>
      </c>
      <c r="V1568" s="39">
        <v>9012</v>
      </c>
      <c r="W1568" s="49" t="s">
        <v>589</v>
      </c>
      <c r="X1568" s="49" t="s">
        <v>6448</v>
      </c>
      <c r="Y1568" s="49" t="s">
        <v>6449</v>
      </c>
      <c r="Z1568" s="49" t="s">
        <v>6450</v>
      </c>
    </row>
    <row r="1569" spans="2:26" ht="27.75" customHeight="1">
      <c r="B1569" s="55" t="s">
        <v>7</v>
      </c>
      <c r="C1569" s="56" t="s">
        <v>593</v>
      </c>
      <c r="D1569" s="113" t="s">
        <v>4178</v>
      </c>
      <c r="E1569" s="83" t="s">
        <v>3107</v>
      </c>
      <c r="F1569" s="65" t="s">
        <v>594</v>
      </c>
      <c r="G1569" s="58" t="s">
        <v>10</v>
      </c>
      <c r="H1569" s="58">
        <v>1</v>
      </c>
      <c r="I1569" s="129">
        <v>31.611840000000001</v>
      </c>
      <c r="J1569" s="129">
        <v>31.611840000000001</v>
      </c>
      <c r="K1569" s="93">
        <f>Tabela1[ [#This Row],[Cena hurtowa netto od 01.06.2025] ]/Tabela1[[#This Row],[Cena hurtowa netto od 13.01.2025]]-1</f>
        <v>0</v>
      </c>
      <c r="L1569" s="142" t="s">
        <v>3107</v>
      </c>
      <c r="M1569" s="142"/>
      <c r="N1569" s="64" t="s">
        <v>595</v>
      </c>
      <c r="O1569" s="84">
        <v>0.23</v>
      </c>
      <c r="P1569" s="7"/>
      <c r="Q1569" s="35">
        <f t="shared" si="29"/>
        <v>0</v>
      </c>
      <c r="R1569" s="104">
        <v>16</v>
      </c>
      <c r="S1569" s="36" t="s">
        <v>3184</v>
      </c>
      <c r="T1569" s="86" t="s">
        <v>4573</v>
      </c>
      <c r="U1569" s="39">
        <f>VLOOKUP(Tabela1[[#This Row],[Marka]],Config!$D$2:$E$13,2,FALSE)+Tabela1[[#This Row],[Marka_sort_plus]]</f>
        <v>209012</v>
      </c>
      <c r="V1569" s="39">
        <v>9012</v>
      </c>
      <c r="W1569" s="49" t="s">
        <v>595</v>
      </c>
      <c r="X1569" s="49" t="s">
        <v>6318</v>
      </c>
      <c r="Y1569" s="49" t="s">
        <v>3152</v>
      </c>
      <c r="Z1569" s="49" t="s">
        <v>6319</v>
      </c>
    </row>
    <row r="1570" spans="2:26" ht="27.75" customHeight="1">
      <c r="B1570" s="55" t="s">
        <v>7</v>
      </c>
      <c r="C1570" s="56" t="s">
        <v>682</v>
      </c>
      <c r="D1570" s="113" t="s">
        <v>4177</v>
      </c>
      <c r="E1570" s="83" t="s">
        <v>3111</v>
      </c>
      <c r="F1570" s="65" t="s">
        <v>683</v>
      </c>
      <c r="G1570" s="58" t="s">
        <v>10</v>
      </c>
      <c r="H1570" s="58">
        <v>10</v>
      </c>
      <c r="I1570" s="129">
        <v>47.301072000000012</v>
      </c>
      <c r="J1570" s="129">
        <v>47.301072000000012</v>
      </c>
      <c r="K1570" s="93">
        <f>Tabela1[ [#This Row],[Cena hurtowa netto od 01.06.2025] ]/Tabela1[[#This Row],[Cena hurtowa netto od 13.01.2025]]-1</f>
        <v>0</v>
      </c>
      <c r="L1570" s="142" t="s">
        <v>3111</v>
      </c>
      <c r="M1570" s="142"/>
      <c r="N1570" s="64" t="s">
        <v>684</v>
      </c>
      <c r="O1570" s="84">
        <v>0.23</v>
      </c>
      <c r="P1570" s="7"/>
      <c r="Q1570" s="35">
        <f t="shared" si="29"/>
        <v>0</v>
      </c>
      <c r="R1570" s="104">
        <v>17</v>
      </c>
      <c r="S1570" s="36" t="s">
        <v>3184</v>
      </c>
      <c r="T1570" s="86" t="s">
        <v>4573</v>
      </c>
      <c r="U1570" s="39">
        <f>VLOOKUP(Tabela1[[#This Row],[Marka]],Config!$D$2:$E$13,2,FALSE)+Tabela1[[#This Row],[Marka_sort_plus]]</f>
        <v>209012</v>
      </c>
      <c r="V1570" s="39">
        <v>9012</v>
      </c>
      <c r="W1570" s="49" t="s">
        <v>684</v>
      </c>
      <c r="X1570" s="49" t="s">
        <v>6322</v>
      </c>
      <c r="Y1570" s="49" t="s">
        <v>3152</v>
      </c>
      <c r="Z1570" s="49" t="s">
        <v>6323</v>
      </c>
    </row>
    <row r="1571" spans="2:26" ht="27.75" customHeight="1">
      <c r="B1571" s="55" t="s">
        <v>7</v>
      </c>
      <c r="C1571" s="56" t="s">
        <v>685</v>
      </c>
      <c r="D1571" s="113" t="s">
        <v>4176</v>
      </c>
      <c r="E1571" s="83" t="s">
        <v>3111</v>
      </c>
      <c r="F1571" s="65" t="s">
        <v>686</v>
      </c>
      <c r="G1571" s="58" t="s">
        <v>10</v>
      </c>
      <c r="H1571" s="58">
        <v>10</v>
      </c>
      <c r="I1571" s="129">
        <v>63.05934382151041</v>
      </c>
      <c r="J1571" s="129">
        <v>63.05934382151041</v>
      </c>
      <c r="K1571" s="93">
        <f>Tabela1[ [#This Row],[Cena hurtowa netto od 01.06.2025] ]/Tabela1[[#This Row],[Cena hurtowa netto od 13.01.2025]]-1</f>
        <v>0</v>
      </c>
      <c r="L1571" s="142" t="s">
        <v>3111</v>
      </c>
      <c r="M1571" s="142"/>
      <c r="N1571" s="64" t="s">
        <v>687</v>
      </c>
      <c r="O1571" s="84">
        <v>0.23</v>
      </c>
      <c r="P1571" s="7"/>
      <c r="Q1571" s="35">
        <f t="shared" si="29"/>
        <v>0</v>
      </c>
      <c r="R1571" s="104">
        <v>17</v>
      </c>
      <c r="S1571" s="36" t="s">
        <v>3184</v>
      </c>
      <c r="T1571" s="86" t="s">
        <v>4573</v>
      </c>
      <c r="U1571" s="39">
        <f>VLOOKUP(Tabela1[[#This Row],[Marka]],Config!$D$2:$E$13,2,FALSE)+Tabela1[[#This Row],[Marka_sort_plus]]</f>
        <v>209012</v>
      </c>
      <c r="V1571" s="39">
        <v>9012</v>
      </c>
      <c r="W1571" s="49" t="s">
        <v>687</v>
      </c>
      <c r="X1571" s="49" t="s">
        <v>6326</v>
      </c>
      <c r="Y1571" s="49" t="s">
        <v>3152</v>
      </c>
      <c r="Z1571" s="49" t="s">
        <v>6327</v>
      </c>
    </row>
    <row r="1572" spans="2:26" ht="27.75" customHeight="1">
      <c r="B1572" s="55" t="s">
        <v>7</v>
      </c>
      <c r="C1572" s="56" t="s">
        <v>652</v>
      </c>
      <c r="D1572" s="113" t="s">
        <v>4175</v>
      </c>
      <c r="E1572" s="83" t="s">
        <v>3107</v>
      </c>
      <c r="F1572" s="65" t="s">
        <v>653</v>
      </c>
      <c r="G1572" s="58" t="s">
        <v>10</v>
      </c>
      <c r="H1572" s="58">
        <v>10</v>
      </c>
      <c r="I1572" s="129">
        <v>7.12</v>
      </c>
      <c r="J1572" s="129">
        <v>7.12</v>
      </c>
      <c r="K1572" s="93">
        <f>Tabela1[ [#This Row],[Cena hurtowa netto od 01.06.2025] ]/Tabela1[[#This Row],[Cena hurtowa netto od 13.01.2025]]-1</f>
        <v>0</v>
      </c>
      <c r="L1572" s="142" t="s">
        <v>3107</v>
      </c>
      <c r="M1572" s="142"/>
      <c r="N1572" s="64" t="s">
        <v>654</v>
      </c>
      <c r="O1572" s="84">
        <v>0.23</v>
      </c>
      <c r="P1572" s="7"/>
      <c r="Q1572" s="35">
        <f t="shared" si="29"/>
        <v>0</v>
      </c>
      <c r="R1572" s="104">
        <v>17</v>
      </c>
      <c r="S1572" s="36" t="s">
        <v>3184</v>
      </c>
      <c r="T1572" s="86" t="s">
        <v>4573</v>
      </c>
      <c r="U1572" s="39">
        <f>VLOOKUP(Tabela1[[#This Row],[Marka]],Config!$D$2:$E$13,2,FALSE)+Tabela1[[#This Row],[Marka_sort_plus]]</f>
        <v>209012</v>
      </c>
      <c r="V1572" s="39">
        <v>9012</v>
      </c>
      <c r="W1572" s="49" t="s">
        <v>654</v>
      </c>
      <c r="X1572" s="49" t="s">
        <v>6349</v>
      </c>
      <c r="Y1572" s="49" t="s">
        <v>6350</v>
      </c>
      <c r="Z1572" s="49" t="s">
        <v>6351</v>
      </c>
    </row>
    <row r="1573" spans="2:26" ht="27.75" customHeight="1">
      <c r="B1573" s="55" t="s">
        <v>7</v>
      </c>
      <c r="C1573" s="56" t="s">
        <v>655</v>
      </c>
      <c r="D1573" s="113" t="s">
        <v>4174</v>
      </c>
      <c r="E1573" s="83" t="s">
        <v>3107</v>
      </c>
      <c r="F1573" s="65" t="s">
        <v>656</v>
      </c>
      <c r="G1573" s="58" t="s">
        <v>10</v>
      </c>
      <c r="H1573" s="58">
        <v>10</v>
      </c>
      <c r="I1573" s="129">
        <v>7.12</v>
      </c>
      <c r="J1573" s="129">
        <v>7.12</v>
      </c>
      <c r="K1573" s="93">
        <f>Tabela1[ [#This Row],[Cena hurtowa netto od 01.06.2025] ]/Tabela1[[#This Row],[Cena hurtowa netto od 13.01.2025]]-1</f>
        <v>0</v>
      </c>
      <c r="L1573" s="142" t="s">
        <v>3107</v>
      </c>
      <c r="M1573" s="142"/>
      <c r="N1573" s="64" t="s">
        <v>657</v>
      </c>
      <c r="O1573" s="84">
        <v>0.23</v>
      </c>
      <c r="P1573" s="7"/>
      <c r="Q1573" s="35">
        <f t="shared" si="29"/>
        <v>0</v>
      </c>
      <c r="R1573" s="104">
        <v>17</v>
      </c>
      <c r="S1573" s="36" t="s">
        <v>3184</v>
      </c>
      <c r="T1573" s="86" t="s">
        <v>4573</v>
      </c>
      <c r="U1573" s="39">
        <f>VLOOKUP(Tabela1[[#This Row],[Marka]],Config!$D$2:$E$13,2,FALSE)+Tabela1[[#This Row],[Marka_sort_plus]]</f>
        <v>209012</v>
      </c>
      <c r="V1573" s="39">
        <v>9012</v>
      </c>
      <c r="W1573" s="49" t="s">
        <v>657</v>
      </c>
      <c r="X1573" s="49" t="s">
        <v>6334</v>
      </c>
      <c r="Y1573" s="49" t="s">
        <v>6335</v>
      </c>
      <c r="Z1573" s="49" t="s">
        <v>6336</v>
      </c>
    </row>
    <row r="1574" spans="2:26" ht="27.75" customHeight="1">
      <c r="B1574" s="55" t="s">
        <v>7</v>
      </c>
      <c r="C1574" s="56" t="s">
        <v>658</v>
      </c>
      <c r="D1574" s="113" t="s">
        <v>4173</v>
      </c>
      <c r="E1574" s="83" t="s">
        <v>3107</v>
      </c>
      <c r="F1574" s="65" t="s">
        <v>659</v>
      </c>
      <c r="G1574" s="58" t="s">
        <v>10</v>
      </c>
      <c r="H1574" s="58">
        <v>10</v>
      </c>
      <c r="I1574" s="129">
        <v>7.12</v>
      </c>
      <c r="J1574" s="129">
        <v>7.12</v>
      </c>
      <c r="K1574" s="93">
        <f>Tabela1[ [#This Row],[Cena hurtowa netto od 01.06.2025] ]/Tabela1[[#This Row],[Cena hurtowa netto od 13.01.2025]]-1</f>
        <v>0</v>
      </c>
      <c r="L1574" s="142" t="s">
        <v>3107</v>
      </c>
      <c r="M1574" s="142"/>
      <c r="N1574" s="64" t="s">
        <v>660</v>
      </c>
      <c r="O1574" s="84">
        <v>0.23</v>
      </c>
      <c r="P1574" s="7"/>
      <c r="Q1574" s="35">
        <f t="shared" si="29"/>
        <v>0</v>
      </c>
      <c r="R1574" s="104">
        <v>17</v>
      </c>
      <c r="S1574" s="36" t="s">
        <v>3184</v>
      </c>
      <c r="T1574" s="86" t="s">
        <v>4573</v>
      </c>
      <c r="U1574" s="39">
        <f>VLOOKUP(Tabela1[[#This Row],[Marka]],Config!$D$2:$E$13,2,FALSE)+Tabela1[[#This Row],[Marka_sort_plus]]</f>
        <v>209012</v>
      </c>
      <c r="V1574" s="39">
        <v>9012</v>
      </c>
      <c r="W1574" s="49" t="s">
        <v>660</v>
      </c>
      <c r="X1574" s="49" t="s">
        <v>6340</v>
      </c>
      <c r="Y1574" s="49" t="s">
        <v>6341</v>
      </c>
      <c r="Z1574" s="49" t="s">
        <v>6342</v>
      </c>
    </row>
    <row r="1575" spans="2:26" ht="27.75" customHeight="1">
      <c r="B1575" s="55" t="s">
        <v>7</v>
      </c>
      <c r="C1575" s="56" t="s">
        <v>661</v>
      </c>
      <c r="D1575" s="113" t="s">
        <v>4172</v>
      </c>
      <c r="E1575" s="83" t="s">
        <v>3107</v>
      </c>
      <c r="F1575" s="65" t="s">
        <v>662</v>
      </c>
      <c r="G1575" s="58" t="s">
        <v>10</v>
      </c>
      <c r="H1575" s="58">
        <v>10</v>
      </c>
      <c r="I1575" s="129">
        <v>7.12</v>
      </c>
      <c r="J1575" s="129">
        <v>7.12</v>
      </c>
      <c r="K1575" s="93">
        <f>Tabela1[ [#This Row],[Cena hurtowa netto od 01.06.2025] ]/Tabela1[[#This Row],[Cena hurtowa netto od 13.01.2025]]-1</f>
        <v>0</v>
      </c>
      <c r="L1575" s="142" t="s">
        <v>3107</v>
      </c>
      <c r="M1575" s="142"/>
      <c r="N1575" s="64" t="s">
        <v>663</v>
      </c>
      <c r="O1575" s="84">
        <v>0.23</v>
      </c>
      <c r="P1575" s="7"/>
      <c r="Q1575" s="35">
        <f t="shared" si="29"/>
        <v>0</v>
      </c>
      <c r="R1575" s="104">
        <v>17</v>
      </c>
      <c r="S1575" s="36" t="s">
        <v>3184</v>
      </c>
      <c r="T1575" s="86" t="s">
        <v>4573</v>
      </c>
      <c r="U1575" s="39">
        <f>VLOOKUP(Tabela1[[#This Row],[Marka]],Config!$D$2:$E$13,2,FALSE)+Tabela1[[#This Row],[Marka_sort_plus]]</f>
        <v>209012</v>
      </c>
      <c r="V1575" s="39">
        <v>9012</v>
      </c>
      <c r="W1575" s="49" t="s">
        <v>663</v>
      </c>
      <c r="X1575" s="49" t="s">
        <v>6343</v>
      </c>
      <c r="Y1575" s="49" t="s">
        <v>6344</v>
      </c>
      <c r="Z1575" s="49" t="s">
        <v>6345</v>
      </c>
    </row>
    <row r="1576" spans="2:26" ht="27.75" customHeight="1">
      <c r="B1576" s="55" t="s">
        <v>7</v>
      </c>
      <c r="C1576" s="56" t="s">
        <v>664</v>
      </c>
      <c r="D1576" s="113" t="s">
        <v>4171</v>
      </c>
      <c r="E1576" s="83" t="s">
        <v>3107</v>
      </c>
      <c r="F1576" s="65" t="s">
        <v>665</v>
      </c>
      <c r="G1576" s="58" t="s">
        <v>10</v>
      </c>
      <c r="H1576" s="58">
        <v>10</v>
      </c>
      <c r="I1576" s="129">
        <v>7.12</v>
      </c>
      <c r="J1576" s="129">
        <v>7.12</v>
      </c>
      <c r="K1576" s="93">
        <f>Tabela1[ [#This Row],[Cena hurtowa netto od 01.06.2025] ]/Tabela1[[#This Row],[Cena hurtowa netto od 13.01.2025]]-1</f>
        <v>0</v>
      </c>
      <c r="L1576" s="142" t="s">
        <v>3107</v>
      </c>
      <c r="M1576" s="142"/>
      <c r="N1576" s="64" t="s">
        <v>666</v>
      </c>
      <c r="O1576" s="84">
        <v>0.23</v>
      </c>
      <c r="P1576" s="7"/>
      <c r="Q1576" s="35">
        <f t="shared" si="29"/>
        <v>0</v>
      </c>
      <c r="R1576" s="104">
        <v>17</v>
      </c>
      <c r="S1576" s="36" t="s">
        <v>3184</v>
      </c>
      <c r="T1576" s="86" t="s">
        <v>4573</v>
      </c>
      <c r="U1576" s="39">
        <f>VLOOKUP(Tabela1[[#This Row],[Marka]],Config!$D$2:$E$13,2,FALSE)+Tabela1[[#This Row],[Marka_sort_plus]]</f>
        <v>209012</v>
      </c>
      <c r="V1576" s="39">
        <v>9012</v>
      </c>
      <c r="W1576" s="49" t="s">
        <v>666</v>
      </c>
      <c r="X1576" s="49" t="s">
        <v>6346</v>
      </c>
      <c r="Y1576" s="49" t="s">
        <v>6347</v>
      </c>
      <c r="Z1576" s="49" t="s">
        <v>6348</v>
      </c>
    </row>
    <row r="1577" spans="2:26" ht="27.75" customHeight="1">
      <c r="B1577" s="55" t="s">
        <v>7</v>
      </c>
      <c r="C1577" s="56" t="s">
        <v>667</v>
      </c>
      <c r="D1577" s="113" t="s">
        <v>4170</v>
      </c>
      <c r="E1577" s="83" t="s">
        <v>3107</v>
      </c>
      <c r="F1577" s="65" t="s">
        <v>668</v>
      </c>
      <c r="G1577" s="58" t="s">
        <v>10</v>
      </c>
      <c r="H1577" s="58">
        <v>10</v>
      </c>
      <c r="I1577" s="129">
        <v>7.12</v>
      </c>
      <c r="J1577" s="129">
        <v>7.12</v>
      </c>
      <c r="K1577" s="93">
        <f>Tabela1[ [#This Row],[Cena hurtowa netto od 01.06.2025] ]/Tabela1[[#This Row],[Cena hurtowa netto od 13.01.2025]]-1</f>
        <v>0</v>
      </c>
      <c r="L1577" s="142" t="s">
        <v>3107</v>
      </c>
      <c r="M1577" s="142"/>
      <c r="N1577" s="64" t="s">
        <v>669</v>
      </c>
      <c r="O1577" s="84">
        <v>0.23</v>
      </c>
      <c r="P1577" s="7"/>
      <c r="Q1577" s="35">
        <f t="shared" si="29"/>
        <v>0</v>
      </c>
      <c r="R1577" s="104">
        <v>17</v>
      </c>
      <c r="S1577" s="36" t="s">
        <v>3184</v>
      </c>
      <c r="T1577" s="86" t="s">
        <v>4573</v>
      </c>
      <c r="U1577" s="39">
        <f>VLOOKUP(Tabela1[[#This Row],[Marka]],Config!$D$2:$E$13,2,FALSE)+Tabela1[[#This Row],[Marka_sort_plus]]</f>
        <v>209012</v>
      </c>
      <c r="V1577" s="39">
        <v>9012</v>
      </c>
      <c r="W1577" s="49" t="s">
        <v>669</v>
      </c>
      <c r="X1577" s="49" t="s">
        <v>6337</v>
      </c>
      <c r="Y1577" s="49" t="s">
        <v>6338</v>
      </c>
      <c r="Z1577" s="49" t="s">
        <v>6339</v>
      </c>
    </row>
    <row r="1578" spans="2:26" ht="27.75" customHeight="1">
      <c r="B1578" s="55" t="s">
        <v>7</v>
      </c>
      <c r="C1578" s="56" t="s">
        <v>670</v>
      </c>
      <c r="D1578" s="113" t="s">
        <v>4169</v>
      </c>
      <c r="E1578" s="83" t="s">
        <v>3107</v>
      </c>
      <c r="F1578" s="65" t="s">
        <v>671</v>
      </c>
      <c r="G1578" s="58" t="s">
        <v>10</v>
      </c>
      <c r="H1578" s="58">
        <v>10</v>
      </c>
      <c r="I1578" s="129">
        <v>7.12</v>
      </c>
      <c r="J1578" s="129">
        <v>7.12</v>
      </c>
      <c r="K1578" s="93">
        <f>Tabela1[ [#This Row],[Cena hurtowa netto od 01.06.2025] ]/Tabela1[[#This Row],[Cena hurtowa netto od 13.01.2025]]-1</f>
        <v>0</v>
      </c>
      <c r="L1578" s="142" t="s">
        <v>3107</v>
      </c>
      <c r="M1578" s="142"/>
      <c r="N1578" s="64" t="s">
        <v>672</v>
      </c>
      <c r="O1578" s="84">
        <v>0.23</v>
      </c>
      <c r="P1578" s="7"/>
      <c r="Q1578" s="35">
        <f t="shared" si="29"/>
        <v>0</v>
      </c>
      <c r="R1578" s="104">
        <v>17</v>
      </c>
      <c r="S1578" s="36" t="s">
        <v>3184</v>
      </c>
      <c r="T1578" s="86" t="s">
        <v>4573</v>
      </c>
      <c r="U1578" s="39">
        <f>VLOOKUP(Tabela1[[#This Row],[Marka]],Config!$D$2:$E$13,2,FALSE)+Tabela1[[#This Row],[Marka_sort_plus]]</f>
        <v>209012</v>
      </c>
      <c r="V1578" s="39">
        <v>9012</v>
      </c>
      <c r="W1578" s="49" t="s">
        <v>672</v>
      </c>
      <c r="X1578" s="49" t="s">
        <v>6328</v>
      </c>
      <c r="Y1578" s="49" t="s">
        <v>6329</v>
      </c>
      <c r="Z1578" s="49" t="s">
        <v>6330</v>
      </c>
    </row>
    <row r="1579" spans="2:26" ht="27.75" customHeight="1">
      <c r="B1579" s="55" t="s">
        <v>7</v>
      </c>
      <c r="C1579" s="56" t="s">
        <v>673</v>
      </c>
      <c r="D1579" s="113" t="s">
        <v>4168</v>
      </c>
      <c r="E1579" s="83" t="s">
        <v>3107</v>
      </c>
      <c r="F1579" s="65" t="s">
        <v>674</v>
      </c>
      <c r="G1579" s="58" t="s">
        <v>10</v>
      </c>
      <c r="H1579" s="58">
        <v>10</v>
      </c>
      <c r="I1579" s="129">
        <v>7.12</v>
      </c>
      <c r="J1579" s="129">
        <v>7.12</v>
      </c>
      <c r="K1579" s="93">
        <f>Tabela1[ [#This Row],[Cena hurtowa netto od 01.06.2025] ]/Tabela1[[#This Row],[Cena hurtowa netto od 13.01.2025]]-1</f>
        <v>0</v>
      </c>
      <c r="L1579" s="142" t="s">
        <v>3107</v>
      </c>
      <c r="M1579" s="142"/>
      <c r="N1579" s="64" t="s">
        <v>675</v>
      </c>
      <c r="O1579" s="84">
        <v>0.23</v>
      </c>
      <c r="P1579" s="7"/>
      <c r="Q1579" s="35">
        <f t="shared" si="29"/>
        <v>0</v>
      </c>
      <c r="R1579" s="104">
        <v>17</v>
      </c>
      <c r="S1579" s="36" t="s">
        <v>3184</v>
      </c>
      <c r="T1579" s="86" t="s">
        <v>4573</v>
      </c>
      <c r="U1579" s="39">
        <f>VLOOKUP(Tabela1[[#This Row],[Marka]],Config!$D$2:$E$13,2,FALSE)+Tabela1[[#This Row],[Marka_sort_plus]]</f>
        <v>209012</v>
      </c>
      <c r="V1579" s="39">
        <v>9012</v>
      </c>
      <c r="W1579" s="49" t="s">
        <v>675</v>
      </c>
      <c r="X1579" s="49" t="s">
        <v>6331</v>
      </c>
      <c r="Y1579" s="49" t="s">
        <v>6332</v>
      </c>
      <c r="Z1579" s="49" t="s">
        <v>6333</v>
      </c>
    </row>
    <row r="1580" spans="2:26" ht="27.75" customHeight="1">
      <c r="B1580" s="55" t="s">
        <v>7</v>
      </c>
      <c r="C1580" s="56" t="s">
        <v>922</v>
      </c>
      <c r="D1580" s="113" t="s">
        <v>4167</v>
      </c>
      <c r="E1580" s="83" t="s">
        <v>3107</v>
      </c>
      <c r="F1580" s="65" t="s">
        <v>923</v>
      </c>
      <c r="G1580" s="58" t="s">
        <v>10</v>
      </c>
      <c r="H1580" s="58">
        <v>1</v>
      </c>
      <c r="I1580" s="129">
        <v>31.61</v>
      </c>
      <c r="J1580" s="129">
        <v>31.61</v>
      </c>
      <c r="K1580" s="93">
        <f>Tabela1[ [#This Row],[Cena hurtowa netto od 01.06.2025] ]/Tabela1[[#This Row],[Cena hurtowa netto od 13.01.2025]]-1</f>
        <v>0</v>
      </c>
      <c r="L1580" s="142" t="s">
        <v>3107</v>
      </c>
      <c r="M1580" s="142"/>
      <c r="N1580" s="64" t="s">
        <v>924</v>
      </c>
      <c r="O1580" s="84">
        <v>0.23</v>
      </c>
      <c r="P1580" s="7"/>
      <c r="Q1580" s="35">
        <f t="shared" si="29"/>
        <v>0</v>
      </c>
      <c r="R1580" s="104">
        <v>24</v>
      </c>
      <c r="S1580" s="36" t="s">
        <v>3185</v>
      </c>
      <c r="T1580" s="86" t="s">
        <v>4573</v>
      </c>
      <c r="U1580" s="39">
        <f>VLOOKUP(Tabela1[[#This Row],[Marka]],Config!$D$2:$E$13,2,FALSE)+Tabela1[[#This Row],[Marka_sort_plus]]</f>
        <v>209012</v>
      </c>
      <c r="V1580" s="39">
        <v>9012</v>
      </c>
      <c r="W1580" s="49" t="s">
        <v>924</v>
      </c>
      <c r="X1580" s="49" t="s">
        <v>6431</v>
      </c>
      <c r="Y1580" s="49" t="s">
        <v>3152</v>
      </c>
      <c r="Z1580" s="49" t="s">
        <v>6432</v>
      </c>
    </row>
    <row r="1581" spans="2:26" ht="27.75" customHeight="1">
      <c r="B1581" s="55" t="s">
        <v>7</v>
      </c>
      <c r="C1581" s="56" t="s">
        <v>5173</v>
      </c>
      <c r="D1581" s="113" t="s">
        <v>5066</v>
      </c>
      <c r="E1581" s="83" t="s">
        <v>3111</v>
      </c>
      <c r="F1581" s="65" t="s">
        <v>5279</v>
      </c>
      <c r="G1581" s="58" t="s">
        <v>10</v>
      </c>
      <c r="H1581" s="58">
        <v>10</v>
      </c>
      <c r="I1581" s="129">
        <v>7.12</v>
      </c>
      <c r="J1581" s="129">
        <v>7.12</v>
      </c>
      <c r="K1581" s="93">
        <f>Tabela1[ [#This Row],[Cena hurtowa netto od 01.06.2025] ]/Tabela1[[#This Row],[Cena hurtowa netto od 13.01.2025]]-1</f>
        <v>0</v>
      </c>
      <c r="L1581" s="142" t="s">
        <v>3111</v>
      </c>
      <c r="M1581" s="142"/>
      <c r="N1581" s="64" t="s">
        <v>5417</v>
      </c>
      <c r="O1581" s="84">
        <v>0.23</v>
      </c>
      <c r="P1581" s="7"/>
      <c r="Q1581" s="35">
        <f t="shared" si="29"/>
        <v>0</v>
      </c>
      <c r="R1581" s="104"/>
      <c r="S1581" s="36" t="s">
        <v>3185</v>
      </c>
      <c r="T1581" s="86" t="s">
        <v>4573</v>
      </c>
      <c r="U1581" s="39">
        <f>VLOOKUP(Tabela1[[#This Row],[Marka]],Config!$D$2:$E$13,2,FALSE)+Tabela1[[#This Row],[Marka_sort_plus]]</f>
        <v>209012</v>
      </c>
      <c r="V1581" s="39">
        <v>9012</v>
      </c>
      <c r="W1581" s="49" t="s">
        <v>5417</v>
      </c>
      <c r="X1581" s="49" t="s">
        <v>6436</v>
      </c>
      <c r="Y1581" s="49" t="s">
        <v>6437</v>
      </c>
      <c r="Z1581" s="49" t="s">
        <v>6438</v>
      </c>
    </row>
    <row r="1582" spans="2:26" ht="27.75" customHeight="1">
      <c r="B1582" s="55" t="s">
        <v>7</v>
      </c>
      <c r="C1582" s="56" t="s">
        <v>5174</v>
      </c>
      <c r="D1582" s="113" t="s">
        <v>5067</v>
      </c>
      <c r="E1582" s="83" t="s">
        <v>3111</v>
      </c>
      <c r="F1582" s="65" t="s">
        <v>5280</v>
      </c>
      <c r="G1582" s="58" t="s">
        <v>10</v>
      </c>
      <c r="H1582" s="58">
        <v>10</v>
      </c>
      <c r="I1582" s="129">
        <v>7.12</v>
      </c>
      <c r="J1582" s="129">
        <v>7.12</v>
      </c>
      <c r="K1582" s="93">
        <f>Tabela1[ [#This Row],[Cena hurtowa netto od 01.06.2025] ]/Tabela1[[#This Row],[Cena hurtowa netto od 13.01.2025]]-1</f>
        <v>0</v>
      </c>
      <c r="L1582" s="142" t="s">
        <v>3111</v>
      </c>
      <c r="M1582" s="142"/>
      <c r="N1582" s="64" t="s">
        <v>5418</v>
      </c>
      <c r="O1582" s="84">
        <v>0.23</v>
      </c>
      <c r="P1582" s="7"/>
      <c r="Q1582" s="35">
        <f t="shared" si="29"/>
        <v>0</v>
      </c>
      <c r="R1582" s="104"/>
      <c r="S1582" s="36" t="s">
        <v>3185</v>
      </c>
      <c r="T1582" s="86" t="s">
        <v>4573</v>
      </c>
      <c r="U1582" s="39">
        <f>VLOOKUP(Tabela1[[#This Row],[Marka]],Config!$D$2:$E$13,2,FALSE)+Tabela1[[#This Row],[Marka_sort_plus]]</f>
        <v>209012</v>
      </c>
      <c r="V1582" s="39">
        <v>9012</v>
      </c>
      <c r="W1582" s="49" t="s">
        <v>5418</v>
      </c>
      <c r="X1582" s="49" t="s">
        <v>6439</v>
      </c>
      <c r="Y1582" s="49" t="s">
        <v>6440</v>
      </c>
      <c r="Z1582" s="49" t="s">
        <v>6441</v>
      </c>
    </row>
    <row r="1583" spans="2:26" ht="27.75" customHeight="1">
      <c r="B1583" s="55" t="s">
        <v>7</v>
      </c>
      <c r="C1583" s="56" t="s">
        <v>5175</v>
      </c>
      <c r="D1583" s="113" t="s">
        <v>5068</v>
      </c>
      <c r="E1583" s="83" t="s">
        <v>3111</v>
      </c>
      <c r="F1583" s="65" t="s">
        <v>5281</v>
      </c>
      <c r="G1583" s="58" t="s">
        <v>10</v>
      </c>
      <c r="H1583" s="58">
        <v>10</v>
      </c>
      <c r="I1583" s="129">
        <v>7.12</v>
      </c>
      <c r="J1583" s="129">
        <v>7.12</v>
      </c>
      <c r="K1583" s="93">
        <f>Tabela1[ [#This Row],[Cena hurtowa netto od 01.06.2025] ]/Tabela1[[#This Row],[Cena hurtowa netto od 13.01.2025]]-1</f>
        <v>0</v>
      </c>
      <c r="L1583" s="142" t="s">
        <v>3111</v>
      </c>
      <c r="M1583" s="142"/>
      <c r="N1583" s="64" t="s">
        <v>5615</v>
      </c>
      <c r="O1583" s="84">
        <v>0.23</v>
      </c>
      <c r="P1583" s="7"/>
      <c r="Q1583" s="35">
        <f t="shared" si="29"/>
        <v>0</v>
      </c>
      <c r="R1583" s="104"/>
      <c r="S1583" s="36" t="s">
        <v>3185</v>
      </c>
      <c r="T1583" s="86" t="s">
        <v>4573</v>
      </c>
      <c r="U1583" s="39">
        <f>VLOOKUP(Tabela1[[#This Row],[Marka]],Config!$D$2:$E$13,2,FALSE)+Tabela1[[#This Row],[Marka_sort_plus]]</f>
        <v>209012</v>
      </c>
      <c r="V1583" s="39">
        <v>9012</v>
      </c>
      <c r="W1583" s="49" t="s">
        <v>5615</v>
      </c>
      <c r="X1583" s="49" t="s">
        <v>6442</v>
      </c>
      <c r="Y1583" s="49" t="s">
        <v>6443</v>
      </c>
      <c r="Z1583" s="49" t="s">
        <v>6444</v>
      </c>
    </row>
    <row r="1584" spans="2:26" ht="27.75" customHeight="1">
      <c r="B1584" s="55" t="s">
        <v>7</v>
      </c>
      <c r="C1584" s="56" t="s">
        <v>907</v>
      </c>
      <c r="D1584" s="113" t="s">
        <v>4166</v>
      </c>
      <c r="E1584" s="83" t="s">
        <v>3107</v>
      </c>
      <c r="F1584" s="65" t="s">
        <v>908</v>
      </c>
      <c r="G1584" s="58" t="s">
        <v>10</v>
      </c>
      <c r="H1584" s="58">
        <v>10</v>
      </c>
      <c r="I1584" s="129">
        <v>7.12</v>
      </c>
      <c r="J1584" s="129">
        <v>7.12</v>
      </c>
      <c r="K1584" s="93">
        <f>Tabela1[ [#This Row],[Cena hurtowa netto od 01.06.2025] ]/Tabela1[[#This Row],[Cena hurtowa netto od 13.01.2025]]-1</f>
        <v>0</v>
      </c>
      <c r="L1584" s="142" t="s">
        <v>3107</v>
      </c>
      <c r="M1584" s="142"/>
      <c r="N1584" s="64" t="s">
        <v>909</v>
      </c>
      <c r="O1584" s="84">
        <v>0.23</v>
      </c>
      <c r="P1584" s="7"/>
      <c r="Q1584" s="35">
        <f t="shared" si="29"/>
        <v>0</v>
      </c>
      <c r="R1584" s="104">
        <v>24</v>
      </c>
      <c r="S1584" s="36" t="s">
        <v>3185</v>
      </c>
      <c r="T1584" s="86" t="s">
        <v>4573</v>
      </c>
      <c r="U1584" s="39">
        <f>VLOOKUP(Tabela1[[#This Row],[Marka]],Config!$D$2:$E$13,2,FALSE)+Tabela1[[#This Row],[Marka_sort_plus]]</f>
        <v>209012</v>
      </c>
      <c r="V1584" s="39">
        <v>9012</v>
      </c>
      <c r="W1584" s="49" t="s">
        <v>909</v>
      </c>
      <c r="X1584" s="49" t="s">
        <v>6433</v>
      </c>
      <c r="Y1584" s="49" t="s">
        <v>6434</v>
      </c>
      <c r="Z1584" s="49" t="s">
        <v>6435</v>
      </c>
    </row>
    <row r="1585" spans="2:26" ht="27.75" customHeight="1">
      <c r="B1585" s="55" t="s">
        <v>7</v>
      </c>
      <c r="C1585" s="56" t="s">
        <v>925</v>
      </c>
      <c r="D1585" s="113" t="s">
        <v>4165</v>
      </c>
      <c r="E1585" s="83" t="s">
        <v>3107</v>
      </c>
      <c r="F1585" s="65" t="s">
        <v>926</v>
      </c>
      <c r="G1585" s="58" t="s">
        <v>10</v>
      </c>
      <c r="H1585" s="58">
        <v>1</v>
      </c>
      <c r="I1585" s="129">
        <v>31.62</v>
      </c>
      <c r="J1585" s="129">
        <v>31.62</v>
      </c>
      <c r="K1585" s="93">
        <f>Tabela1[ [#This Row],[Cena hurtowa netto od 01.06.2025] ]/Tabela1[[#This Row],[Cena hurtowa netto od 13.01.2025]]-1</f>
        <v>0</v>
      </c>
      <c r="L1585" s="142" t="s">
        <v>3107</v>
      </c>
      <c r="M1585" s="142"/>
      <c r="N1585" s="64" t="s">
        <v>927</v>
      </c>
      <c r="O1585" s="84">
        <v>0.23</v>
      </c>
      <c r="P1585" s="7"/>
      <c r="Q1585" s="35">
        <f t="shared" si="29"/>
        <v>0</v>
      </c>
      <c r="R1585" s="104">
        <v>24</v>
      </c>
      <c r="S1585" s="36" t="s">
        <v>3185</v>
      </c>
      <c r="T1585" s="86" t="s">
        <v>4573</v>
      </c>
      <c r="U1585" s="39">
        <f>VLOOKUP(Tabela1[[#This Row],[Marka]],Config!$D$2:$E$13,2,FALSE)+Tabela1[[#This Row],[Marka_sort_plus]]</f>
        <v>209012</v>
      </c>
      <c r="V1585" s="39">
        <v>9012</v>
      </c>
      <c r="W1585" s="49" t="s">
        <v>927</v>
      </c>
      <c r="X1585" s="49" t="s">
        <v>6385</v>
      </c>
      <c r="Y1585" s="49" t="s">
        <v>3152</v>
      </c>
      <c r="Z1585" s="49" t="s">
        <v>6386</v>
      </c>
    </row>
    <row r="1586" spans="2:26" ht="27.75" customHeight="1">
      <c r="B1586" s="55" t="s">
        <v>7</v>
      </c>
      <c r="C1586" s="56" t="s">
        <v>928</v>
      </c>
      <c r="D1586" s="113" t="s">
        <v>3877</v>
      </c>
      <c r="E1586" s="83" t="s">
        <v>3111</v>
      </c>
      <c r="F1586" s="65" t="s">
        <v>929</v>
      </c>
      <c r="G1586" s="58" t="s">
        <v>10</v>
      </c>
      <c r="H1586" s="58">
        <v>1</v>
      </c>
      <c r="I1586" s="129">
        <v>63.06</v>
      </c>
      <c r="J1586" s="129">
        <v>63.06</v>
      </c>
      <c r="K1586" s="93">
        <f>Tabela1[ [#This Row],[Cena hurtowa netto od 01.06.2025] ]/Tabela1[[#This Row],[Cena hurtowa netto od 13.01.2025]]-1</f>
        <v>0</v>
      </c>
      <c r="L1586" s="142" t="s">
        <v>3111</v>
      </c>
      <c r="M1586" s="142"/>
      <c r="N1586" s="64" t="s">
        <v>930</v>
      </c>
      <c r="O1586" s="84">
        <v>0.23</v>
      </c>
      <c r="P1586" s="7"/>
      <c r="Q1586" s="35">
        <f t="shared" si="29"/>
        <v>0</v>
      </c>
      <c r="R1586" s="104">
        <v>24</v>
      </c>
      <c r="S1586" s="36" t="s">
        <v>3185</v>
      </c>
      <c r="T1586" s="86" t="s">
        <v>4573</v>
      </c>
      <c r="U1586" s="39">
        <f>VLOOKUP(Tabela1[[#This Row],[Marka]],Config!$D$2:$E$13,2,FALSE)+Tabela1[[#This Row],[Marka_sort_plus]]</f>
        <v>209012</v>
      </c>
      <c r="V1586" s="39">
        <v>9012</v>
      </c>
      <c r="W1586" s="49" t="s">
        <v>930</v>
      </c>
      <c r="X1586" s="49" t="s">
        <v>6387</v>
      </c>
      <c r="Y1586" s="49" t="s">
        <v>3152</v>
      </c>
      <c r="Z1586" s="49" t="s">
        <v>6388</v>
      </c>
    </row>
    <row r="1587" spans="2:26" ht="27.75" customHeight="1">
      <c r="B1587" s="55" t="s">
        <v>7</v>
      </c>
      <c r="C1587" s="56" t="s">
        <v>910</v>
      </c>
      <c r="D1587" s="113" t="s">
        <v>4164</v>
      </c>
      <c r="E1587" s="83" t="s">
        <v>3111</v>
      </c>
      <c r="F1587" s="65" t="s">
        <v>911</v>
      </c>
      <c r="G1587" s="58" t="s">
        <v>10</v>
      </c>
      <c r="H1587" s="58">
        <v>10</v>
      </c>
      <c r="I1587" s="129">
        <v>7.12</v>
      </c>
      <c r="J1587" s="129">
        <v>7.12</v>
      </c>
      <c r="K1587" s="93">
        <f>Tabela1[ [#This Row],[Cena hurtowa netto od 01.06.2025] ]/Tabela1[[#This Row],[Cena hurtowa netto od 13.01.2025]]-1</f>
        <v>0</v>
      </c>
      <c r="L1587" s="142" t="s">
        <v>3111</v>
      </c>
      <c r="M1587" s="142"/>
      <c r="N1587" s="64" t="s">
        <v>912</v>
      </c>
      <c r="O1587" s="84">
        <v>0.23</v>
      </c>
      <c r="P1587" s="7"/>
      <c r="Q1587" s="35">
        <f t="shared" si="29"/>
        <v>0</v>
      </c>
      <c r="R1587" s="104">
        <v>24</v>
      </c>
      <c r="S1587" s="36" t="s">
        <v>3185</v>
      </c>
      <c r="T1587" s="86" t="s">
        <v>4573</v>
      </c>
      <c r="U1587" s="39">
        <f>VLOOKUP(Tabela1[[#This Row],[Marka]],Config!$D$2:$E$13,2,FALSE)+Tabela1[[#This Row],[Marka_sort_plus]]</f>
        <v>209012</v>
      </c>
      <c r="V1587" s="39">
        <v>9012</v>
      </c>
      <c r="W1587" s="49" t="s">
        <v>912</v>
      </c>
      <c r="X1587" s="49" t="s">
        <v>6392</v>
      </c>
      <c r="Y1587" s="49" t="s">
        <v>6393</v>
      </c>
      <c r="Z1587" s="49" t="s">
        <v>6394</v>
      </c>
    </row>
    <row r="1588" spans="2:26" ht="27.75" customHeight="1">
      <c r="B1588" s="55" t="s">
        <v>7</v>
      </c>
      <c r="C1588" s="56" t="s">
        <v>913</v>
      </c>
      <c r="D1588" s="113" t="s">
        <v>4163</v>
      </c>
      <c r="E1588" s="83" t="s">
        <v>3111</v>
      </c>
      <c r="F1588" s="65" t="s">
        <v>914</v>
      </c>
      <c r="G1588" s="58" t="s">
        <v>10</v>
      </c>
      <c r="H1588" s="58">
        <v>10</v>
      </c>
      <c r="I1588" s="129">
        <v>7.12</v>
      </c>
      <c r="J1588" s="129">
        <v>7.12</v>
      </c>
      <c r="K1588" s="93">
        <f>Tabela1[ [#This Row],[Cena hurtowa netto od 01.06.2025] ]/Tabela1[[#This Row],[Cena hurtowa netto od 13.01.2025]]-1</f>
        <v>0</v>
      </c>
      <c r="L1588" s="142" t="s">
        <v>3111</v>
      </c>
      <c r="M1588" s="142"/>
      <c r="N1588" s="64" t="s">
        <v>915</v>
      </c>
      <c r="O1588" s="84">
        <v>0.23</v>
      </c>
      <c r="P1588" s="7"/>
      <c r="Q1588" s="35">
        <f t="shared" si="29"/>
        <v>0</v>
      </c>
      <c r="R1588" s="104">
        <v>24</v>
      </c>
      <c r="S1588" s="36" t="s">
        <v>3185</v>
      </c>
      <c r="T1588" s="86" t="s">
        <v>4573</v>
      </c>
      <c r="U1588" s="39">
        <f>VLOOKUP(Tabela1[[#This Row],[Marka]],Config!$D$2:$E$13,2,FALSE)+Tabela1[[#This Row],[Marka_sort_plus]]</f>
        <v>209012</v>
      </c>
      <c r="V1588" s="39">
        <v>9012</v>
      </c>
      <c r="W1588" s="49" t="s">
        <v>915</v>
      </c>
      <c r="X1588" s="49" t="s">
        <v>6395</v>
      </c>
      <c r="Y1588" s="49" t="s">
        <v>6396</v>
      </c>
      <c r="Z1588" s="49" t="s">
        <v>6397</v>
      </c>
    </row>
    <row r="1589" spans="2:26" ht="27.75" customHeight="1">
      <c r="B1589" s="55" t="s">
        <v>7</v>
      </c>
      <c r="C1589" s="56" t="s">
        <v>916</v>
      </c>
      <c r="D1589" s="113" t="s">
        <v>4162</v>
      </c>
      <c r="E1589" s="83" t="s">
        <v>3111</v>
      </c>
      <c r="F1589" s="65" t="s">
        <v>917</v>
      </c>
      <c r="G1589" s="58" t="s">
        <v>10</v>
      </c>
      <c r="H1589" s="58">
        <v>10</v>
      </c>
      <c r="I1589" s="129">
        <v>7.12</v>
      </c>
      <c r="J1589" s="129">
        <v>7.12</v>
      </c>
      <c r="K1589" s="93">
        <f>Tabela1[ [#This Row],[Cena hurtowa netto od 01.06.2025] ]/Tabela1[[#This Row],[Cena hurtowa netto od 13.01.2025]]-1</f>
        <v>0</v>
      </c>
      <c r="L1589" s="142" t="s">
        <v>3111</v>
      </c>
      <c r="M1589" s="142"/>
      <c r="N1589" s="64" t="s">
        <v>918</v>
      </c>
      <c r="O1589" s="84">
        <v>0.23</v>
      </c>
      <c r="P1589" s="7"/>
      <c r="Q1589" s="35">
        <f t="shared" si="29"/>
        <v>0</v>
      </c>
      <c r="R1589" s="104">
        <v>24</v>
      </c>
      <c r="S1589" s="36" t="s">
        <v>3185</v>
      </c>
      <c r="T1589" s="86" t="s">
        <v>4573</v>
      </c>
      <c r="U1589" s="39">
        <f>VLOOKUP(Tabela1[[#This Row],[Marka]],Config!$D$2:$E$13,2,FALSE)+Tabela1[[#This Row],[Marka_sort_plus]]</f>
        <v>209012</v>
      </c>
      <c r="V1589" s="39">
        <v>9012</v>
      </c>
      <c r="W1589" s="49" t="s">
        <v>918</v>
      </c>
      <c r="X1589" s="49" t="s">
        <v>6398</v>
      </c>
      <c r="Y1589" s="49" t="s">
        <v>6399</v>
      </c>
      <c r="Z1589" s="49" t="s">
        <v>6400</v>
      </c>
    </row>
    <row r="1590" spans="2:26" ht="27.75" customHeight="1">
      <c r="B1590" s="55" t="s">
        <v>7</v>
      </c>
      <c r="C1590" s="56" t="s">
        <v>919</v>
      </c>
      <c r="D1590" s="113" t="s">
        <v>4161</v>
      </c>
      <c r="E1590" s="83" t="s">
        <v>3107</v>
      </c>
      <c r="F1590" s="65" t="s">
        <v>920</v>
      </c>
      <c r="G1590" s="58" t="s">
        <v>10</v>
      </c>
      <c r="H1590" s="58">
        <v>10</v>
      </c>
      <c r="I1590" s="129">
        <v>7.12</v>
      </c>
      <c r="J1590" s="129">
        <v>7.12</v>
      </c>
      <c r="K1590" s="93">
        <f>Tabela1[ [#This Row],[Cena hurtowa netto od 01.06.2025] ]/Tabela1[[#This Row],[Cena hurtowa netto od 13.01.2025]]-1</f>
        <v>0</v>
      </c>
      <c r="L1590" s="142" t="s">
        <v>3107</v>
      </c>
      <c r="M1590" s="142"/>
      <c r="N1590" s="64" t="s">
        <v>921</v>
      </c>
      <c r="O1590" s="84">
        <v>0.23</v>
      </c>
      <c r="P1590" s="7"/>
      <c r="Q1590" s="35">
        <f t="shared" si="29"/>
        <v>0</v>
      </c>
      <c r="R1590" s="104">
        <v>24</v>
      </c>
      <c r="S1590" s="36" t="s">
        <v>3185</v>
      </c>
      <c r="T1590" s="86" t="s">
        <v>4573</v>
      </c>
      <c r="U1590" s="39">
        <f>VLOOKUP(Tabela1[[#This Row],[Marka]],Config!$D$2:$E$13,2,FALSE)+Tabela1[[#This Row],[Marka_sort_plus]]</f>
        <v>209012</v>
      </c>
      <c r="V1590" s="39">
        <v>9012</v>
      </c>
      <c r="W1590" s="49" t="s">
        <v>921</v>
      </c>
      <c r="X1590" s="49" t="s">
        <v>6389</v>
      </c>
      <c r="Y1590" s="49" t="s">
        <v>6390</v>
      </c>
      <c r="Z1590" s="49" t="s">
        <v>6391</v>
      </c>
    </row>
    <row r="1591" spans="2:26" ht="27.75" customHeight="1">
      <c r="B1591" s="55" t="s">
        <v>7</v>
      </c>
      <c r="C1591" s="56" t="s">
        <v>9869</v>
      </c>
      <c r="D1591" s="113" t="s">
        <v>9870</v>
      </c>
      <c r="E1591" s="83" t="s">
        <v>3107</v>
      </c>
      <c r="F1591" s="65" t="s">
        <v>9871</v>
      </c>
      <c r="G1591" s="58" t="s">
        <v>10</v>
      </c>
      <c r="H1591" s="58" t="s">
        <v>8167</v>
      </c>
      <c r="I1591" s="129">
        <v>41.559084000000006</v>
      </c>
      <c r="J1591" s="129">
        <v>41.559084000000006</v>
      </c>
      <c r="K1591" s="93">
        <f>Tabela1[ [#This Row],[Cena hurtowa netto od 01.06.2025] ]/Tabela1[[#This Row],[Cena hurtowa netto od 13.01.2025]]-1</f>
        <v>0</v>
      </c>
      <c r="L1591" s="142" t="s">
        <v>13877</v>
      </c>
      <c r="M1591" s="142"/>
      <c r="N1591" s="64">
        <v>4007817085981</v>
      </c>
      <c r="O1591" s="84">
        <v>0.23</v>
      </c>
      <c r="P1591" s="7"/>
      <c r="Q1591" s="35">
        <f t="shared" si="29"/>
        <v>0</v>
      </c>
      <c r="R1591" s="104">
        <v>19</v>
      </c>
      <c r="S1591" s="36" t="s">
        <v>3184</v>
      </c>
      <c r="T1591" s="86">
        <v>96082000</v>
      </c>
      <c r="U1591" s="39">
        <f>VLOOKUP(Tabela1[[#This Row],[Marka]],Config!$D$2:$E$13,2,FALSE)+Tabela1[[#This Row],[Marka_sort_plus]]</f>
        <v>209012</v>
      </c>
      <c r="V1591" s="39">
        <v>9012</v>
      </c>
      <c r="W1591" s="49" t="s">
        <v>10192</v>
      </c>
      <c r="X1591" s="49" t="s">
        <v>3152</v>
      </c>
      <c r="Y1591" s="49" t="s">
        <v>3152</v>
      </c>
      <c r="Z1591" s="49" t="s">
        <v>3152</v>
      </c>
    </row>
    <row r="1592" spans="2:26" ht="27.75" customHeight="1">
      <c r="B1592" s="55" t="s">
        <v>7</v>
      </c>
      <c r="C1592" s="56" t="s">
        <v>596</v>
      </c>
      <c r="D1592" s="113" t="s">
        <v>4160</v>
      </c>
      <c r="E1592" s="83" t="s">
        <v>3107</v>
      </c>
      <c r="F1592" s="65" t="s">
        <v>597</v>
      </c>
      <c r="G1592" s="58" t="s">
        <v>10</v>
      </c>
      <c r="H1592" s="58">
        <v>1</v>
      </c>
      <c r="I1592" s="129">
        <v>31.61</v>
      </c>
      <c r="J1592" s="129">
        <v>31.61</v>
      </c>
      <c r="K1592" s="93">
        <f>Tabela1[ [#This Row],[Cena hurtowa netto od 01.06.2025] ]/Tabela1[[#This Row],[Cena hurtowa netto od 13.01.2025]]-1</f>
        <v>0</v>
      </c>
      <c r="L1592" s="142" t="s">
        <v>3107</v>
      </c>
      <c r="M1592" s="142"/>
      <c r="N1592" s="64" t="s">
        <v>598</v>
      </c>
      <c r="O1592" s="84">
        <v>0.23</v>
      </c>
      <c r="P1592" s="7"/>
      <c r="Q1592" s="35">
        <f t="shared" si="29"/>
        <v>0</v>
      </c>
      <c r="R1592" s="104">
        <v>16</v>
      </c>
      <c r="S1592" s="36" t="s">
        <v>3184</v>
      </c>
      <c r="T1592" s="86" t="s">
        <v>4573</v>
      </c>
      <c r="U1592" s="39">
        <f>VLOOKUP(Tabela1[[#This Row],[Marka]],Config!$D$2:$E$13,2,FALSE)+Tabela1[[#This Row],[Marka_sort_plus]]</f>
        <v>209012</v>
      </c>
      <c r="V1592" s="39">
        <v>9012</v>
      </c>
      <c r="W1592" s="49" t="s">
        <v>598</v>
      </c>
      <c r="X1592" s="49" t="s">
        <v>6401</v>
      </c>
      <c r="Y1592" s="49" t="s">
        <v>3152</v>
      </c>
      <c r="Z1592" s="49" t="s">
        <v>6402</v>
      </c>
    </row>
    <row r="1593" spans="2:26" ht="27.75" customHeight="1">
      <c r="B1593" s="55" t="s">
        <v>7</v>
      </c>
      <c r="C1593" s="56" t="s">
        <v>9872</v>
      </c>
      <c r="D1593" s="113" t="s">
        <v>9873</v>
      </c>
      <c r="E1593" s="83" t="s">
        <v>3107</v>
      </c>
      <c r="F1593" s="65" t="s">
        <v>9874</v>
      </c>
      <c r="G1593" s="58" t="s">
        <v>10</v>
      </c>
      <c r="H1593" s="58" t="s">
        <v>8167</v>
      </c>
      <c r="I1593" s="129">
        <v>31.61</v>
      </c>
      <c r="J1593" s="129">
        <v>31.61</v>
      </c>
      <c r="K1593" s="93">
        <f>Tabela1[ [#This Row],[Cena hurtowa netto od 01.06.2025] ]/Tabela1[[#This Row],[Cena hurtowa netto od 13.01.2025]]-1</f>
        <v>0</v>
      </c>
      <c r="L1593" s="142" t="s">
        <v>3107</v>
      </c>
      <c r="M1593" s="142"/>
      <c r="N1593" s="64">
        <v>4007817085318</v>
      </c>
      <c r="O1593" s="84">
        <v>0.23</v>
      </c>
      <c r="P1593" s="7"/>
      <c r="Q1593" s="35">
        <f t="shared" si="29"/>
        <v>0</v>
      </c>
      <c r="R1593" s="104">
        <v>19</v>
      </c>
      <c r="S1593" s="36" t="s">
        <v>3184</v>
      </c>
      <c r="T1593" s="86">
        <v>96082000</v>
      </c>
      <c r="U1593" s="39">
        <f>VLOOKUP(Tabela1[[#This Row],[Marka]],Config!$D$2:$E$13,2,FALSE)+Tabela1[[#This Row],[Marka_sort_plus]]</f>
        <v>209012</v>
      </c>
      <c r="V1593" s="39">
        <v>9012</v>
      </c>
      <c r="W1593" s="49" t="s">
        <v>10194</v>
      </c>
      <c r="X1593" s="49" t="s">
        <v>3152</v>
      </c>
      <c r="Y1593" s="49" t="s">
        <v>3152</v>
      </c>
      <c r="Z1593" s="49" t="s">
        <v>3152</v>
      </c>
    </row>
    <row r="1594" spans="2:26" ht="27.75" customHeight="1">
      <c r="B1594" s="55" t="s">
        <v>7</v>
      </c>
      <c r="C1594" s="56" t="s">
        <v>688</v>
      </c>
      <c r="D1594" s="113" t="s">
        <v>4159</v>
      </c>
      <c r="E1594" s="83" t="s">
        <v>3111</v>
      </c>
      <c r="F1594" s="65" t="s">
        <v>689</v>
      </c>
      <c r="G1594" s="58" t="s">
        <v>10</v>
      </c>
      <c r="H1594" s="58">
        <v>10</v>
      </c>
      <c r="I1594" s="129">
        <v>47.301072000000012</v>
      </c>
      <c r="J1594" s="129">
        <v>47.301072000000012</v>
      </c>
      <c r="K1594" s="93">
        <f>Tabela1[ [#This Row],[Cena hurtowa netto od 01.06.2025] ]/Tabela1[[#This Row],[Cena hurtowa netto od 13.01.2025]]-1</f>
        <v>0</v>
      </c>
      <c r="L1594" s="142" t="s">
        <v>3111</v>
      </c>
      <c r="M1594" s="142"/>
      <c r="N1594" s="64" t="s">
        <v>690</v>
      </c>
      <c r="O1594" s="84">
        <v>0.23</v>
      </c>
      <c r="P1594" s="7"/>
      <c r="Q1594" s="35">
        <f t="shared" si="29"/>
        <v>0</v>
      </c>
      <c r="R1594" s="104">
        <v>17</v>
      </c>
      <c r="S1594" s="36" t="s">
        <v>3184</v>
      </c>
      <c r="T1594" s="86" t="s">
        <v>4573</v>
      </c>
      <c r="U1594" s="39">
        <f>VLOOKUP(Tabela1[[#This Row],[Marka]],Config!$D$2:$E$13,2,FALSE)+Tabela1[[#This Row],[Marka_sort_plus]]</f>
        <v>209012</v>
      </c>
      <c r="V1594" s="39">
        <v>9012</v>
      </c>
      <c r="W1594" s="49" t="s">
        <v>690</v>
      </c>
      <c r="X1594" s="49" t="s">
        <v>6403</v>
      </c>
      <c r="Y1594" s="49" t="s">
        <v>3152</v>
      </c>
      <c r="Z1594" s="49" t="s">
        <v>6404</v>
      </c>
    </row>
    <row r="1595" spans="2:26" ht="27.75" customHeight="1">
      <c r="B1595" s="55" t="s">
        <v>7</v>
      </c>
      <c r="C1595" s="56" t="s">
        <v>691</v>
      </c>
      <c r="D1595" s="113" t="s">
        <v>4158</v>
      </c>
      <c r="E1595" s="83" t="s">
        <v>3111</v>
      </c>
      <c r="F1595" s="65" t="s">
        <v>692</v>
      </c>
      <c r="G1595" s="58" t="s">
        <v>10</v>
      </c>
      <c r="H1595" s="58">
        <v>10</v>
      </c>
      <c r="I1595" s="129">
        <v>63.05934382151041</v>
      </c>
      <c r="J1595" s="129">
        <v>63.05934382151041</v>
      </c>
      <c r="K1595" s="93">
        <f>Tabela1[ [#This Row],[Cena hurtowa netto od 01.06.2025] ]/Tabela1[[#This Row],[Cena hurtowa netto od 13.01.2025]]-1</f>
        <v>0</v>
      </c>
      <c r="L1595" s="142" t="s">
        <v>3111</v>
      </c>
      <c r="M1595" s="142"/>
      <c r="N1595" s="64" t="s">
        <v>693</v>
      </c>
      <c r="O1595" s="84">
        <v>0.23</v>
      </c>
      <c r="P1595" s="7"/>
      <c r="Q1595" s="35">
        <f t="shared" si="29"/>
        <v>0</v>
      </c>
      <c r="R1595" s="104">
        <v>17</v>
      </c>
      <c r="S1595" s="36" t="s">
        <v>3184</v>
      </c>
      <c r="T1595" s="86" t="s">
        <v>4573</v>
      </c>
      <c r="U1595" s="39">
        <f>VLOOKUP(Tabela1[[#This Row],[Marka]],Config!$D$2:$E$13,2,FALSE)+Tabela1[[#This Row],[Marka_sort_plus]]</f>
        <v>209012</v>
      </c>
      <c r="V1595" s="39">
        <v>9012</v>
      </c>
      <c r="W1595" s="49" t="s">
        <v>693</v>
      </c>
      <c r="X1595" s="49" t="s">
        <v>6405</v>
      </c>
      <c r="Y1595" s="49" t="s">
        <v>3152</v>
      </c>
      <c r="Z1595" s="49" t="s">
        <v>6406</v>
      </c>
    </row>
    <row r="1596" spans="2:26" ht="27.75" customHeight="1">
      <c r="B1596" s="55" t="s">
        <v>7</v>
      </c>
      <c r="C1596" s="56" t="s">
        <v>8366</v>
      </c>
      <c r="D1596" s="113" t="s">
        <v>8367</v>
      </c>
      <c r="E1596" s="83" t="s">
        <v>3111</v>
      </c>
      <c r="F1596" s="85" t="s">
        <v>8368</v>
      </c>
      <c r="G1596" s="78" t="s">
        <v>10</v>
      </c>
      <c r="H1596" s="58" t="s">
        <v>8167</v>
      </c>
      <c r="I1596" s="133">
        <v>63.05934382151041</v>
      </c>
      <c r="J1596" s="133">
        <v>63.05934382151041</v>
      </c>
      <c r="K1596" s="93">
        <f>Tabela1[ [#This Row],[Cena hurtowa netto od 01.06.2025] ]/Tabela1[[#This Row],[Cena hurtowa netto od 13.01.2025]]-1</f>
        <v>0</v>
      </c>
      <c r="L1596" s="142" t="s">
        <v>3111</v>
      </c>
      <c r="M1596" s="142"/>
      <c r="N1596" s="64">
        <v>4007817078211</v>
      </c>
      <c r="O1596" s="84">
        <v>0.23</v>
      </c>
      <c r="P1596" s="7"/>
      <c r="Q1596" s="35">
        <f t="shared" si="29"/>
        <v>0</v>
      </c>
      <c r="R1596" s="104">
        <v>19</v>
      </c>
      <c r="S1596" s="36" t="s">
        <v>3184</v>
      </c>
      <c r="T1596" s="87" t="s">
        <v>4573</v>
      </c>
      <c r="U1596" s="39">
        <f>VLOOKUP(Tabela1[[#This Row],[Marka]],Config!$D$2:$E$13,2,FALSE)+Tabela1[[#This Row],[Marka_sort_plus]]</f>
        <v>209012</v>
      </c>
      <c r="V1596" s="39">
        <v>9012</v>
      </c>
      <c r="W1596" s="49" t="s">
        <v>10007</v>
      </c>
      <c r="X1596" s="49" t="s">
        <v>9426</v>
      </c>
      <c r="Y1596" s="49" t="s">
        <v>3152</v>
      </c>
      <c r="Z1596" s="49" t="s">
        <v>9427</v>
      </c>
    </row>
    <row r="1597" spans="2:26" ht="27.75" customHeight="1">
      <c r="B1597" s="55" t="s">
        <v>7</v>
      </c>
      <c r="C1597" s="56" t="s">
        <v>11613</v>
      </c>
      <c r="D1597" s="113" t="s">
        <v>11614</v>
      </c>
      <c r="E1597" s="83" t="s">
        <v>3107</v>
      </c>
      <c r="F1597" s="85" t="s">
        <v>11615</v>
      </c>
      <c r="G1597" s="78" t="s">
        <v>10</v>
      </c>
      <c r="H1597" s="58" t="s">
        <v>8167</v>
      </c>
      <c r="I1597" s="133">
        <v>63.05934382151041</v>
      </c>
      <c r="J1597" s="133">
        <v>63.05934382151041</v>
      </c>
      <c r="K1597" s="93">
        <f>Tabela1[ [#This Row],[Cena hurtowa netto od 01.06.2025] ]/Tabela1[[#This Row],[Cena hurtowa netto od 13.01.2025]]-1</f>
        <v>0</v>
      </c>
      <c r="L1597" s="142" t="s">
        <v>3107</v>
      </c>
      <c r="M1597" s="142"/>
      <c r="N1597" s="64">
        <v>4007817085349</v>
      </c>
      <c r="O1597" s="84">
        <v>0.23</v>
      </c>
      <c r="P1597" s="7"/>
      <c r="Q1597" s="35">
        <f t="shared" si="29"/>
        <v>0</v>
      </c>
      <c r="R1597" s="104"/>
      <c r="S1597" s="36" t="s">
        <v>3184</v>
      </c>
      <c r="T1597" s="87" t="s">
        <v>4573</v>
      </c>
      <c r="U1597" s="39">
        <f>VLOOKUP(Tabela1[[#This Row],[Marka]],Config!$D$2:$E$13,2,FALSE)+Tabela1[[#This Row],[Marka_sort_plus]]</f>
        <v>209012</v>
      </c>
      <c r="V1597" s="39">
        <v>9012</v>
      </c>
      <c r="W1597" s="49">
        <v>4007817085349</v>
      </c>
      <c r="X1597" s="49"/>
      <c r="Y1597" s="49"/>
      <c r="Z1597" s="49"/>
    </row>
    <row r="1598" spans="2:26" ht="27.75" customHeight="1">
      <c r="B1598" s="55" t="s">
        <v>7</v>
      </c>
      <c r="C1598" s="56" t="s">
        <v>628</v>
      </c>
      <c r="D1598" s="113" t="s">
        <v>4157</v>
      </c>
      <c r="E1598" s="83" t="s">
        <v>3107</v>
      </c>
      <c r="F1598" s="65" t="s">
        <v>629</v>
      </c>
      <c r="G1598" s="58" t="s">
        <v>10</v>
      </c>
      <c r="H1598" s="58">
        <v>10</v>
      </c>
      <c r="I1598" s="129">
        <v>7.12</v>
      </c>
      <c r="J1598" s="129">
        <v>7.12</v>
      </c>
      <c r="K1598" s="93">
        <f>Tabela1[ [#This Row],[Cena hurtowa netto od 01.06.2025] ]/Tabela1[[#This Row],[Cena hurtowa netto od 13.01.2025]]-1</f>
        <v>0</v>
      </c>
      <c r="L1598" s="142" t="s">
        <v>3107</v>
      </c>
      <c r="M1598" s="142"/>
      <c r="N1598" s="64" t="s">
        <v>630</v>
      </c>
      <c r="O1598" s="84">
        <v>0.23</v>
      </c>
      <c r="P1598" s="7"/>
      <c r="Q1598" s="35">
        <f t="shared" si="29"/>
        <v>0</v>
      </c>
      <c r="R1598" s="104">
        <v>17</v>
      </c>
      <c r="S1598" s="36" t="s">
        <v>3184</v>
      </c>
      <c r="T1598" s="86" t="s">
        <v>4573</v>
      </c>
      <c r="U1598" s="39">
        <f>VLOOKUP(Tabela1[[#This Row],[Marka]],Config!$D$2:$E$13,2,FALSE)+Tabela1[[#This Row],[Marka_sort_plus]]</f>
        <v>209012</v>
      </c>
      <c r="V1598" s="39">
        <v>9012</v>
      </c>
      <c r="W1598" s="49" t="s">
        <v>630</v>
      </c>
      <c r="X1598" s="49" t="s">
        <v>6428</v>
      </c>
      <c r="Y1598" s="49" t="s">
        <v>6429</v>
      </c>
      <c r="Z1598" s="49" t="s">
        <v>6430</v>
      </c>
    </row>
    <row r="1599" spans="2:26" ht="27.75" customHeight="1">
      <c r="B1599" s="55" t="s">
        <v>7</v>
      </c>
      <c r="C1599" s="56" t="s">
        <v>631</v>
      </c>
      <c r="D1599" s="113" t="s">
        <v>4156</v>
      </c>
      <c r="E1599" s="83" t="s">
        <v>3107</v>
      </c>
      <c r="F1599" s="65" t="s">
        <v>632</v>
      </c>
      <c r="G1599" s="58" t="s">
        <v>10</v>
      </c>
      <c r="H1599" s="58">
        <v>10</v>
      </c>
      <c r="I1599" s="129">
        <v>7.12</v>
      </c>
      <c r="J1599" s="129">
        <v>7.12</v>
      </c>
      <c r="K1599" s="93">
        <f>Tabela1[ [#This Row],[Cena hurtowa netto od 01.06.2025] ]/Tabela1[[#This Row],[Cena hurtowa netto od 13.01.2025]]-1</f>
        <v>0</v>
      </c>
      <c r="L1599" s="142" t="s">
        <v>3107</v>
      </c>
      <c r="M1599" s="142"/>
      <c r="N1599" s="64" t="s">
        <v>633</v>
      </c>
      <c r="O1599" s="84">
        <v>0.23</v>
      </c>
      <c r="P1599" s="7"/>
      <c r="Q1599" s="35">
        <f t="shared" si="29"/>
        <v>0</v>
      </c>
      <c r="R1599" s="104">
        <v>17</v>
      </c>
      <c r="S1599" s="36" t="s">
        <v>3184</v>
      </c>
      <c r="T1599" s="86" t="s">
        <v>4573</v>
      </c>
      <c r="U1599" s="39">
        <f>VLOOKUP(Tabela1[[#This Row],[Marka]],Config!$D$2:$E$13,2,FALSE)+Tabela1[[#This Row],[Marka_sort_plus]]</f>
        <v>209012</v>
      </c>
      <c r="V1599" s="39">
        <v>9012</v>
      </c>
      <c r="W1599" s="49" t="s">
        <v>633</v>
      </c>
      <c r="X1599" s="49" t="s">
        <v>6413</v>
      </c>
      <c r="Y1599" s="49" t="s">
        <v>6414</v>
      </c>
      <c r="Z1599" s="49" t="s">
        <v>6415</v>
      </c>
    </row>
    <row r="1600" spans="2:26" ht="27.75" customHeight="1">
      <c r="B1600" s="55" t="s">
        <v>7</v>
      </c>
      <c r="C1600" s="56" t="s">
        <v>634</v>
      </c>
      <c r="D1600" s="113" t="s">
        <v>4155</v>
      </c>
      <c r="E1600" s="83" t="s">
        <v>3107</v>
      </c>
      <c r="F1600" s="65" t="s">
        <v>635</v>
      </c>
      <c r="G1600" s="58" t="s">
        <v>10</v>
      </c>
      <c r="H1600" s="58">
        <v>10</v>
      </c>
      <c r="I1600" s="129">
        <v>7.12</v>
      </c>
      <c r="J1600" s="129">
        <v>7.12</v>
      </c>
      <c r="K1600" s="93">
        <f>Tabela1[ [#This Row],[Cena hurtowa netto od 01.06.2025] ]/Tabela1[[#This Row],[Cena hurtowa netto od 13.01.2025]]-1</f>
        <v>0</v>
      </c>
      <c r="L1600" s="142" t="s">
        <v>3107</v>
      </c>
      <c r="M1600" s="142"/>
      <c r="N1600" s="64" t="s">
        <v>636</v>
      </c>
      <c r="O1600" s="84">
        <v>0.23</v>
      </c>
      <c r="P1600" s="7"/>
      <c r="Q1600" s="35">
        <f t="shared" si="29"/>
        <v>0</v>
      </c>
      <c r="R1600" s="104">
        <v>17</v>
      </c>
      <c r="S1600" s="36" t="s">
        <v>3184</v>
      </c>
      <c r="T1600" s="86" t="s">
        <v>4573</v>
      </c>
      <c r="U1600" s="39">
        <f>VLOOKUP(Tabela1[[#This Row],[Marka]],Config!$D$2:$E$13,2,FALSE)+Tabela1[[#This Row],[Marka_sort_plus]]</f>
        <v>209012</v>
      </c>
      <c r="V1600" s="39">
        <v>9012</v>
      </c>
      <c r="W1600" s="49" t="s">
        <v>636</v>
      </c>
      <c r="X1600" s="49" t="s">
        <v>6419</v>
      </c>
      <c r="Y1600" s="49" t="s">
        <v>6420</v>
      </c>
      <c r="Z1600" s="49" t="s">
        <v>6421</v>
      </c>
    </row>
    <row r="1601" spans="2:26" ht="27.75" customHeight="1">
      <c r="B1601" s="55" t="s">
        <v>7</v>
      </c>
      <c r="C1601" s="56" t="s">
        <v>637</v>
      </c>
      <c r="D1601" s="113" t="s">
        <v>4154</v>
      </c>
      <c r="E1601" s="83" t="s">
        <v>3107</v>
      </c>
      <c r="F1601" s="65" t="s">
        <v>638</v>
      </c>
      <c r="G1601" s="58" t="s">
        <v>10</v>
      </c>
      <c r="H1601" s="58">
        <v>10</v>
      </c>
      <c r="I1601" s="129">
        <v>7.12</v>
      </c>
      <c r="J1601" s="129">
        <v>7.12</v>
      </c>
      <c r="K1601" s="93">
        <f>Tabela1[ [#This Row],[Cena hurtowa netto od 01.06.2025] ]/Tabela1[[#This Row],[Cena hurtowa netto od 13.01.2025]]-1</f>
        <v>0</v>
      </c>
      <c r="L1601" s="142" t="s">
        <v>3107</v>
      </c>
      <c r="M1601" s="142"/>
      <c r="N1601" s="64" t="s">
        <v>639</v>
      </c>
      <c r="O1601" s="84">
        <v>0.23</v>
      </c>
      <c r="P1601" s="7"/>
      <c r="Q1601" s="35">
        <f t="shared" si="29"/>
        <v>0</v>
      </c>
      <c r="R1601" s="104">
        <v>17</v>
      </c>
      <c r="S1601" s="36" t="s">
        <v>3184</v>
      </c>
      <c r="T1601" s="86" t="s">
        <v>4573</v>
      </c>
      <c r="U1601" s="39">
        <f>VLOOKUP(Tabela1[[#This Row],[Marka]],Config!$D$2:$E$13,2,FALSE)+Tabela1[[#This Row],[Marka_sort_plus]]</f>
        <v>209012</v>
      </c>
      <c r="V1601" s="39">
        <v>9012</v>
      </c>
      <c r="W1601" s="49" t="s">
        <v>639</v>
      </c>
      <c r="X1601" s="49" t="s">
        <v>6422</v>
      </c>
      <c r="Y1601" s="49" t="s">
        <v>6423</v>
      </c>
      <c r="Z1601" s="49" t="s">
        <v>6424</v>
      </c>
    </row>
    <row r="1602" spans="2:26" ht="27.75" customHeight="1">
      <c r="B1602" s="55" t="s">
        <v>7</v>
      </c>
      <c r="C1602" s="56" t="s">
        <v>640</v>
      </c>
      <c r="D1602" s="113" t="s">
        <v>4153</v>
      </c>
      <c r="E1602" s="83" t="s">
        <v>3107</v>
      </c>
      <c r="F1602" s="65" t="s">
        <v>641</v>
      </c>
      <c r="G1602" s="58" t="s">
        <v>10</v>
      </c>
      <c r="H1602" s="58">
        <v>10</v>
      </c>
      <c r="I1602" s="129">
        <v>7.12</v>
      </c>
      <c r="J1602" s="129">
        <v>7.12</v>
      </c>
      <c r="K1602" s="93">
        <f>Tabela1[ [#This Row],[Cena hurtowa netto od 01.06.2025] ]/Tabela1[[#This Row],[Cena hurtowa netto od 13.01.2025]]-1</f>
        <v>0</v>
      </c>
      <c r="L1602" s="142" t="s">
        <v>3107</v>
      </c>
      <c r="M1602" s="142"/>
      <c r="N1602" s="64" t="s">
        <v>642</v>
      </c>
      <c r="O1602" s="84">
        <v>0.23</v>
      </c>
      <c r="P1602" s="7"/>
      <c r="Q1602" s="35">
        <f t="shared" si="29"/>
        <v>0</v>
      </c>
      <c r="R1602" s="104">
        <v>17</v>
      </c>
      <c r="S1602" s="36" t="s">
        <v>3184</v>
      </c>
      <c r="T1602" s="86" t="s">
        <v>4573</v>
      </c>
      <c r="U1602" s="39">
        <f>VLOOKUP(Tabela1[[#This Row],[Marka]],Config!$D$2:$E$13,2,FALSE)+Tabela1[[#This Row],[Marka_sort_plus]]</f>
        <v>209012</v>
      </c>
      <c r="V1602" s="39">
        <v>9012</v>
      </c>
      <c r="W1602" s="49" t="s">
        <v>642</v>
      </c>
      <c r="X1602" s="49" t="s">
        <v>6425</v>
      </c>
      <c r="Y1602" s="49" t="s">
        <v>6426</v>
      </c>
      <c r="Z1602" s="49" t="s">
        <v>6427</v>
      </c>
    </row>
    <row r="1603" spans="2:26" ht="27.75" customHeight="1">
      <c r="B1603" s="55" t="s">
        <v>7</v>
      </c>
      <c r="C1603" s="56" t="s">
        <v>643</v>
      </c>
      <c r="D1603" s="113" t="s">
        <v>4152</v>
      </c>
      <c r="E1603" s="83" t="s">
        <v>3107</v>
      </c>
      <c r="F1603" s="65" t="s">
        <v>644</v>
      </c>
      <c r="G1603" s="58" t="s">
        <v>10</v>
      </c>
      <c r="H1603" s="58">
        <v>10</v>
      </c>
      <c r="I1603" s="129">
        <v>7.12</v>
      </c>
      <c r="J1603" s="129">
        <v>7.12</v>
      </c>
      <c r="K1603" s="93">
        <f>Tabela1[ [#This Row],[Cena hurtowa netto od 01.06.2025] ]/Tabela1[[#This Row],[Cena hurtowa netto od 13.01.2025]]-1</f>
        <v>0</v>
      </c>
      <c r="L1603" s="142" t="s">
        <v>3107</v>
      </c>
      <c r="M1603" s="142"/>
      <c r="N1603" s="64" t="s">
        <v>645</v>
      </c>
      <c r="O1603" s="84">
        <v>0.23</v>
      </c>
      <c r="P1603" s="7"/>
      <c r="Q1603" s="35">
        <f t="shared" si="29"/>
        <v>0</v>
      </c>
      <c r="R1603" s="104">
        <v>17</v>
      </c>
      <c r="S1603" s="36" t="s">
        <v>3184</v>
      </c>
      <c r="T1603" s="86" t="s">
        <v>4573</v>
      </c>
      <c r="U1603" s="39">
        <f>VLOOKUP(Tabela1[[#This Row],[Marka]],Config!$D$2:$E$13,2,FALSE)+Tabela1[[#This Row],[Marka_sort_plus]]</f>
        <v>209012</v>
      </c>
      <c r="V1603" s="39">
        <v>9012</v>
      </c>
      <c r="W1603" s="49" t="s">
        <v>645</v>
      </c>
      <c r="X1603" s="49" t="s">
        <v>6416</v>
      </c>
      <c r="Y1603" s="49" t="s">
        <v>6417</v>
      </c>
      <c r="Z1603" s="49" t="s">
        <v>6418</v>
      </c>
    </row>
    <row r="1604" spans="2:26" ht="27.75" customHeight="1">
      <c r="B1604" s="55" t="s">
        <v>7</v>
      </c>
      <c r="C1604" s="56" t="s">
        <v>646</v>
      </c>
      <c r="D1604" s="113" t="s">
        <v>4151</v>
      </c>
      <c r="E1604" s="83" t="s">
        <v>3107</v>
      </c>
      <c r="F1604" s="65" t="s">
        <v>647</v>
      </c>
      <c r="G1604" s="58" t="s">
        <v>10</v>
      </c>
      <c r="H1604" s="58">
        <v>10</v>
      </c>
      <c r="I1604" s="129">
        <v>7.12</v>
      </c>
      <c r="J1604" s="129">
        <v>7.12</v>
      </c>
      <c r="K1604" s="93">
        <f>Tabela1[ [#This Row],[Cena hurtowa netto od 01.06.2025] ]/Tabela1[[#This Row],[Cena hurtowa netto od 13.01.2025]]-1</f>
        <v>0</v>
      </c>
      <c r="L1604" s="142" t="s">
        <v>3107</v>
      </c>
      <c r="M1604" s="142"/>
      <c r="N1604" s="64" t="s">
        <v>648</v>
      </c>
      <c r="O1604" s="84">
        <v>0.23</v>
      </c>
      <c r="P1604" s="7"/>
      <c r="Q1604" s="35">
        <f t="shared" si="29"/>
        <v>0</v>
      </c>
      <c r="R1604" s="104">
        <v>17</v>
      </c>
      <c r="S1604" s="36" t="s">
        <v>3184</v>
      </c>
      <c r="T1604" s="86" t="s">
        <v>4573</v>
      </c>
      <c r="U1604" s="39">
        <f>VLOOKUP(Tabela1[[#This Row],[Marka]],Config!$D$2:$E$13,2,FALSE)+Tabela1[[#This Row],[Marka_sort_plus]]</f>
        <v>209012</v>
      </c>
      <c r="V1604" s="39">
        <v>9012</v>
      </c>
      <c r="W1604" s="49" t="s">
        <v>648</v>
      </c>
      <c r="X1604" s="49" t="s">
        <v>6407</v>
      </c>
      <c r="Y1604" s="49" t="s">
        <v>6408</v>
      </c>
      <c r="Z1604" s="49" t="s">
        <v>6409</v>
      </c>
    </row>
    <row r="1605" spans="2:26" ht="27.75" customHeight="1">
      <c r="B1605" s="55" t="s">
        <v>7</v>
      </c>
      <c r="C1605" s="56" t="s">
        <v>649</v>
      </c>
      <c r="D1605" s="113" t="s">
        <v>4150</v>
      </c>
      <c r="E1605" s="83" t="s">
        <v>3107</v>
      </c>
      <c r="F1605" s="65" t="s">
        <v>650</v>
      </c>
      <c r="G1605" s="58" t="s">
        <v>10</v>
      </c>
      <c r="H1605" s="58">
        <v>10</v>
      </c>
      <c r="I1605" s="129">
        <v>7.12</v>
      </c>
      <c r="J1605" s="129">
        <v>7.12</v>
      </c>
      <c r="K1605" s="93">
        <f>Tabela1[ [#This Row],[Cena hurtowa netto od 01.06.2025] ]/Tabela1[[#This Row],[Cena hurtowa netto od 13.01.2025]]-1</f>
        <v>0</v>
      </c>
      <c r="L1605" s="142" t="s">
        <v>3107</v>
      </c>
      <c r="M1605" s="142"/>
      <c r="N1605" s="64" t="s">
        <v>651</v>
      </c>
      <c r="O1605" s="84">
        <v>0.23</v>
      </c>
      <c r="P1605" s="7"/>
      <c r="Q1605" s="35">
        <f t="shared" si="29"/>
        <v>0</v>
      </c>
      <c r="R1605" s="104">
        <v>17</v>
      </c>
      <c r="S1605" s="36" t="s">
        <v>3184</v>
      </c>
      <c r="T1605" s="86" t="s">
        <v>4573</v>
      </c>
      <c r="U1605" s="39">
        <f>VLOOKUP(Tabela1[[#This Row],[Marka]],Config!$D$2:$E$13,2,FALSE)+Tabela1[[#This Row],[Marka_sort_plus]]</f>
        <v>209012</v>
      </c>
      <c r="V1605" s="39">
        <v>9012</v>
      </c>
      <c r="W1605" s="49" t="s">
        <v>651</v>
      </c>
      <c r="X1605" s="49" t="s">
        <v>6410</v>
      </c>
      <c r="Y1605" s="49" t="s">
        <v>6411</v>
      </c>
      <c r="Z1605" s="49" t="s">
        <v>6412</v>
      </c>
    </row>
    <row r="1606" spans="2:26" ht="27.75" customHeight="1">
      <c r="B1606" s="55" t="s">
        <v>7</v>
      </c>
      <c r="C1606" s="56" t="s">
        <v>9875</v>
      </c>
      <c r="D1606" s="113" t="s">
        <v>9876</v>
      </c>
      <c r="E1606" s="83" t="s">
        <v>3111</v>
      </c>
      <c r="F1606" s="65" t="s">
        <v>9877</v>
      </c>
      <c r="G1606" s="58" t="s">
        <v>10</v>
      </c>
      <c r="H1606" s="58" t="s">
        <v>8167</v>
      </c>
      <c r="I1606" s="129">
        <v>41.559084000000006</v>
      </c>
      <c r="J1606" s="129">
        <v>41.559084000000006</v>
      </c>
      <c r="K1606" s="93">
        <f>Tabela1[ [#This Row],[Cena hurtowa netto od 01.06.2025] ]/Tabela1[[#This Row],[Cena hurtowa netto od 13.01.2025]]-1</f>
        <v>0</v>
      </c>
      <c r="L1606" s="142" t="s">
        <v>3111</v>
      </c>
      <c r="M1606" s="142"/>
      <c r="N1606" s="64">
        <v>4007817086070</v>
      </c>
      <c r="O1606" s="84">
        <v>0.23</v>
      </c>
      <c r="P1606" s="7"/>
      <c r="Q1606" s="35">
        <f t="shared" si="29"/>
        <v>0</v>
      </c>
      <c r="R1606" s="104">
        <v>19</v>
      </c>
      <c r="S1606" s="36" t="s">
        <v>3184</v>
      </c>
      <c r="T1606" s="86" t="s">
        <v>4573</v>
      </c>
      <c r="U1606" s="39">
        <f>VLOOKUP(Tabela1[[#This Row],[Marka]],Config!$D$2:$E$13,2,FALSE)+Tabela1[[#This Row],[Marka_sort_plus]]</f>
        <v>209012</v>
      </c>
      <c r="V1606" s="39">
        <v>9012</v>
      </c>
      <c r="W1606" s="49" t="s">
        <v>10193</v>
      </c>
      <c r="X1606" s="49" t="s">
        <v>3152</v>
      </c>
      <c r="Y1606" s="49" t="s">
        <v>3152</v>
      </c>
      <c r="Z1606" s="49" t="s">
        <v>3152</v>
      </c>
    </row>
    <row r="1607" spans="2:26" ht="27.75" customHeight="1">
      <c r="B1607" s="55" t="s">
        <v>7</v>
      </c>
      <c r="C1607" s="56" t="s">
        <v>10835</v>
      </c>
      <c r="D1607" s="113" t="s">
        <v>10836</v>
      </c>
      <c r="E1607" s="83" t="s">
        <v>3107</v>
      </c>
      <c r="F1607" s="65" t="s">
        <v>10837</v>
      </c>
      <c r="G1607" s="58" t="s">
        <v>10</v>
      </c>
      <c r="H1607" s="58" t="s">
        <v>8167</v>
      </c>
      <c r="I1607" s="129">
        <v>41.56</v>
      </c>
      <c r="J1607" s="129">
        <v>41.56</v>
      </c>
      <c r="K1607" s="93">
        <f>Tabela1[ [#This Row],[Cena hurtowa netto od 01.06.2025] ]/Tabela1[[#This Row],[Cena hurtowa netto od 13.01.2025]]-1</f>
        <v>0</v>
      </c>
      <c r="L1607" s="142" t="s">
        <v>3107</v>
      </c>
      <c r="M1607" s="142"/>
      <c r="N1607" s="64">
        <v>4007817100356</v>
      </c>
      <c r="O1607" s="84">
        <v>0.23</v>
      </c>
      <c r="P1607" s="7"/>
      <c r="Q1607" s="35">
        <f t="shared" si="29"/>
        <v>0</v>
      </c>
      <c r="R1607" s="104"/>
      <c r="S1607" s="36" t="s">
        <v>3184</v>
      </c>
      <c r="T1607" s="86">
        <v>96082000</v>
      </c>
      <c r="U1607" s="39">
        <f>VLOOKUP(Tabela1[[#This Row],[Marka]],Config!$D$2:$E$13,2,FALSE)+Tabela1[[#This Row],[Marka_sort_plus]]</f>
        <v>209012</v>
      </c>
      <c r="V1607" s="39">
        <v>9012</v>
      </c>
      <c r="W1607" s="49">
        <v>4007817100356</v>
      </c>
      <c r="X1607" s="49">
        <v>4007817100363</v>
      </c>
      <c r="Y1607" s="49">
        <v>4007817100370</v>
      </c>
      <c r="Z1607" s="49"/>
    </row>
    <row r="1608" spans="2:26" ht="27.75" customHeight="1">
      <c r="B1608" s="55" t="s">
        <v>7</v>
      </c>
      <c r="C1608" s="56" t="s">
        <v>599</v>
      </c>
      <c r="D1608" s="113" t="s">
        <v>4149</v>
      </c>
      <c r="E1608" s="83" t="s">
        <v>3107</v>
      </c>
      <c r="F1608" s="65" t="s">
        <v>600</v>
      </c>
      <c r="G1608" s="58" t="s">
        <v>10</v>
      </c>
      <c r="H1608" s="58">
        <v>1</v>
      </c>
      <c r="I1608" s="129">
        <v>31.62</v>
      </c>
      <c r="J1608" s="129">
        <v>31.62</v>
      </c>
      <c r="K1608" s="93">
        <f>Tabela1[ [#This Row],[Cena hurtowa netto od 01.06.2025] ]/Tabela1[[#This Row],[Cena hurtowa netto od 13.01.2025]]-1</f>
        <v>0</v>
      </c>
      <c r="L1608" s="142" t="s">
        <v>3107</v>
      </c>
      <c r="M1608" s="142"/>
      <c r="N1608" s="64" t="s">
        <v>601</v>
      </c>
      <c r="O1608" s="84">
        <v>0.23</v>
      </c>
      <c r="P1608" s="7"/>
      <c r="Q1608" s="35">
        <f t="shared" si="29"/>
        <v>0</v>
      </c>
      <c r="R1608" s="104">
        <v>16</v>
      </c>
      <c r="S1608" s="36" t="s">
        <v>3184</v>
      </c>
      <c r="T1608" s="86" t="s">
        <v>4573</v>
      </c>
      <c r="U1608" s="39">
        <f>VLOOKUP(Tabela1[[#This Row],[Marka]],Config!$D$2:$E$13,2,FALSE)+Tabela1[[#This Row],[Marka_sort_plus]]</f>
        <v>209012</v>
      </c>
      <c r="V1608" s="39">
        <v>9012</v>
      </c>
      <c r="W1608" s="49" t="s">
        <v>601</v>
      </c>
      <c r="X1608" s="49" t="s">
        <v>6355</v>
      </c>
      <c r="Y1608" s="49" t="s">
        <v>3152</v>
      </c>
      <c r="Z1608" s="49" t="s">
        <v>6356</v>
      </c>
    </row>
    <row r="1609" spans="2:26" ht="27.75" customHeight="1">
      <c r="B1609" s="55" t="s">
        <v>7</v>
      </c>
      <c r="C1609" s="56" t="s">
        <v>694</v>
      </c>
      <c r="D1609" s="113" t="s">
        <v>4148</v>
      </c>
      <c r="E1609" s="83" t="s">
        <v>3111</v>
      </c>
      <c r="F1609" s="65" t="s">
        <v>695</v>
      </c>
      <c r="G1609" s="58" t="s">
        <v>10</v>
      </c>
      <c r="H1609" s="58">
        <v>10</v>
      </c>
      <c r="I1609" s="129">
        <v>47.3</v>
      </c>
      <c r="J1609" s="129">
        <v>47.3</v>
      </c>
      <c r="K1609" s="93">
        <f>Tabela1[ [#This Row],[Cena hurtowa netto od 01.06.2025] ]/Tabela1[[#This Row],[Cena hurtowa netto od 13.01.2025]]-1</f>
        <v>0</v>
      </c>
      <c r="L1609" s="142" t="s">
        <v>3111</v>
      </c>
      <c r="M1609" s="142"/>
      <c r="N1609" s="64" t="s">
        <v>696</v>
      </c>
      <c r="O1609" s="84">
        <v>0.23</v>
      </c>
      <c r="P1609" s="7"/>
      <c r="Q1609" s="35">
        <f t="shared" si="29"/>
        <v>0</v>
      </c>
      <c r="R1609" s="104">
        <v>17</v>
      </c>
      <c r="S1609" s="36" t="s">
        <v>3184</v>
      </c>
      <c r="T1609" s="86" t="s">
        <v>4573</v>
      </c>
      <c r="U1609" s="39">
        <f>VLOOKUP(Tabela1[[#This Row],[Marka]],Config!$D$2:$E$13,2,FALSE)+Tabela1[[#This Row],[Marka_sort_plus]]</f>
        <v>209012</v>
      </c>
      <c r="V1609" s="39">
        <v>9012</v>
      </c>
      <c r="W1609" s="49" t="s">
        <v>696</v>
      </c>
      <c r="X1609" s="49" t="s">
        <v>6357</v>
      </c>
      <c r="Y1609" s="49" t="s">
        <v>3152</v>
      </c>
      <c r="Z1609" s="49" t="s">
        <v>6358</v>
      </c>
    </row>
    <row r="1610" spans="2:26" ht="27.75" customHeight="1">
      <c r="B1610" s="55" t="s">
        <v>7</v>
      </c>
      <c r="C1610" s="56" t="s">
        <v>697</v>
      </c>
      <c r="D1610" s="113" t="s">
        <v>4147</v>
      </c>
      <c r="E1610" s="83" t="s">
        <v>3107</v>
      </c>
      <c r="F1610" s="65" t="s">
        <v>698</v>
      </c>
      <c r="G1610" s="58" t="s">
        <v>10</v>
      </c>
      <c r="H1610" s="58">
        <v>1</v>
      </c>
      <c r="I1610" s="129">
        <v>63.06</v>
      </c>
      <c r="J1610" s="129">
        <v>63.06</v>
      </c>
      <c r="K1610" s="93">
        <f>Tabela1[ [#This Row],[Cena hurtowa netto od 01.06.2025] ]/Tabela1[[#This Row],[Cena hurtowa netto od 13.01.2025]]-1</f>
        <v>0</v>
      </c>
      <c r="L1610" s="142" t="s">
        <v>3107</v>
      </c>
      <c r="M1610" s="142"/>
      <c r="N1610" s="64" t="s">
        <v>699</v>
      </c>
      <c r="O1610" s="84">
        <v>0.23</v>
      </c>
      <c r="P1610" s="7"/>
      <c r="Q1610" s="35">
        <f t="shared" si="29"/>
        <v>0</v>
      </c>
      <c r="R1610" s="104">
        <v>17</v>
      </c>
      <c r="S1610" s="36" t="s">
        <v>3184</v>
      </c>
      <c r="T1610" s="86" t="s">
        <v>4573</v>
      </c>
      <c r="U1610" s="39">
        <f>VLOOKUP(Tabela1[[#This Row],[Marka]],Config!$D$2:$E$13,2,FALSE)+Tabela1[[#This Row],[Marka_sort_plus]]</f>
        <v>209012</v>
      </c>
      <c r="V1610" s="39">
        <v>9012</v>
      </c>
      <c r="W1610" s="49" t="s">
        <v>699</v>
      </c>
      <c r="X1610" s="49" t="s">
        <v>6359</v>
      </c>
      <c r="Y1610" s="49" t="s">
        <v>3152</v>
      </c>
      <c r="Z1610" s="49" t="s">
        <v>6360</v>
      </c>
    </row>
    <row r="1611" spans="2:26" ht="27.75" customHeight="1">
      <c r="B1611" s="55" t="s">
        <v>7</v>
      </c>
      <c r="C1611" s="56" t="s">
        <v>8369</v>
      </c>
      <c r="D1611" s="113" t="s">
        <v>8370</v>
      </c>
      <c r="E1611" s="83" t="s">
        <v>3107</v>
      </c>
      <c r="F1611" s="85" t="s">
        <v>8371</v>
      </c>
      <c r="G1611" s="78" t="s">
        <v>10</v>
      </c>
      <c r="H1611" s="58" t="s">
        <v>8167</v>
      </c>
      <c r="I1611" s="133">
        <v>63.06</v>
      </c>
      <c r="J1611" s="133">
        <v>63.06</v>
      </c>
      <c r="K1611" s="93">
        <f>Tabela1[ [#This Row],[Cena hurtowa netto od 01.06.2025] ]/Tabela1[[#This Row],[Cena hurtowa netto od 13.01.2025]]-1</f>
        <v>0</v>
      </c>
      <c r="L1611" s="142" t="s">
        <v>3107</v>
      </c>
      <c r="M1611" s="142"/>
      <c r="N1611" s="64">
        <v>4007817078242</v>
      </c>
      <c r="O1611" s="84">
        <v>0.23</v>
      </c>
      <c r="P1611" s="7"/>
      <c r="Q1611" s="35">
        <f t="shared" si="29"/>
        <v>0</v>
      </c>
      <c r="R1611" s="104">
        <v>19</v>
      </c>
      <c r="S1611" s="36" t="s">
        <v>3184</v>
      </c>
      <c r="T1611" s="87" t="s">
        <v>4573</v>
      </c>
      <c r="U1611" s="39">
        <f>VLOOKUP(Tabela1[[#This Row],[Marka]],Config!$D$2:$E$13,2,FALSE)+Tabela1[[#This Row],[Marka_sort_plus]]</f>
        <v>209012</v>
      </c>
      <c r="V1611" s="39">
        <v>9012</v>
      </c>
      <c r="W1611" s="49" t="s">
        <v>10008</v>
      </c>
      <c r="X1611" s="49" t="s">
        <v>9428</v>
      </c>
      <c r="Y1611" s="49" t="s">
        <v>3152</v>
      </c>
      <c r="Z1611" s="49" t="s">
        <v>9429</v>
      </c>
    </row>
    <row r="1612" spans="2:26" ht="27.75" customHeight="1">
      <c r="B1612" s="55" t="s">
        <v>7</v>
      </c>
      <c r="C1612" s="56" t="s">
        <v>11616</v>
      </c>
      <c r="D1612" s="113" t="s">
        <v>11617</v>
      </c>
      <c r="E1612" s="83" t="s">
        <v>3107</v>
      </c>
      <c r="F1612" s="85" t="s">
        <v>11618</v>
      </c>
      <c r="G1612" s="78" t="s">
        <v>10</v>
      </c>
      <c r="H1612" s="58" t="s">
        <v>8167</v>
      </c>
      <c r="I1612" s="133">
        <v>63.06</v>
      </c>
      <c r="J1612" s="133">
        <v>63.06</v>
      </c>
      <c r="K1612" s="93">
        <f>Tabela1[ [#This Row],[Cena hurtowa netto od 01.06.2025] ]/Tabela1[[#This Row],[Cena hurtowa netto od 13.01.2025]]-1</f>
        <v>0</v>
      </c>
      <c r="L1612" s="142" t="s">
        <v>3107</v>
      </c>
      <c r="M1612" s="142"/>
      <c r="N1612" s="64">
        <v>4007817085400</v>
      </c>
      <c r="O1612" s="84">
        <v>0.23</v>
      </c>
      <c r="P1612" s="7"/>
      <c r="Q1612" s="35">
        <f t="shared" si="29"/>
        <v>0</v>
      </c>
      <c r="R1612" s="104"/>
      <c r="S1612" s="36" t="s">
        <v>3184</v>
      </c>
      <c r="T1612" s="87" t="s">
        <v>4573</v>
      </c>
      <c r="U1612" s="39">
        <f>VLOOKUP(Tabela1[[#This Row],[Marka]],Config!$D$2:$E$13,2,FALSE)+Tabela1[[#This Row],[Marka_sort_plus]]</f>
        <v>209012</v>
      </c>
      <c r="V1612" s="39">
        <v>9012</v>
      </c>
      <c r="W1612" s="49">
        <v>4007817085400</v>
      </c>
      <c r="X1612" s="49"/>
      <c r="Y1612" s="49"/>
      <c r="Z1612" s="49"/>
    </row>
    <row r="1613" spans="2:26" ht="27.75" customHeight="1">
      <c r="B1613" s="55" t="s">
        <v>7</v>
      </c>
      <c r="C1613" s="56" t="s">
        <v>8557</v>
      </c>
      <c r="D1613" s="113" t="s">
        <v>8558</v>
      </c>
      <c r="E1613" s="83" t="s">
        <v>3111</v>
      </c>
      <c r="F1613" s="85" t="s">
        <v>8559</v>
      </c>
      <c r="G1613" s="78" t="s">
        <v>10</v>
      </c>
      <c r="H1613" s="58" t="s">
        <v>8167</v>
      </c>
      <c r="I1613" s="133">
        <v>63.06</v>
      </c>
      <c r="J1613" s="133">
        <v>63.06</v>
      </c>
      <c r="K1613" s="93">
        <f>Tabela1[ [#This Row],[Cena hurtowa netto od 01.06.2025] ]/Tabela1[[#This Row],[Cena hurtowa netto od 13.01.2025]]-1</f>
        <v>0</v>
      </c>
      <c r="L1613" s="142" t="s">
        <v>3111</v>
      </c>
      <c r="M1613" s="142"/>
      <c r="N1613" s="64">
        <v>4007817078273</v>
      </c>
      <c r="O1613" s="84">
        <v>0.23</v>
      </c>
      <c r="P1613" s="7"/>
      <c r="Q1613" s="35">
        <f t="shared" si="29"/>
        <v>0</v>
      </c>
      <c r="R1613" s="104">
        <v>19</v>
      </c>
      <c r="S1613" s="36" t="s">
        <v>3184</v>
      </c>
      <c r="T1613" s="87" t="s">
        <v>4573</v>
      </c>
      <c r="U1613" s="39">
        <f>VLOOKUP(Tabela1[[#This Row],[Marka]],Config!$D$2:$E$13,2,FALSE)+Tabela1[[#This Row],[Marka_sort_plus]]</f>
        <v>209012</v>
      </c>
      <c r="V1613" s="39">
        <v>9012</v>
      </c>
      <c r="W1613" s="49" t="s">
        <v>10006</v>
      </c>
      <c r="X1613" s="49" t="s">
        <v>9424</v>
      </c>
      <c r="Y1613" s="49" t="s">
        <v>3152</v>
      </c>
      <c r="Z1613" s="49" t="s">
        <v>9425</v>
      </c>
    </row>
    <row r="1614" spans="2:26" ht="27.75" customHeight="1">
      <c r="B1614" s="55" t="s">
        <v>7</v>
      </c>
      <c r="C1614" s="56" t="s">
        <v>11058</v>
      </c>
      <c r="D1614" s="113" t="s">
        <v>11059</v>
      </c>
      <c r="E1614" s="83" t="s">
        <v>3107</v>
      </c>
      <c r="F1614" s="65" t="s">
        <v>11060</v>
      </c>
      <c r="G1614" s="58" t="s">
        <v>10</v>
      </c>
      <c r="H1614" s="58" t="s">
        <v>8167</v>
      </c>
      <c r="I1614" s="129">
        <v>70.489999999999995</v>
      </c>
      <c r="J1614" s="129">
        <v>70.489999999999995</v>
      </c>
      <c r="K1614" s="93">
        <f>Tabela1[ [#This Row],[Cena hurtowa netto od 01.06.2025] ]/Tabela1[[#This Row],[Cena hurtowa netto od 13.01.2025]]-1</f>
        <v>0</v>
      </c>
      <c r="L1614" s="142" t="s">
        <v>3107</v>
      </c>
      <c r="M1614" s="142"/>
      <c r="N1614" s="64">
        <v>4007817076811</v>
      </c>
      <c r="O1614" s="84">
        <v>0.23</v>
      </c>
      <c r="P1614" s="7"/>
      <c r="Q1614" s="35">
        <f t="shared" si="29"/>
        <v>0</v>
      </c>
      <c r="R1614" s="104" t="s">
        <v>11048</v>
      </c>
      <c r="S1614" s="36" t="s">
        <v>11057</v>
      </c>
      <c r="T1614" s="86">
        <v>96082000</v>
      </c>
      <c r="U1614" s="39">
        <f>VLOOKUP(Tabela1[[#This Row],[Marka]],Config!$D$2:$E$13,2,FALSE)+Tabela1[[#This Row],[Marka_sort_plus]]</f>
        <v>209012</v>
      </c>
      <c r="V1614" s="39">
        <v>9012</v>
      </c>
      <c r="W1614" s="49">
        <v>4007817076811</v>
      </c>
      <c r="X1614" s="49"/>
      <c r="Y1614" s="49"/>
      <c r="Z1614" s="49"/>
    </row>
    <row r="1615" spans="2:26" ht="27.75" customHeight="1">
      <c r="B1615" s="55" t="s">
        <v>7</v>
      </c>
      <c r="C1615" s="56" t="s">
        <v>11053</v>
      </c>
      <c r="D1615" s="113" t="s">
        <v>11054</v>
      </c>
      <c r="E1615" s="83" t="s">
        <v>3107</v>
      </c>
      <c r="F1615" s="65" t="s">
        <v>11055</v>
      </c>
      <c r="G1615" s="58" t="s">
        <v>10</v>
      </c>
      <c r="H1615" s="58" t="s">
        <v>8167</v>
      </c>
      <c r="I1615" s="129">
        <v>70.489999999999995</v>
      </c>
      <c r="J1615" s="129">
        <v>70.489999999999995</v>
      </c>
      <c r="K1615" s="93">
        <f>Tabela1[ [#This Row],[Cena hurtowa netto od 01.06.2025] ]/Tabela1[[#This Row],[Cena hurtowa netto od 13.01.2025]]-1</f>
        <v>0</v>
      </c>
      <c r="L1615" s="142" t="s">
        <v>3107</v>
      </c>
      <c r="M1615" s="142"/>
      <c r="N1615" s="64">
        <v>4007817102343</v>
      </c>
      <c r="O1615" s="84">
        <v>0.23</v>
      </c>
      <c r="P1615" s="7"/>
      <c r="Q1615" s="35">
        <f t="shared" si="29"/>
        <v>0</v>
      </c>
      <c r="R1615" s="104" t="s">
        <v>11048</v>
      </c>
      <c r="S1615" s="36" t="s">
        <v>11056</v>
      </c>
      <c r="T1615" s="86">
        <v>96082000</v>
      </c>
      <c r="U1615" s="39">
        <f>VLOOKUP(Tabela1[[#This Row],[Marka]],Config!$D$2:$E$13,2,FALSE)+Tabela1[[#This Row],[Marka_sort_plus]]</f>
        <v>209012</v>
      </c>
      <c r="V1615" s="39">
        <v>9012</v>
      </c>
      <c r="W1615" s="49">
        <v>4007817102343</v>
      </c>
      <c r="X1615" s="49"/>
      <c r="Y1615" s="49"/>
      <c r="Z1615" s="49"/>
    </row>
    <row r="1616" spans="2:26" ht="27.75" customHeight="1">
      <c r="B1616" s="55" t="s">
        <v>7</v>
      </c>
      <c r="C1616" s="56" t="s">
        <v>604</v>
      </c>
      <c r="D1616" s="113" t="s">
        <v>4146</v>
      </c>
      <c r="E1616" s="83" t="s">
        <v>3107</v>
      </c>
      <c r="F1616" s="65" t="s">
        <v>605</v>
      </c>
      <c r="G1616" s="58" t="s">
        <v>10</v>
      </c>
      <c r="H1616" s="58">
        <v>10</v>
      </c>
      <c r="I1616" s="129">
        <v>7.12</v>
      </c>
      <c r="J1616" s="129">
        <v>7.12</v>
      </c>
      <c r="K1616" s="93">
        <f>Tabela1[ [#This Row],[Cena hurtowa netto od 01.06.2025] ]/Tabela1[[#This Row],[Cena hurtowa netto od 13.01.2025]]-1</f>
        <v>0</v>
      </c>
      <c r="L1616" s="142" t="s">
        <v>3107</v>
      </c>
      <c r="M1616" s="142"/>
      <c r="N1616" s="64" t="s">
        <v>606</v>
      </c>
      <c r="O1616" s="84">
        <v>0.23</v>
      </c>
      <c r="P1616" s="7"/>
      <c r="Q1616" s="35">
        <f t="shared" si="29"/>
        <v>0</v>
      </c>
      <c r="R1616" s="104">
        <v>17</v>
      </c>
      <c r="S1616" s="36" t="s">
        <v>3184</v>
      </c>
      <c r="T1616" s="86" t="s">
        <v>4573</v>
      </c>
      <c r="U1616" s="39">
        <f>VLOOKUP(Tabela1[[#This Row],[Marka]],Config!$D$2:$E$13,2,FALSE)+Tabela1[[#This Row],[Marka_sort_plus]]</f>
        <v>209013</v>
      </c>
      <c r="V1616" s="39">
        <v>9013</v>
      </c>
      <c r="W1616" s="49" t="s">
        <v>606</v>
      </c>
      <c r="X1616" s="49" t="s">
        <v>6382</v>
      </c>
      <c r="Y1616" s="49" t="s">
        <v>6383</v>
      </c>
      <c r="Z1616" s="49" t="s">
        <v>6384</v>
      </c>
    </row>
    <row r="1617" spans="2:26" ht="27.75" customHeight="1">
      <c r="B1617" s="55" t="s">
        <v>7</v>
      </c>
      <c r="C1617" s="56" t="s">
        <v>607</v>
      </c>
      <c r="D1617" s="113" t="s">
        <v>4145</v>
      </c>
      <c r="E1617" s="83" t="s">
        <v>3107</v>
      </c>
      <c r="F1617" s="65" t="s">
        <v>608</v>
      </c>
      <c r="G1617" s="58" t="s">
        <v>10</v>
      </c>
      <c r="H1617" s="58">
        <v>10</v>
      </c>
      <c r="I1617" s="129">
        <v>7.12</v>
      </c>
      <c r="J1617" s="129">
        <v>7.12</v>
      </c>
      <c r="K1617" s="93">
        <f>Tabela1[ [#This Row],[Cena hurtowa netto od 01.06.2025] ]/Tabela1[[#This Row],[Cena hurtowa netto od 13.01.2025]]-1</f>
        <v>0</v>
      </c>
      <c r="L1617" s="142" t="s">
        <v>3107</v>
      </c>
      <c r="M1617" s="142"/>
      <c r="N1617" s="64" t="s">
        <v>609</v>
      </c>
      <c r="O1617" s="84">
        <v>0.23</v>
      </c>
      <c r="P1617" s="7"/>
      <c r="Q1617" s="35">
        <f t="shared" si="29"/>
        <v>0</v>
      </c>
      <c r="R1617" s="104">
        <v>17</v>
      </c>
      <c r="S1617" s="36" t="s">
        <v>3184</v>
      </c>
      <c r="T1617" s="86" t="s">
        <v>4573</v>
      </c>
      <c r="U1617" s="39">
        <f>VLOOKUP(Tabela1[[#This Row],[Marka]],Config!$D$2:$E$13,2,FALSE)+Tabela1[[#This Row],[Marka_sort_plus]]</f>
        <v>209013</v>
      </c>
      <c r="V1617" s="39">
        <v>9013</v>
      </c>
      <c r="W1617" s="49" t="s">
        <v>609</v>
      </c>
      <c r="X1617" s="49" t="s">
        <v>6367</v>
      </c>
      <c r="Y1617" s="49" t="s">
        <v>6368</v>
      </c>
      <c r="Z1617" s="49" t="s">
        <v>6369</v>
      </c>
    </row>
    <row r="1618" spans="2:26" ht="27.75" customHeight="1">
      <c r="B1618" s="55" t="s">
        <v>7</v>
      </c>
      <c r="C1618" s="56" t="s">
        <v>610</v>
      </c>
      <c r="D1618" s="113" t="s">
        <v>4144</v>
      </c>
      <c r="E1618" s="83" t="s">
        <v>3107</v>
      </c>
      <c r="F1618" s="65" t="s">
        <v>611</v>
      </c>
      <c r="G1618" s="58" t="s">
        <v>10</v>
      </c>
      <c r="H1618" s="58">
        <v>10</v>
      </c>
      <c r="I1618" s="129">
        <v>7.12</v>
      </c>
      <c r="J1618" s="129">
        <v>7.12</v>
      </c>
      <c r="K1618" s="93">
        <f>Tabela1[ [#This Row],[Cena hurtowa netto od 01.06.2025] ]/Tabela1[[#This Row],[Cena hurtowa netto od 13.01.2025]]-1</f>
        <v>0</v>
      </c>
      <c r="L1618" s="142" t="s">
        <v>3107</v>
      </c>
      <c r="M1618" s="142"/>
      <c r="N1618" s="64" t="s">
        <v>612</v>
      </c>
      <c r="O1618" s="84">
        <v>0.23</v>
      </c>
      <c r="P1618" s="7"/>
      <c r="Q1618" s="35">
        <f t="shared" si="29"/>
        <v>0</v>
      </c>
      <c r="R1618" s="104">
        <v>17</v>
      </c>
      <c r="S1618" s="36" t="s">
        <v>3184</v>
      </c>
      <c r="T1618" s="86" t="s">
        <v>4573</v>
      </c>
      <c r="U1618" s="39">
        <f>VLOOKUP(Tabela1[[#This Row],[Marka]],Config!$D$2:$E$13,2,FALSE)+Tabela1[[#This Row],[Marka_sort_plus]]</f>
        <v>209013</v>
      </c>
      <c r="V1618" s="39">
        <v>9013</v>
      </c>
      <c r="W1618" s="49" t="s">
        <v>612</v>
      </c>
      <c r="X1618" s="49" t="s">
        <v>6373</v>
      </c>
      <c r="Y1618" s="49" t="s">
        <v>6374</v>
      </c>
      <c r="Z1618" s="49" t="s">
        <v>6375</v>
      </c>
    </row>
    <row r="1619" spans="2:26" ht="27.75" customHeight="1">
      <c r="B1619" s="55" t="s">
        <v>7</v>
      </c>
      <c r="C1619" s="56" t="s">
        <v>613</v>
      </c>
      <c r="D1619" s="113" t="s">
        <v>4143</v>
      </c>
      <c r="E1619" s="83" t="s">
        <v>3107</v>
      </c>
      <c r="F1619" s="65" t="s">
        <v>614</v>
      </c>
      <c r="G1619" s="58" t="s">
        <v>10</v>
      </c>
      <c r="H1619" s="58">
        <v>10</v>
      </c>
      <c r="I1619" s="129">
        <v>7.12</v>
      </c>
      <c r="J1619" s="129">
        <v>7.12</v>
      </c>
      <c r="K1619" s="93">
        <f>Tabela1[ [#This Row],[Cena hurtowa netto od 01.06.2025] ]/Tabela1[[#This Row],[Cena hurtowa netto od 13.01.2025]]-1</f>
        <v>0</v>
      </c>
      <c r="L1619" s="142" t="s">
        <v>3107</v>
      </c>
      <c r="M1619" s="142"/>
      <c r="N1619" s="64" t="s">
        <v>615</v>
      </c>
      <c r="O1619" s="84">
        <v>0.23</v>
      </c>
      <c r="P1619" s="7"/>
      <c r="Q1619" s="35">
        <f t="shared" si="29"/>
        <v>0</v>
      </c>
      <c r="R1619" s="104">
        <v>17</v>
      </c>
      <c r="S1619" s="36" t="s">
        <v>3184</v>
      </c>
      <c r="T1619" s="86" t="s">
        <v>4573</v>
      </c>
      <c r="U1619" s="39">
        <f>VLOOKUP(Tabela1[[#This Row],[Marka]],Config!$D$2:$E$13,2,FALSE)+Tabela1[[#This Row],[Marka_sort_plus]]</f>
        <v>209013</v>
      </c>
      <c r="V1619" s="39">
        <v>9013</v>
      </c>
      <c r="W1619" s="49" t="s">
        <v>615</v>
      </c>
      <c r="X1619" s="49" t="s">
        <v>6376</v>
      </c>
      <c r="Y1619" s="49" t="s">
        <v>6377</v>
      </c>
      <c r="Z1619" s="49" t="s">
        <v>6378</v>
      </c>
    </row>
    <row r="1620" spans="2:26" ht="27.75" customHeight="1">
      <c r="B1620" s="55" t="s">
        <v>7</v>
      </c>
      <c r="C1620" s="56" t="s">
        <v>616</v>
      </c>
      <c r="D1620" s="113" t="s">
        <v>4142</v>
      </c>
      <c r="E1620" s="83" t="s">
        <v>3107</v>
      </c>
      <c r="F1620" s="65" t="s">
        <v>617</v>
      </c>
      <c r="G1620" s="58" t="s">
        <v>10</v>
      </c>
      <c r="H1620" s="58">
        <v>10</v>
      </c>
      <c r="I1620" s="129">
        <v>7.12</v>
      </c>
      <c r="J1620" s="129">
        <v>7.12</v>
      </c>
      <c r="K1620" s="93">
        <f>Tabela1[ [#This Row],[Cena hurtowa netto od 01.06.2025] ]/Tabela1[[#This Row],[Cena hurtowa netto od 13.01.2025]]-1</f>
        <v>0</v>
      </c>
      <c r="L1620" s="142" t="s">
        <v>3107</v>
      </c>
      <c r="M1620" s="142"/>
      <c r="N1620" s="64" t="s">
        <v>618</v>
      </c>
      <c r="O1620" s="84">
        <v>0.23</v>
      </c>
      <c r="P1620" s="7"/>
      <c r="Q1620" s="35">
        <f t="shared" si="29"/>
        <v>0</v>
      </c>
      <c r="R1620" s="104">
        <v>17</v>
      </c>
      <c r="S1620" s="36" t="s">
        <v>3184</v>
      </c>
      <c r="T1620" s="86" t="s">
        <v>4573</v>
      </c>
      <c r="U1620" s="39">
        <f>VLOOKUP(Tabela1[[#This Row],[Marka]],Config!$D$2:$E$13,2,FALSE)+Tabela1[[#This Row],[Marka_sort_plus]]</f>
        <v>209013</v>
      </c>
      <c r="V1620" s="39">
        <v>9013</v>
      </c>
      <c r="W1620" s="49" t="s">
        <v>618</v>
      </c>
      <c r="X1620" s="49" t="s">
        <v>6379</v>
      </c>
      <c r="Y1620" s="49" t="s">
        <v>6380</v>
      </c>
      <c r="Z1620" s="49" t="s">
        <v>6381</v>
      </c>
    </row>
    <row r="1621" spans="2:26" ht="27.75" customHeight="1">
      <c r="B1621" s="55" t="s">
        <v>7</v>
      </c>
      <c r="C1621" s="56" t="s">
        <v>619</v>
      </c>
      <c r="D1621" s="113" t="s">
        <v>4141</v>
      </c>
      <c r="E1621" s="83" t="s">
        <v>3107</v>
      </c>
      <c r="F1621" s="65" t="s">
        <v>620</v>
      </c>
      <c r="G1621" s="58" t="s">
        <v>10</v>
      </c>
      <c r="H1621" s="58">
        <v>10</v>
      </c>
      <c r="I1621" s="129">
        <v>7.12</v>
      </c>
      <c r="J1621" s="129">
        <v>7.12</v>
      </c>
      <c r="K1621" s="93">
        <f>Tabela1[ [#This Row],[Cena hurtowa netto od 01.06.2025] ]/Tabela1[[#This Row],[Cena hurtowa netto od 13.01.2025]]-1</f>
        <v>0</v>
      </c>
      <c r="L1621" s="142" t="s">
        <v>3107</v>
      </c>
      <c r="M1621" s="142"/>
      <c r="N1621" s="64" t="s">
        <v>621</v>
      </c>
      <c r="O1621" s="84">
        <v>0.23</v>
      </c>
      <c r="P1621" s="7"/>
      <c r="Q1621" s="35">
        <f t="shared" si="29"/>
        <v>0</v>
      </c>
      <c r="R1621" s="104">
        <v>17</v>
      </c>
      <c r="S1621" s="36" t="s">
        <v>3184</v>
      </c>
      <c r="T1621" s="86" t="s">
        <v>4573</v>
      </c>
      <c r="U1621" s="39">
        <f>VLOOKUP(Tabela1[[#This Row],[Marka]],Config!$D$2:$E$13,2,FALSE)+Tabela1[[#This Row],[Marka_sort_plus]]</f>
        <v>209013</v>
      </c>
      <c r="V1621" s="39">
        <v>9013</v>
      </c>
      <c r="W1621" s="49" t="s">
        <v>621</v>
      </c>
      <c r="X1621" s="49" t="s">
        <v>6370</v>
      </c>
      <c r="Y1621" s="49" t="s">
        <v>6371</v>
      </c>
      <c r="Z1621" s="49" t="s">
        <v>6372</v>
      </c>
    </row>
    <row r="1622" spans="2:26" ht="27.75" customHeight="1">
      <c r="B1622" s="55" t="s">
        <v>7</v>
      </c>
      <c r="C1622" s="56" t="s">
        <v>622</v>
      </c>
      <c r="D1622" s="113" t="s">
        <v>4140</v>
      </c>
      <c r="E1622" s="83" t="s">
        <v>3107</v>
      </c>
      <c r="F1622" s="65" t="s">
        <v>623</v>
      </c>
      <c r="G1622" s="58" t="s">
        <v>10</v>
      </c>
      <c r="H1622" s="58">
        <v>10</v>
      </c>
      <c r="I1622" s="129">
        <v>7.12</v>
      </c>
      <c r="J1622" s="129">
        <v>7.12</v>
      </c>
      <c r="K1622" s="93">
        <f>Tabela1[ [#This Row],[Cena hurtowa netto od 01.06.2025] ]/Tabela1[[#This Row],[Cena hurtowa netto od 13.01.2025]]-1</f>
        <v>0</v>
      </c>
      <c r="L1622" s="142" t="s">
        <v>3107</v>
      </c>
      <c r="M1622" s="142"/>
      <c r="N1622" s="64" t="s">
        <v>624</v>
      </c>
      <c r="O1622" s="84">
        <v>0.23</v>
      </c>
      <c r="P1622" s="7"/>
      <c r="Q1622" s="35">
        <f t="shared" si="29"/>
        <v>0</v>
      </c>
      <c r="R1622" s="104">
        <v>17</v>
      </c>
      <c r="S1622" s="36" t="s">
        <v>3184</v>
      </c>
      <c r="T1622" s="86" t="s">
        <v>4573</v>
      </c>
      <c r="U1622" s="39">
        <f>VLOOKUP(Tabela1[[#This Row],[Marka]],Config!$D$2:$E$13,2,FALSE)+Tabela1[[#This Row],[Marka_sort_plus]]</f>
        <v>209013</v>
      </c>
      <c r="V1622" s="39">
        <v>9013</v>
      </c>
      <c r="W1622" s="49" t="s">
        <v>624</v>
      </c>
      <c r="X1622" s="49" t="s">
        <v>6361</v>
      </c>
      <c r="Y1622" s="49" t="s">
        <v>6362</v>
      </c>
      <c r="Z1622" s="49" t="s">
        <v>6363</v>
      </c>
    </row>
    <row r="1623" spans="2:26" ht="27.75" customHeight="1">
      <c r="B1623" s="55" t="s">
        <v>7</v>
      </c>
      <c r="C1623" s="56" t="s">
        <v>625</v>
      </c>
      <c r="D1623" s="113" t="s">
        <v>4139</v>
      </c>
      <c r="E1623" s="83" t="s">
        <v>3107</v>
      </c>
      <c r="F1623" s="65" t="s">
        <v>626</v>
      </c>
      <c r="G1623" s="58" t="s">
        <v>10</v>
      </c>
      <c r="H1623" s="58">
        <v>10</v>
      </c>
      <c r="I1623" s="129">
        <v>7.12</v>
      </c>
      <c r="J1623" s="129">
        <v>7.12</v>
      </c>
      <c r="K1623" s="93">
        <f>Tabela1[ [#This Row],[Cena hurtowa netto od 01.06.2025] ]/Tabela1[[#This Row],[Cena hurtowa netto od 13.01.2025]]-1</f>
        <v>0</v>
      </c>
      <c r="L1623" s="142" t="s">
        <v>3107</v>
      </c>
      <c r="M1623" s="142"/>
      <c r="N1623" s="64" t="s">
        <v>627</v>
      </c>
      <c r="O1623" s="84">
        <v>0.23</v>
      </c>
      <c r="P1623" s="7"/>
      <c r="Q1623" s="35">
        <f t="shared" si="29"/>
        <v>0</v>
      </c>
      <c r="R1623" s="104">
        <v>17</v>
      </c>
      <c r="S1623" s="36" t="s">
        <v>3184</v>
      </c>
      <c r="T1623" s="86" t="s">
        <v>4573</v>
      </c>
      <c r="U1623" s="39">
        <f>VLOOKUP(Tabela1[[#This Row],[Marka]],Config!$D$2:$E$13,2,FALSE)+Tabela1[[#This Row],[Marka_sort_plus]]</f>
        <v>209013</v>
      </c>
      <c r="V1623" s="39">
        <v>9013</v>
      </c>
      <c r="W1623" s="49" t="s">
        <v>627</v>
      </c>
      <c r="X1623" s="49" t="s">
        <v>6364</v>
      </c>
      <c r="Y1623" s="49" t="s">
        <v>6365</v>
      </c>
      <c r="Z1623" s="49" t="s">
        <v>6366</v>
      </c>
    </row>
    <row r="1624" spans="2:26" ht="27.75" customHeight="1">
      <c r="B1624" s="55" t="s">
        <v>7</v>
      </c>
      <c r="C1624" s="56" t="s">
        <v>700</v>
      </c>
      <c r="D1624" s="113" t="s">
        <v>4138</v>
      </c>
      <c r="E1624" s="83" t="s">
        <v>3107</v>
      </c>
      <c r="F1624" s="65" t="s">
        <v>701</v>
      </c>
      <c r="G1624" s="58" t="s">
        <v>10</v>
      </c>
      <c r="H1624" s="58">
        <v>10</v>
      </c>
      <c r="I1624" s="129">
        <v>9.8699999999999992</v>
      </c>
      <c r="J1624" s="129">
        <v>9.8699999999999992</v>
      </c>
      <c r="K1624" s="93">
        <f>Tabela1[ [#This Row],[Cena hurtowa netto od 01.06.2025] ]/Tabela1[[#This Row],[Cena hurtowa netto od 13.01.2025]]-1</f>
        <v>0</v>
      </c>
      <c r="L1624" s="142" t="s">
        <v>3107</v>
      </c>
      <c r="M1624" s="142"/>
      <c r="N1624" s="64" t="s">
        <v>702</v>
      </c>
      <c r="O1624" s="84">
        <v>0.23</v>
      </c>
      <c r="P1624" s="7"/>
      <c r="Q1624" s="35">
        <f t="shared" ref="Q1624:Q1687" si="30">J1624*P1624*(1-RABAT)</f>
        <v>0</v>
      </c>
      <c r="R1624" s="104">
        <v>20</v>
      </c>
      <c r="S1624" s="36" t="s">
        <v>3184</v>
      </c>
      <c r="T1624" s="86" t="s">
        <v>4573</v>
      </c>
      <c r="U1624" s="39">
        <f>VLOOKUP(Tabela1[[#This Row],[Marka]],Config!$D$2:$E$13,2,FALSE)+Tabela1[[#This Row],[Marka_sort_plus]]</f>
        <v>209015</v>
      </c>
      <c r="V1624" s="39">
        <v>9015</v>
      </c>
      <c r="W1624" s="49" t="s">
        <v>702</v>
      </c>
      <c r="X1624" s="49" t="s">
        <v>7519</v>
      </c>
      <c r="Y1624" s="49" t="s">
        <v>7520</v>
      </c>
      <c r="Z1624" s="49" t="s">
        <v>7521</v>
      </c>
    </row>
    <row r="1625" spans="2:26" ht="27.75" customHeight="1">
      <c r="B1625" s="55" t="s">
        <v>7</v>
      </c>
      <c r="C1625" s="56" t="s">
        <v>703</v>
      </c>
      <c r="D1625" s="113" t="s">
        <v>4137</v>
      </c>
      <c r="E1625" s="83" t="s">
        <v>3107</v>
      </c>
      <c r="F1625" s="65" t="s">
        <v>704</v>
      </c>
      <c r="G1625" s="58" t="s">
        <v>10</v>
      </c>
      <c r="H1625" s="58">
        <v>10</v>
      </c>
      <c r="I1625" s="129">
        <v>9.8699999999999992</v>
      </c>
      <c r="J1625" s="129">
        <v>9.8699999999999992</v>
      </c>
      <c r="K1625" s="93">
        <f>Tabela1[ [#This Row],[Cena hurtowa netto od 01.06.2025] ]/Tabela1[[#This Row],[Cena hurtowa netto od 13.01.2025]]-1</f>
        <v>0</v>
      </c>
      <c r="L1625" s="142" t="s">
        <v>3107</v>
      </c>
      <c r="M1625" s="142"/>
      <c r="N1625" s="64" t="s">
        <v>705</v>
      </c>
      <c r="O1625" s="84">
        <v>0.23</v>
      </c>
      <c r="P1625" s="7"/>
      <c r="Q1625" s="35">
        <f t="shared" si="30"/>
        <v>0</v>
      </c>
      <c r="R1625" s="104">
        <v>20</v>
      </c>
      <c r="S1625" s="36" t="s">
        <v>3184</v>
      </c>
      <c r="T1625" s="86" t="s">
        <v>4573</v>
      </c>
      <c r="U1625" s="39">
        <f>VLOOKUP(Tabela1[[#This Row],[Marka]],Config!$D$2:$E$13,2,FALSE)+Tabela1[[#This Row],[Marka_sort_plus]]</f>
        <v>209015</v>
      </c>
      <c r="V1625" s="39">
        <v>9015</v>
      </c>
      <c r="W1625" s="49" t="s">
        <v>705</v>
      </c>
      <c r="X1625" s="49" t="s">
        <v>7516</v>
      </c>
      <c r="Y1625" s="49" t="s">
        <v>7517</v>
      </c>
      <c r="Z1625" s="49" t="s">
        <v>7518</v>
      </c>
    </row>
    <row r="1626" spans="2:26" ht="27.75" customHeight="1">
      <c r="B1626" s="55" t="s">
        <v>7</v>
      </c>
      <c r="C1626" s="56" t="s">
        <v>712</v>
      </c>
      <c r="D1626" s="113" t="s">
        <v>3883</v>
      </c>
      <c r="E1626" s="83" t="s">
        <v>3107</v>
      </c>
      <c r="F1626" s="65" t="s">
        <v>8066</v>
      </c>
      <c r="G1626" s="58" t="s">
        <v>10</v>
      </c>
      <c r="H1626" s="58">
        <v>1</v>
      </c>
      <c r="I1626" s="129">
        <v>9.8699999999999992</v>
      </c>
      <c r="J1626" s="129">
        <v>9.8699999999999992</v>
      </c>
      <c r="K1626" s="93">
        <f>Tabela1[ [#This Row],[Cena hurtowa netto od 01.06.2025] ]/Tabela1[[#This Row],[Cena hurtowa netto od 13.01.2025]]-1</f>
        <v>0</v>
      </c>
      <c r="L1626" s="142" t="s">
        <v>3107</v>
      </c>
      <c r="M1626" s="142"/>
      <c r="N1626" s="64" t="s">
        <v>713</v>
      </c>
      <c r="O1626" s="84">
        <v>0.23</v>
      </c>
      <c r="P1626" s="7"/>
      <c r="Q1626" s="35">
        <f t="shared" si="30"/>
        <v>0</v>
      </c>
      <c r="R1626" s="104">
        <v>19</v>
      </c>
      <c r="S1626" s="36" t="s">
        <v>3184</v>
      </c>
      <c r="T1626" s="86" t="s">
        <v>4573</v>
      </c>
      <c r="U1626" s="39">
        <f>VLOOKUP(Tabela1[[#This Row],[Marka]],Config!$D$2:$E$13,2,FALSE)+Tabela1[[#This Row],[Marka_sort_plus]]</f>
        <v>209015</v>
      </c>
      <c r="V1626" s="39">
        <v>9015</v>
      </c>
      <c r="W1626" s="49" t="s">
        <v>713</v>
      </c>
      <c r="X1626" s="49" t="s">
        <v>7514</v>
      </c>
      <c r="Y1626" s="49" t="s">
        <v>3152</v>
      </c>
      <c r="Z1626" s="49" t="s">
        <v>7515</v>
      </c>
    </row>
    <row r="1627" spans="2:26" ht="27.75" customHeight="1">
      <c r="B1627" s="55" t="s">
        <v>7</v>
      </c>
      <c r="C1627" s="56" t="s">
        <v>714</v>
      </c>
      <c r="D1627" s="113" t="s">
        <v>3896</v>
      </c>
      <c r="E1627" s="83" t="s">
        <v>3107</v>
      </c>
      <c r="F1627" s="65" t="s">
        <v>8067</v>
      </c>
      <c r="G1627" s="58" t="s">
        <v>10</v>
      </c>
      <c r="H1627" s="58">
        <v>1</v>
      </c>
      <c r="I1627" s="129">
        <v>9.8699999999999992</v>
      </c>
      <c r="J1627" s="129">
        <v>9.8699999999999992</v>
      </c>
      <c r="K1627" s="93">
        <f>Tabela1[ [#This Row],[Cena hurtowa netto od 01.06.2025] ]/Tabela1[[#This Row],[Cena hurtowa netto od 13.01.2025]]-1</f>
        <v>0</v>
      </c>
      <c r="L1627" s="142" t="s">
        <v>3107</v>
      </c>
      <c r="M1627" s="142"/>
      <c r="N1627" s="64" t="s">
        <v>715</v>
      </c>
      <c r="O1627" s="84">
        <v>0.23</v>
      </c>
      <c r="P1627" s="7"/>
      <c r="Q1627" s="35">
        <f t="shared" si="30"/>
        <v>0</v>
      </c>
      <c r="R1627" s="104">
        <v>19</v>
      </c>
      <c r="S1627" s="36" t="s">
        <v>3184</v>
      </c>
      <c r="T1627" s="86" t="s">
        <v>4573</v>
      </c>
      <c r="U1627" s="39">
        <f>VLOOKUP(Tabela1[[#This Row],[Marka]],Config!$D$2:$E$13,2,FALSE)+Tabela1[[#This Row],[Marka_sort_plus]]</f>
        <v>209015</v>
      </c>
      <c r="V1627" s="39">
        <v>9015</v>
      </c>
      <c r="W1627" s="49" t="s">
        <v>715</v>
      </c>
      <c r="X1627" s="49" t="s">
        <v>7510</v>
      </c>
      <c r="Y1627" s="49" t="s">
        <v>3152</v>
      </c>
      <c r="Z1627" s="49" t="s">
        <v>7511</v>
      </c>
    </row>
    <row r="1628" spans="2:26" ht="27.75" customHeight="1">
      <c r="B1628" s="55" t="s">
        <v>7</v>
      </c>
      <c r="C1628" s="56" t="s">
        <v>706</v>
      </c>
      <c r="D1628" s="113" t="s">
        <v>4136</v>
      </c>
      <c r="E1628" s="83" t="s">
        <v>3107</v>
      </c>
      <c r="F1628" s="65" t="s">
        <v>707</v>
      </c>
      <c r="G1628" s="58" t="s">
        <v>10</v>
      </c>
      <c r="H1628" s="58">
        <v>10</v>
      </c>
      <c r="I1628" s="129">
        <v>9.8699999999999992</v>
      </c>
      <c r="J1628" s="129">
        <v>9.8699999999999992</v>
      </c>
      <c r="K1628" s="93">
        <f>Tabela1[ [#This Row],[Cena hurtowa netto od 01.06.2025] ]/Tabela1[[#This Row],[Cena hurtowa netto od 13.01.2025]]-1</f>
        <v>0</v>
      </c>
      <c r="L1628" s="142" t="s">
        <v>3107</v>
      </c>
      <c r="M1628" s="142"/>
      <c r="N1628" s="64" t="s">
        <v>708</v>
      </c>
      <c r="O1628" s="84">
        <v>0.23</v>
      </c>
      <c r="P1628" s="7"/>
      <c r="Q1628" s="35">
        <f t="shared" si="30"/>
        <v>0</v>
      </c>
      <c r="R1628" s="104">
        <v>19</v>
      </c>
      <c r="S1628" s="36" t="s">
        <v>3184</v>
      </c>
      <c r="T1628" s="86" t="s">
        <v>4573</v>
      </c>
      <c r="U1628" s="39">
        <f>VLOOKUP(Tabela1[[#This Row],[Marka]],Config!$D$2:$E$13,2,FALSE)+Tabela1[[#This Row],[Marka_sort_plus]]</f>
        <v>209015</v>
      </c>
      <c r="V1628" s="39">
        <v>9015</v>
      </c>
      <c r="W1628" s="49" t="s">
        <v>708</v>
      </c>
      <c r="X1628" s="49" t="s">
        <v>7522</v>
      </c>
      <c r="Y1628" s="49" t="s">
        <v>7523</v>
      </c>
      <c r="Z1628" s="49" t="s">
        <v>7524</v>
      </c>
    </row>
    <row r="1629" spans="2:26" ht="27.75" customHeight="1">
      <c r="B1629" s="55" t="s">
        <v>7</v>
      </c>
      <c r="C1629" s="56" t="s">
        <v>709</v>
      </c>
      <c r="D1629" s="113" t="s">
        <v>4135</v>
      </c>
      <c r="E1629" s="83" t="s">
        <v>3107</v>
      </c>
      <c r="F1629" s="65" t="s">
        <v>710</v>
      </c>
      <c r="G1629" s="58" t="s">
        <v>10</v>
      </c>
      <c r="H1629" s="58">
        <v>10</v>
      </c>
      <c r="I1629" s="129">
        <v>9.8699999999999992</v>
      </c>
      <c r="J1629" s="129">
        <v>9.8699999999999992</v>
      </c>
      <c r="K1629" s="93">
        <f>Tabela1[ [#This Row],[Cena hurtowa netto od 01.06.2025] ]/Tabela1[[#This Row],[Cena hurtowa netto od 13.01.2025]]-1</f>
        <v>0</v>
      </c>
      <c r="L1629" s="142" t="s">
        <v>3107</v>
      </c>
      <c r="M1629" s="142"/>
      <c r="N1629" s="64" t="s">
        <v>711</v>
      </c>
      <c r="O1629" s="84">
        <v>0.23</v>
      </c>
      <c r="P1629" s="7"/>
      <c r="Q1629" s="35">
        <f t="shared" si="30"/>
        <v>0</v>
      </c>
      <c r="R1629" s="104">
        <v>20</v>
      </c>
      <c r="S1629" s="36" t="s">
        <v>3184</v>
      </c>
      <c r="T1629" s="86" t="s">
        <v>4573</v>
      </c>
      <c r="U1629" s="39">
        <f>VLOOKUP(Tabela1[[#This Row],[Marka]],Config!$D$2:$E$13,2,FALSE)+Tabela1[[#This Row],[Marka_sort_plus]]</f>
        <v>209015</v>
      </c>
      <c r="V1629" s="39">
        <v>9015</v>
      </c>
      <c r="W1629" s="49" t="s">
        <v>711</v>
      </c>
      <c r="X1629" s="49" t="s">
        <v>7525</v>
      </c>
      <c r="Y1629" s="49" t="s">
        <v>7526</v>
      </c>
      <c r="Z1629" s="49" t="s">
        <v>7527</v>
      </c>
    </row>
    <row r="1630" spans="2:26" ht="27.75" customHeight="1">
      <c r="B1630" s="55" t="s">
        <v>7</v>
      </c>
      <c r="C1630" s="56" t="s">
        <v>5176</v>
      </c>
      <c r="D1630" s="113" t="s">
        <v>5069</v>
      </c>
      <c r="E1630" s="83" t="s">
        <v>3107</v>
      </c>
      <c r="F1630" s="65" t="s">
        <v>5282</v>
      </c>
      <c r="G1630" s="58" t="s">
        <v>10</v>
      </c>
      <c r="H1630" s="58">
        <v>1</v>
      </c>
      <c r="I1630" s="129">
        <v>31.22</v>
      </c>
      <c r="J1630" s="129">
        <v>31.22</v>
      </c>
      <c r="K1630" s="93">
        <f>Tabela1[ [#This Row],[Cena hurtowa netto od 01.06.2025] ]/Tabela1[[#This Row],[Cena hurtowa netto od 13.01.2025]]-1</f>
        <v>0</v>
      </c>
      <c r="L1630" s="142" t="s">
        <v>3107</v>
      </c>
      <c r="M1630" s="142"/>
      <c r="N1630" s="64" t="s">
        <v>5419</v>
      </c>
      <c r="O1630" s="84">
        <v>0.23</v>
      </c>
      <c r="P1630" s="7"/>
      <c r="Q1630" s="35">
        <f t="shared" si="30"/>
        <v>0</v>
      </c>
      <c r="R1630" s="104"/>
      <c r="S1630" s="36" t="s">
        <v>3184</v>
      </c>
      <c r="T1630" s="86" t="s">
        <v>4573</v>
      </c>
      <c r="U1630" s="39">
        <f>VLOOKUP(Tabela1[[#This Row],[Marka]],Config!$D$2:$E$13,2,FALSE)+Tabela1[[#This Row],[Marka_sort_plus]]</f>
        <v>209015</v>
      </c>
      <c r="V1630" s="39">
        <v>9015</v>
      </c>
      <c r="W1630" s="49" t="s">
        <v>5419</v>
      </c>
      <c r="X1630" s="49" t="s">
        <v>7528</v>
      </c>
      <c r="Y1630" s="49" t="s">
        <v>3152</v>
      </c>
      <c r="Z1630" s="49" t="s">
        <v>7529</v>
      </c>
    </row>
    <row r="1631" spans="2:26" ht="27.75" customHeight="1">
      <c r="B1631" s="55" t="s">
        <v>7</v>
      </c>
      <c r="C1631" s="56" t="s">
        <v>41</v>
      </c>
      <c r="D1631" s="113" t="s">
        <v>3356</v>
      </c>
      <c r="E1631" s="83" t="s">
        <v>3107</v>
      </c>
      <c r="F1631" s="65" t="s">
        <v>42</v>
      </c>
      <c r="G1631" s="58" t="s">
        <v>10</v>
      </c>
      <c r="H1631" s="58">
        <v>1</v>
      </c>
      <c r="I1631" s="129">
        <v>52.689444134090401</v>
      </c>
      <c r="J1631" s="129">
        <v>52.689444134090401</v>
      </c>
      <c r="K1631" s="93">
        <f>Tabela1[ [#This Row],[Cena hurtowa netto od 01.06.2025] ]/Tabela1[[#This Row],[Cena hurtowa netto od 13.01.2025]]-1</f>
        <v>0</v>
      </c>
      <c r="L1631" s="142" t="s">
        <v>3107</v>
      </c>
      <c r="M1631" s="142"/>
      <c r="N1631" s="64" t="s">
        <v>43</v>
      </c>
      <c r="O1631" s="84">
        <v>0.23</v>
      </c>
      <c r="P1631" s="7"/>
      <c r="Q1631" s="35">
        <f t="shared" si="30"/>
        <v>0</v>
      </c>
      <c r="R1631" s="104">
        <v>42</v>
      </c>
      <c r="S1631" s="36" t="s">
        <v>3112</v>
      </c>
      <c r="T1631" s="86" t="s">
        <v>4573</v>
      </c>
      <c r="U1631" s="39">
        <f>VLOOKUP(Tabela1[[#This Row],[Marka]],Config!$D$2:$E$13,2,FALSE)+Tabela1[[#This Row],[Marka_sort_plus]]</f>
        <v>209022</v>
      </c>
      <c r="V1631" s="39">
        <v>9022</v>
      </c>
      <c r="W1631" s="49" t="s">
        <v>43</v>
      </c>
      <c r="X1631" s="49" t="s">
        <v>6309</v>
      </c>
      <c r="Y1631" s="49" t="s">
        <v>3152</v>
      </c>
      <c r="Z1631" s="49" t="s">
        <v>6310</v>
      </c>
    </row>
    <row r="1632" spans="2:26" ht="27.75" customHeight="1">
      <c r="B1632" s="55" t="s">
        <v>7</v>
      </c>
      <c r="C1632" s="56" t="s">
        <v>44</v>
      </c>
      <c r="D1632" s="113" t="s">
        <v>3355</v>
      </c>
      <c r="E1632" s="83" t="s">
        <v>3107</v>
      </c>
      <c r="F1632" s="65" t="s">
        <v>45</v>
      </c>
      <c r="G1632" s="58" t="s">
        <v>10</v>
      </c>
      <c r="H1632" s="58">
        <v>1</v>
      </c>
      <c r="I1632" s="129">
        <v>104.7017548495901</v>
      </c>
      <c r="J1632" s="129">
        <v>104.7017548495901</v>
      </c>
      <c r="K1632" s="93">
        <f>Tabela1[ [#This Row],[Cena hurtowa netto od 01.06.2025] ]/Tabela1[[#This Row],[Cena hurtowa netto od 13.01.2025]]-1</f>
        <v>0</v>
      </c>
      <c r="L1632" s="142" t="s">
        <v>3107</v>
      </c>
      <c r="M1632" s="142"/>
      <c r="N1632" s="64" t="s">
        <v>46</v>
      </c>
      <c r="O1632" s="84">
        <v>0.23</v>
      </c>
      <c r="P1632" s="7"/>
      <c r="Q1632" s="35">
        <f t="shared" si="30"/>
        <v>0</v>
      </c>
      <c r="R1632" s="104">
        <v>42</v>
      </c>
      <c r="S1632" s="36" t="s">
        <v>3112</v>
      </c>
      <c r="T1632" s="86" t="s">
        <v>4573</v>
      </c>
      <c r="U1632" s="39">
        <f>VLOOKUP(Tabela1[[#This Row],[Marka]],Config!$D$2:$E$13,2,FALSE)+Tabela1[[#This Row],[Marka_sort_plus]]</f>
        <v>209023</v>
      </c>
      <c r="V1632" s="39">
        <v>9023</v>
      </c>
      <c r="W1632" s="49" t="s">
        <v>46</v>
      </c>
      <c r="X1632" s="49" t="s">
        <v>6311</v>
      </c>
      <c r="Y1632" s="49" t="s">
        <v>3152</v>
      </c>
      <c r="Z1632" s="49" t="s">
        <v>6312</v>
      </c>
    </row>
    <row r="1633" spans="2:26" ht="27.75" customHeight="1">
      <c r="B1633" s="55" t="s">
        <v>7</v>
      </c>
      <c r="C1633" s="56" t="s">
        <v>47</v>
      </c>
      <c r="D1633" s="113" t="s">
        <v>3207</v>
      </c>
      <c r="E1633" s="83" t="s">
        <v>3107</v>
      </c>
      <c r="F1633" s="65" t="s">
        <v>48</v>
      </c>
      <c r="G1633" s="58" t="s">
        <v>10</v>
      </c>
      <c r="H1633" s="58" t="s">
        <v>8167</v>
      </c>
      <c r="I1633" s="129">
        <v>44.84</v>
      </c>
      <c r="J1633" s="129">
        <v>44.84</v>
      </c>
      <c r="K1633" s="93">
        <f>Tabela1[ [#This Row],[Cena hurtowa netto od 01.06.2025] ]/Tabela1[[#This Row],[Cena hurtowa netto od 13.01.2025]]-1</f>
        <v>0</v>
      </c>
      <c r="L1633" s="142" t="s">
        <v>3107</v>
      </c>
      <c r="M1633" s="142"/>
      <c r="N1633" s="64" t="s">
        <v>49</v>
      </c>
      <c r="O1633" s="84">
        <v>0.23</v>
      </c>
      <c r="P1633" s="7"/>
      <c r="Q1633" s="35">
        <f t="shared" si="30"/>
        <v>0</v>
      </c>
      <c r="R1633" s="104">
        <v>43</v>
      </c>
      <c r="S1633" s="36" t="s">
        <v>3112</v>
      </c>
      <c r="T1633" s="86" t="s">
        <v>4573</v>
      </c>
      <c r="U1633" s="39">
        <f>VLOOKUP(Tabela1[[#This Row],[Marka]],Config!$D$2:$E$13,2,FALSE)+Tabela1[[#This Row],[Marka_sort_plus]]</f>
        <v>209031</v>
      </c>
      <c r="V1633" s="39">
        <v>9031</v>
      </c>
      <c r="W1633" s="49" t="s">
        <v>49</v>
      </c>
      <c r="X1633" s="49" t="s">
        <v>6307</v>
      </c>
      <c r="Y1633" s="49" t="s">
        <v>3152</v>
      </c>
      <c r="Z1633" s="49" t="s">
        <v>6308</v>
      </c>
    </row>
    <row r="1634" spans="2:26" ht="27.75" customHeight="1">
      <c r="B1634" s="55" t="s">
        <v>7</v>
      </c>
      <c r="C1634" s="56" t="s">
        <v>13852</v>
      </c>
      <c r="D1634" s="113" t="s">
        <v>13853</v>
      </c>
      <c r="E1634" s="83" t="s">
        <v>3110</v>
      </c>
      <c r="F1634" s="65" t="s">
        <v>13854</v>
      </c>
      <c r="G1634" s="58" t="s">
        <v>10</v>
      </c>
      <c r="H1634" s="58" t="s">
        <v>8167</v>
      </c>
      <c r="I1634" s="129">
        <v>18.239999999999998</v>
      </c>
      <c r="J1634" s="129">
        <v>18.239999999999998</v>
      </c>
      <c r="K1634" s="93">
        <f>Tabela1[ [#This Row],[Cena hurtowa netto od 01.06.2025] ]/Tabela1[[#This Row],[Cena hurtowa netto od 13.01.2025]]-1</f>
        <v>0</v>
      </c>
      <c r="L1634" s="142" t="s">
        <v>3110</v>
      </c>
      <c r="M1634" s="142"/>
      <c r="N1634" s="64">
        <v>4007817164426</v>
      </c>
      <c r="O1634" s="84">
        <v>0.23</v>
      </c>
      <c r="P1634" s="7"/>
      <c r="Q1634" s="35">
        <f t="shared" si="30"/>
        <v>0</v>
      </c>
      <c r="R1634" s="104"/>
      <c r="S1634" s="36" t="s">
        <v>3194</v>
      </c>
      <c r="T1634" s="86" t="s">
        <v>4573</v>
      </c>
      <c r="U1634" s="39">
        <f>VLOOKUP(Tabela1[[#This Row],[Marka]],Config!$D$2:$E$13,2,FALSE)+Tabela1[[#This Row],[Marka_sort_plus]]</f>
        <v>209032</v>
      </c>
      <c r="V1634" s="39">
        <v>9032</v>
      </c>
      <c r="W1634" s="49">
        <v>4007817164426</v>
      </c>
      <c r="X1634" s="49">
        <v>4007817164440</v>
      </c>
      <c r="Y1634" s="49">
        <v>4007817164464</v>
      </c>
      <c r="Z1634" s="49"/>
    </row>
    <row r="1635" spans="2:26" ht="27.75" customHeight="1">
      <c r="B1635" s="55" t="s">
        <v>7</v>
      </c>
      <c r="C1635" s="56" t="s">
        <v>13855</v>
      </c>
      <c r="D1635" s="113" t="s">
        <v>13856</v>
      </c>
      <c r="E1635" s="83" t="s">
        <v>3110</v>
      </c>
      <c r="F1635" s="65" t="s">
        <v>13857</v>
      </c>
      <c r="G1635" s="58" t="s">
        <v>10</v>
      </c>
      <c r="H1635" s="58" t="s">
        <v>8167</v>
      </c>
      <c r="I1635" s="129">
        <v>21.36</v>
      </c>
      <c r="J1635" s="129">
        <v>21.36</v>
      </c>
      <c r="K1635" s="93">
        <f>Tabela1[ [#This Row],[Cena hurtowa netto od 01.06.2025] ]/Tabela1[[#This Row],[Cena hurtowa netto od 13.01.2025]]-1</f>
        <v>0</v>
      </c>
      <c r="L1635" s="142" t="s">
        <v>3110</v>
      </c>
      <c r="M1635" s="142"/>
      <c r="N1635" s="64">
        <v>4007817164433</v>
      </c>
      <c r="O1635" s="84">
        <v>0.23</v>
      </c>
      <c r="P1635" s="7"/>
      <c r="Q1635" s="35">
        <f t="shared" si="30"/>
        <v>0</v>
      </c>
      <c r="R1635" s="104"/>
      <c r="S1635" s="36" t="s">
        <v>3194</v>
      </c>
      <c r="T1635" s="86" t="s">
        <v>4573</v>
      </c>
      <c r="U1635" s="39">
        <f>VLOOKUP(Tabela1[[#This Row],[Marka]],Config!$D$2:$E$13,2,FALSE)+Tabela1[[#This Row],[Marka_sort_plus]]</f>
        <v>209032</v>
      </c>
      <c r="V1635" s="39">
        <v>9032</v>
      </c>
      <c r="W1635" s="49">
        <v>4007817164433</v>
      </c>
      <c r="X1635" s="49">
        <v>4007817164457</v>
      </c>
      <c r="Y1635" s="49">
        <v>4007817164471</v>
      </c>
      <c r="Z1635" s="49"/>
    </row>
    <row r="1636" spans="2:26" ht="27.75" customHeight="1">
      <c r="B1636" s="55" t="s">
        <v>7</v>
      </c>
      <c r="C1636" s="56" t="s">
        <v>1178</v>
      </c>
      <c r="D1636" s="113" t="s">
        <v>4134</v>
      </c>
      <c r="E1636" s="83" t="s">
        <v>3108</v>
      </c>
      <c r="F1636" s="65" t="s">
        <v>1179</v>
      </c>
      <c r="G1636" s="58" t="s">
        <v>10</v>
      </c>
      <c r="H1636" s="58">
        <v>1</v>
      </c>
      <c r="I1636" s="129">
        <v>17.533086000000001</v>
      </c>
      <c r="J1636" s="129">
        <v>17.533086000000001</v>
      </c>
      <c r="K1636" s="93">
        <f>Tabela1[ [#This Row],[Cena hurtowa netto od 01.06.2025] ]/Tabela1[[#This Row],[Cena hurtowa netto od 13.01.2025]]-1</f>
        <v>0</v>
      </c>
      <c r="L1636" s="142" t="s">
        <v>3108</v>
      </c>
      <c r="M1636" s="142"/>
      <c r="N1636" s="64" t="s">
        <v>1180</v>
      </c>
      <c r="O1636" s="84">
        <v>0.23</v>
      </c>
      <c r="P1636" s="7"/>
      <c r="Q1636" s="35">
        <f t="shared" si="30"/>
        <v>0</v>
      </c>
      <c r="R1636" s="104">
        <v>41</v>
      </c>
      <c r="S1636" s="36" t="s">
        <v>3194</v>
      </c>
      <c r="T1636" s="86" t="s">
        <v>4573</v>
      </c>
      <c r="U1636" s="39">
        <f>VLOOKUP(Tabela1[[#This Row],[Marka]],Config!$D$2:$E$13,2,FALSE)+Tabela1[[#This Row],[Marka_sort_plus]]</f>
        <v>209032</v>
      </c>
      <c r="V1636" s="39">
        <v>9032</v>
      </c>
      <c r="W1636" s="49" t="s">
        <v>1180</v>
      </c>
      <c r="X1636" s="49" t="s">
        <v>6273</v>
      </c>
      <c r="Y1636" s="49" t="s">
        <v>3152</v>
      </c>
      <c r="Z1636" s="49" t="s">
        <v>6274</v>
      </c>
    </row>
    <row r="1637" spans="2:26" ht="27.75" customHeight="1">
      <c r="B1637" s="55" t="s">
        <v>7</v>
      </c>
      <c r="C1637" s="56" t="s">
        <v>1181</v>
      </c>
      <c r="D1637" s="113" t="s">
        <v>4133</v>
      </c>
      <c r="E1637" s="83" t="s">
        <v>3107</v>
      </c>
      <c r="F1637" s="65" t="s">
        <v>1182</v>
      </c>
      <c r="G1637" s="58" t="s">
        <v>10</v>
      </c>
      <c r="H1637" s="58">
        <v>1</v>
      </c>
      <c r="I1637" s="129">
        <v>20.546064000000001</v>
      </c>
      <c r="J1637" s="129">
        <v>20.546064000000001</v>
      </c>
      <c r="K1637" s="93">
        <f>Tabela1[ [#This Row],[Cena hurtowa netto od 01.06.2025] ]/Tabela1[[#This Row],[Cena hurtowa netto od 13.01.2025]]-1</f>
        <v>0</v>
      </c>
      <c r="L1637" s="142" t="s">
        <v>3107</v>
      </c>
      <c r="M1637" s="142"/>
      <c r="N1637" s="64" t="s">
        <v>1183</v>
      </c>
      <c r="O1637" s="84">
        <v>0.23</v>
      </c>
      <c r="P1637" s="7"/>
      <c r="Q1637" s="35">
        <f t="shared" si="30"/>
        <v>0</v>
      </c>
      <c r="R1637" s="104">
        <v>41</v>
      </c>
      <c r="S1637" s="36" t="s">
        <v>3194</v>
      </c>
      <c r="T1637" s="86" t="s">
        <v>4573</v>
      </c>
      <c r="U1637" s="39">
        <f>VLOOKUP(Tabela1[[#This Row],[Marka]],Config!$D$2:$E$13,2,FALSE)+Tabela1[[#This Row],[Marka_sort_plus]]</f>
        <v>209033</v>
      </c>
      <c r="V1637" s="39">
        <v>9033</v>
      </c>
      <c r="W1637" s="49" t="s">
        <v>1183</v>
      </c>
      <c r="X1637" s="49" t="s">
        <v>6275</v>
      </c>
      <c r="Y1637" s="49" t="s">
        <v>3152</v>
      </c>
      <c r="Z1637" s="49" t="s">
        <v>6276</v>
      </c>
    </row>
    <row r="1638" spans="2:26" ht="27.75" customHeight="1">
      <c r="B1638" s="55" t="s">
        <v>7</v>
      </c>
      <c r="C1638" s="56" t="s">
        <v>32</v>
      </c>
      <c r="D1638" s="113" t="s">
        <v>3333</v>
      </c>
      <c r="E1638" s="83" t="s">
        <v>3107</v>
      </c>
      <c r="F1638" s="65" t="s">
        <v>33</v>
      </c>
      <c r="G1638" s="58" t="s">
        <v>10</v>
      </c>
      <c r="H1638" s="58">
        <v>1</v>
      </c>
      <c r="I1638" s="129">
        <v>62.82</v>
      </c>
      <c r="J1638" s="129">
        <v>62.82</v>
      </c>
      <c r="K1638" s="93">
        <f>Tabela1[ [#This Row],[Cena hurtowa netto od 01.06.2025] ]/Tabela1[[#This Row],[Cena hurtowa netto od 13.01.2025]]-1</f>
        <v>0</v>
      </c>
      <c r="L1638" s="142" t="s">
        <v>3107</v>
      </c>
      <c r="M1638" s="142"/>
      <c r="N1638" s="64" t="s">
        <v>34</v>
      </c>
      <c r="O1638" s="84">
        <v>0.23</v>
      </c>
      <c r="P1638" s="7"/>
      <c r="Q1638" s="35">
        <f t="shared" si="30"/>
        <v>0</v>
      </c>
      <c r="R1638" s="104">
        <v>42</v>
      </c>
      <c r="S1638" s="36" t="s">
        <v>3112</v>
      </c>
      <c r="T1638" s="86" t="s">
        <v>4573</v>
      </c>
      <c r="U1638" s="39">
        <f>VLOOKUP(Tabela1[[#This Row],[Marka]],Config!$D$2:$E$13,2,FALSE)+Tabela1[[#This Row],[Marka_sort_plus]]</f>
        <v>209051</v>
      </c>
      <c r="V1638" s="39">
        <v>9051</v>
      </c>
      <c r="W1638" s="49" t="s">
        <v>34</v>
      </c>
      <c r="X1638" s="49" t="s">
        <v>6303</v>
      </c>
      <c r="Y1638" s="49" t="s">
        <v>3152</v>
      </c>
      <c r="Z1638" s="49" t="s">
        <v>6304</v>
      </c>
    </row>
    <row r="1639" spans="2:26" ht="27.75" customHeight="1">
      <c r="B1639" s="55" t="s">
        <v>7</v>
      </c>
      <c r="C1639" s="56" t="s">
        <v>35</v>
      </c>
      <c r="D1639" s="113" t="s">
        <v>3354</v>
      </c>
      <c r="E1639" s="83" t="s">
        <v>3111</v>
      </c>
      <c r="F1639" s="65" t="s">
        <v>36</v>
      </c>
      <c r="G1639" s="58" t="s">
        <v>10</v>
      </c>
      <c r="H1639" s="58">
        <v>1</v>
      </c>
      <c r="I1639" s="129">
        <v>127.22</v>
      </c>
      <c r="J1639" s="129">
        <v>127.22</v>
      </c>
      <c r="K1639" s="93">
        <f>Tabela1[ [#This Row],[Cena hurtowa netto od 01.06.2025] ]/Tabela1[[#This Row],[Cena hurtowa netto od 13.01.2025]]-1</f>
        <v>0</v>
      </c>
      <c r="L1639" s="142" t="s">
        <v>3111</v>
      </c>
      <c r="M1639" s="142"/>
      <c r="N1639" s="64" t="s">
        <v>37</v>
      </c>
      <c r="O1639" s="84">
        <v>0.23</v>
      </c>
      <c r="P1639" s="7"/>
      <c r="Q1639" s="35">
        <f t="shared" si="30"/>
        <v>0</v>
      </c>
      <c r="R1639" s="104">
        <v>42</v>
      </c>
      <c r="S1639" s="36" t="s">
        <v>3112</v>
      </c>
      <c r="T1639" s="86" t="s">
        <v>4573</v>
      </c>
      <c r="U1639" s="39">
        <f>VLOOKUP(Tabela1[[#This Row],[Marka]],Config!$D$2:$E$13,2,FALSE)+Tabela1[[#This Row],[Marka_sort_plus]]</f>
        <v>209051</v>
      </c>
      <c r="V1639" s="39">
        <v>9051</v>
      </c>
      <c r="W1639" s="49" t="s">
        <v>37</v>
      </c>
      <c r="X1639" s="49" t="s">
        <v>6305</v>
      </c>
      <c r="Y1639" s="49" t="s">
        <v>3152</v>
      </c>
      <c r="Z1639" s="49" t="s">
        <v>6306</v>
      </c>
    </row>
    <row r="1640" spans="2:26" ht="27.75" customHeight="1">
      <c r="B1640" s="55" t="s">
        <v>7</v>
      </c>
      <c r="C1640" s="56" t="s">
        <v>38</v>
      </c>
      <c r="D1640" s="113" t="s">
        <v>3334</v>
      </c>
      <c r="E1640" s="83" t="s">
        <v>3111</v>
      </c>
      <c r="F1640" s="65" t="s">
        <v>39</v>
      </c>
      <c r="G1640" s="58" t="s">
        <v>10</v>
      </c>
      <c r="H1640" s="58">
        <v>1</v>
      </c>
      <c r="I1640" s="129">
        <v>242.2</v>
      </c>
      <c r="J1640" s="129">
        <v>242.2</v>
      </c>
      <c r="K1640" s="93">
        <f>Tabela1[ [#This Row],[Cena hurtowa netto od 01.06.2025] ]/Tabela1[[#This Row],[Cena hurtowa netto od 13.01.2025]]-1</f>
        <v>0</v>
      </c>
      <c r="L1640" s="142" t="s">
        <v>3111</v>
      </c>
      <c r="M1640" s="142"/>
      <c r="N1640" s="64" t="s">
        <v>40</v>
      </c>
      <c r="O1640" s="84">
        <v>0.23</v>
      </c>
      <c r="P1640" s="7"/>
      <c r="Q1640" s="35">
        <f t="shared" si="30"/>
        <v>0</v>
      </c>
      <c r="R1640" s="104">
        <v>42</v>
      </c>
      <c r="S1640" s="36" t="s">
        <v>3112</v>
      </c>
      <c r="T1640" s="86" t="s">
        <v>4573</v>
      </c>
      <c r="U1640" s="39">
        <f>VLOOKUP(Tabela1[[#This Row],[Marka]],Config!$D$2:$E$13,2,FALSE)+Tabela1[[#This Row],[Marka_sort_plus]]</f>
        <v>209052</v>
      </c>
      <c r="V1640" s="39">
        <v>9052</v>
      </c>
      <c r="W1640" s="49" t="s">
        <v>40</v>
      </c>
      <c r="X1640" s="49" t="s">
        <v>6301</v>
      </c>
      <c r="Y1640" s="49" t="s">
        <v>3152</v>
      </c>
      <c r="Z1640" s="49" t="s">
        <v>6302</v>
      </c>
    </row>
    <row r="1641" spans="2:26" ht="27.75" customHeight="1">
      <c r="B1641" s="55" t="s">
        <v>7</v>
      </c>
      <c r="C1641" s="56" t="s">
        <v>494</v>
      </c>
      <c r="D1641" s="113" t="s">
        <v>4130</v>
      </c>
      <c r="E1641" s="83" t="s">
        <v>3107</v>
      </c>
      <c r="F1641" s="65" t="s">
        <v>495</v>
      </c>
      <c r="G1641" s="58" t="s">
        <v>10</v>
      </c>
      <c r="H1641" s="58">
        <v>10</v>
      </c>
      <c r="I1641" s="129">
        <v>3.85</v>
      </c>
      <c r="J1641" s="129">
        <v>3.85</v>
      </c>
      <c r="K1641" s="93">
        <f>Tabela1[ [#This Row],[Cena hurtowa netto od 01.06.2025] ]/Tabela1[[#This Row],[Cena hurtowa netto od 13.01.2025]]-1</f>
        <v>0</v>
      </c>
      <c r="L1641" s="142" t="s">
        <v>3107</v>
      </c>
      <c r="M1641" s="142"/>
      <c r="N1641" s="64" t="s">
        <v>496</v>
      </c>
      <c r="O1641" s="84">
        <v>0.23</v>
      </c>
      <c r="P1641" s="7"/>
      <c r="Q1641" s="35">
        <f t="shared" si="30"/>
        <v>0</v>
      </c>
      <c r="R1641" s="104">
        <v>8</v>
      </c>
      <c r="S1641" s="36" t="s">
        <v>3118</v>
      </c>
      <c r="T1641" s="86" t="s">
        <v>4573</v>
      </c>
      <c r="U1641" s="39">
        <f>VLOOKUP(Tabela1[[#This Row],[Marka]],Config!$D$2:$E$13,2,FALSE)+Tabela1[[#This Row],[Marka_sort_plus]]</f>
        <v>209061</v>
      </c>
      <c r="V1641" s="39">
        <v>9061</v>
      </c>
      <c r="W1641" s="49" t="s">
        <v>496</v>
      </c>
      <c r="X1641" s="49" t="s">
        <v>6291</v>
      </c>
      <c r="Y1641" s="49" t="s">
        <v>6292</v>
      </c>
      <c r="Z1641" s="49" t="s">
        <v>6293</v>
      </c>
    </row>
    <row r="1642" spans="2:26" ht="27.75" customHeight="1">
      <c r="B1642" s="55" t="s">
        <v>7</v>
      </c>
      <c r="C1642" s="56" t="s">
        <v>503</v>
      </c>
      <c r="D1642" s="113" t="s">
        <v>4129</v>
      </c>
      <c r="E1642" s="83" t="s">
        <v>3111</v>
      </c>
      <c r="F1642" s="65" t="s">
        <v>504</v>
      </c>
      <c r="G1642" s="58" t="s">
        <v>10</v>
      </c>
      <c r="H1642" s="58">
        <v>10</v>
      </c>
      <c r="I1642" s="129">
        <v>3.85</v>
      </c>
      <c r="J1642" s="129">
        <v>3.85</v>
      </c>
      <c r="K1642" s="93">
        <f>Tabela1[ [#This Row],[Cena hurtowa netto od 01.06.2025] ]/Tabela1[[#This Row],[Cena hurtowa netto od 13.01.2025]]-1</f>
        <v>0</v>
      </c>
      <c r="L1642" s="142" t="s">
        <v>3111</v>
      </c>
      <c r="M1642" s="142"/>
      <c r="N1642" s="64" t="s">
        <v>505</v>
      </c>
      <c r="O1642" s="84">
        <v>0.23</v>
      </c>
      <c r="P1642" s="7"/>
      <c r="Q1642" s="35">
        <f t="shared" si="30"/>
        <v>0</v>
      </c>
      <c r="R1642" s="104">
        <v>8</v>
      </c>
      <c r="S1642" s="36" t="s">
        <v>3118</v>
      </c>
      <c r="T1642" s="86" t="s">
        <v>4573</v>
      </c>
      <c r="U1642" s="39">
        <f>VLOOKUP(Tabela1[[#This Row],[Marka]],Config!$D$2:$E$13,2,FALSE)+Tabela1[[#This Row],[Marka_sort_plus]]</f>
        <v>209061</v>
      </c>
      <c r="V1642" s="39">
        <v>9061</v>
      </c>
      <c r="W1642" s="49" t="s">
        <v>505</v>
      </c>
      <c r="X1642" s="49" t="s">
        <v>6295</v>
      </c>
      <c r="Y1642" s="49" t="s">
        <v>6296</v>
      </c>
      <c r="Z1642" s="49" t="s">
        <v>6297</v>
      </c>
    </row>
    <row r="1643" spans="2:26" ht="27.75" customHeight="1">
      <c r="B1643" s="55" t="s">
        <v>7</v>
      </c>
      <c r="C1643" s="56" t="s">
        <v>497</v>
      </c>
      <c r="D1643" s="113" t="s">
        <v>4128</v>
      </c>
      <c r="E1643" s="83" t="s">
        <v>3107</v>
      </c>
      <c r="F1643" s="65" t="s">
        <v>498</v>
      </c>
      <c r="G1643" s="58" t="s">
        <v>10</v>
      </c>
      <c r="H1643" s="58">
        <v>10</v>
      </c>
      <c r="I1643" s="129">
        <v>3.85</v>
      </c>
      <c r="J1643" s="129">
        <v>3.85</v>
      </c>
      <c r="K1643" s="93">
        <f>Tabela1[ [#This Row],[Cena hurtowa netto od 01.06.2025] ]/Tabela1[[#This Row],[Cena hurtowa netto od 13.01.2025]]-1</f>
        <v>0</v>
      </c>
      <c r="L1643" s="142" t="s">
        <v>3107</v>
      </c>
      <c r="M1643" s="142"/>
      <c r="N1643" s="64" t="s">
        <v>499</v>
      </c>
      <c r="O1643" s="84">
        <v>0.23</v>
      </c>
      <c r="P1643" s="7"/>
      <c r="Q1643" s="35">
        <f t="shared" si="30"/>
        <v>0</v>
      </c>
      <c r="R1643" s="104">
        <v>8</v>
      </c>
      <c r="S1643" s="36" t="s">
        <v>3118</v>
      </c>
      <c r="T1643" s="86" t="s">
        <v>4573</v>
      </c>
      <c r="U1643" s="39">
        <f>VLOOKUP(Tabela1[[#This Row],[Marka]],Config!$D$2:$E$13,2,FALSE)+Tabela1[[#This Row],[Marka_sort_plus]]</f>
        <v>209061</v>
      </c>
      <c r="V1643" s="39">
        <v>9061</v>
      </c>
      <c r="W1643" s="49" t="s">
        <v>499</v>
      </c>
      <c r="X1643" s="49" t="s">
        <v>6298</v>
      </c>
      <c r="Y1643" s="49" t="s">
        <v>6299</v>
      </c>
      <c r="Z1643" s="49" t="s">
        <v>6300</v>
      </c>
    </row>
    <row r="1644" spans="2:26" ht="27.75" customHeight="1">
      <c r="B1644" s="55" t="s">
        <v>7</v>
      </c>
      <c r="C1644" s="56" t="s">
        <v>500</v>
      </c>
      <c r="D1644" s="113" t="s">
        <v>4127</v>
      </c>
      <c r="E1644" s="83" t="s">
        <v>3107</v>
      </c>
      <c r="F1644" s="65" t="s">
        <v>501</v>
      </c>
      <c r="G1644" s="58" t="s">
        <v>10</v>
      </c>
      <c r="H1644" s="58">
        <v>10</v>
      </c>
      <c r="I1644" s="129">
        <v>3.85</v>
      </c>
      <c r="J1644" s="129">
        <v>3.85</v>
      </c>
      <c r="K1644" s="93">
        <f>Tabela1[ [#This Row],[Cena hurtowa netto od 01.06.2025] ]/Tabela1[[#This Row],[Cena hurtowa netto od 13.01.2025]]-1</f>
        <v>0</v>
      </c>
      <c r="L1644" s="142" t="s">
        <v>3107</v>
      </c>
      <c r="M1644" s="142"/>
      <c r="N1644" s="64" t="s">
        <v>502</v>
      </c>
      <c r="O1644" s="84">
        <v>0.23</v>
      </c>
      <c r="P1644" s="7"/>
      <c r="Q1644" s="35">
        <f t="shared" si="30"/>
        <v>0</v>
      </c>
      <c r="R1644" s="104">
        <v>8</v>
      </c>
      <c r="S1644" s="36" t="s">
        <v>3118</v>
      </c>
      <c r="T1644" s="86" t="s">
        <v>4573</v>
      </c>
      <c r="U1644" s="39">
        <f>VLOOKUP(Tabela1[[#This Row],[Marka]],Config!$D$2:$E$13,2,FALSE)+Tabela1[[#This Row],[Marka_sort_plus]]</f>
        <v>209061</v>
      </c>
      <c r="V1644" s="39">
        <v>9061</v>
      </c>
      <c r="W1644" s="49" t="s">
        <v>502</v>
      </c>
      <c r="X1644" s="49" t="s">
        <v>6288</v>
      </c>
      <c r="Y1644" s="49" t="s">
        <v>6289</v>
      </c>
      <c r="Z1644" s="49" t="s">
        <v>6290</v>
      </c>
    </row>
    <row r="1645" spans="2:26" ht="27.75" customHeight="1">
      <c r="B1645" s="55" t="s">
        <v>7</v>
      </c>
      <c r="C1645" s="56" t="s">
        <v>515</v>
      </c>
      <c r="D1645" s="113" t="s">
        <v>4132</v>
      </c>
      <c r="E1645" s="83" t="s">
        <v>3111</v>
      </c>
      <c r="F1645" s="65" t="s">
        <v>516</v>
      </c>
      <c r="G1645" s="58" t="s">
        <v>284</v>
      </c>
      <c r="H1645" s="58">
        <v>10</v>
      </c>
      <c r="I1645" s="129">
        <v>41.99</v>
      </c>
      <c r="J1645" s="129">
        <v>41.99</v>
      </c>
      <c r="K1645" s="93">
        <f>Tabela1[ [#This Row],[Cena hurtowa netto od 01.06.2025] ]/Tabela1[[#This Row],[Cena hurtowa netto od 13.01.2025]]-1</f>
        <v>0</v>
      </c>
      <c r="L1645" s="142" t="s">
        <v>3111</v>
      </c>
      <c r="M1645" s="142"/>
      <c r="N1645" s="64" t="s">
        <v>517</v>
      </c>
      <c r="O1645" s="84">
        <v>0.23</v>
      </c>
      <c r="P1645" s="7"/>
      <c r="Q1645" s="35">
        <f t="shared" si="30"/>
        <v>0</v>
      </c>
      <c r="R1645" s="104">
        <v>8</v>
      </c>
      <c r="S1645" s="36" t="s">
        <v>3118</v>
      </c>
      <c r="T1645" s="86" t="s">
        <v>4573</v>
      </c>
      <c r="U1645" s="39">
        <f>VLOOKUP(Tabela1[[#This Row],[Marka]],Config!$D$2:$E$13,2,FALSE)+Tabela1[[#This Row],[Marka_sort_plus]]</f>
        <v>209073</v>
      </c>
      <c r="V1645" s="39">
        <v>9073</v>
      </c>
      <c r="W1645" s="49" t="s">
        <v>3152</v>
      </c>
      <c r="X1645" s="49" t="s">
        <v>517</v>
      </c>
      <c r="Y1645" s="49" t="s">
        <v>6282</v>
      </c>
      <c r="Z1645" s="49" t="s">
        <v>6283</v>
      </c>
    </row>
    <row r="1646" spans="2:26" ht="27.75" customHeight="1">
      <c r="B1646" s="55" t="s">
        <v>7</v>
      </c>
      <c r="C1646" s="56" t="s">
        <v>518</v>
      </c>
      <c r="D1646" s="113" t="s">
        <v>4131</v>
      </c>
      <c r="E1646" s="83" t="s">
        <v>3111</v>
      </c>
      <c r="F1646" s="65" t="s">
        <v>519</v>
      </c>
      <c r="G1646" s="58" t="s">
        <v>284</v>
      </c>
      <c r="H1646" s="58" t="s">
        <v>8167</v>
      </c>
      <c r="I1646" s="129">
        <v>80.19</v>
      </c>
      <c r="J1646" s="129">
        <v>80.19</v>
      </c>
      <c r="K1646" s="93">
        <f>Tabela1[ [#This Row],[Cena hurtowa netto od 01.06.2025] ]/Tabela1[[#This Row],[Cena hurtowa netto od 13.01.2025]]-1</f>
        <v>0</v>
      </c>
      <c r="L1646" s="142" t="s">
        <v>3111</v>
      </c>
      <c r="M1646" s="142"/>
      <c r="N1646" s="64" t="s">
        <v>520</v>
      </c>
      <c r="O1646" s="84">
        <v>0.23</v>
      </c>
      <c r="P1646" s="7"/>
      <c r="Q1646" s="35">
        <f t="shared" si="30"/>
        <v>0</v>
      </c>
      <c r="R1646" s="104"/>
      <c r="S1646" s="36" t="s">
        <v>3118</v>
      </c>
      <c r="T1646" s="86" t="s">
        <v>4573</v>
      </c>
      <c r="U1646" s="39">
        <f>VLOOKUP(Tabela1[[#This Row],[Marka]],Config!$D$2:$E$13,2,FALSE)+Tabela1[[#This Row],[Marka_sort_plus]]</f>
        <v>209075</v>
      </c>
      <c r="V1646" s="39">
        <v>9075</v>
      </c>
      <c r="W1646" s="49" t="s">
        <v>3152</v>
      </c>
      <c r="X1646" s="49" t="s">
        <v>520</v>
      </c>
      <c r="Y1646" s="49" t="s">
        <v>3152</v>
      </c>
      <c r="Z1646" s="49" t="s">
        <v>6285</v>
      </c>
    </row>
    <row r="1647" spans="2:26" ht="27.75" customHeight="1">
      <c r="B1647" s="55" t="s">
        <v>7</v>
      </c>
      <c r="C1647" s="56" t="s">
        <v>521</v>
      </c>
      <c r="D1647" s="113" t="s">
        <v>3236</v>
      </c>
      <c r="E1647" s="83" t="s">
        <v>3108</v>
      </c>
      <c r="F1647" s="65" t="s">
        <v>522</v>
      </c>
      <c r="G1647" s="58" t="s">
        <v>284</v>
      </c>
      <c r="H1647" s="58" t="s">
        <v>8167</v>
      </c>
      <c r="I1647" s="129">
        <v>159.99</v>
      </c>
      <c r="J1647" s="129">
        <v>159.99</v>
      </c>
      <c r="K1647" s="93">
        <f>Tabela1[ [#This Row],[Cena hurtowa netto od 01.06.2025] ]/Tabela1[[#This Row],[Cena hurtowa netto od 13.01.2025]]-1</f>
        <v>0</v>
      </c>
      <c r="L1647" s="142" t="s">
        <v>3108</v>
      </c>
      <c r="M1647" s="142"/>
      <c r="N1647" s="64" t="s">
        <v>523</v>
      </c>
      <c r="O1647" s="84">
        <v>0.23</v>
      </c>
      <c r="P1647" s="7"/>
      <c r="Q1647" s="35">
        <f t="shared" si="30"/>
        <v>0</v>
      </c>
      <c r="R1647" s="104"/>
      <c r="S1647" s="36" t="s">
        <v>3118</v>
      </c>
      <c r="T1647" s="86" t="s">
        <v>4573</v>
      </c>
      <c r="U1647" s="39">
        <f>VLOOKUP(Tabela1[[#This Row],[Marka]],Config!$D$2:$E$13,2,FALSE)+Tabela1[[#This Row],[Marka_sort_plus]]</f>
        <v>209077</v>
      </c>
      <c r="V1647" s="39">
        <v>9077</v>
      </c>
      <c r="W1647" s="49" t="s">
        <v>3152</v>
      </c>
      <c r="X1647" s="49" t="s">
        <v>523</v>
      </c>
      <c r="Y1647" s="49" t="s">
        <v>6286</v>
      </c>
      <c r="Z1647" s="49" t="s">
        <v>6287</v>
      </c>
    </row>
    <row r="1648" spans="2:26" ht="27.75" customHeight="1">
      <c r="B1648" s="55" t="s">
        <v>7</v>
      </c>
      <c r="C1648" s="56" t="s">
        <v>1184</v>
      </c>
      <c r="D1648" s="113" t="s">
        <v>3735</v>
      </c>
      <c r="E1648" s="83" t="s">
        <v>3107</v>
      </c>
      <c r="F1648" s="65" t="s">
        <v>1185</v>
      </c>
      <c r="G1648" s="58" t="s">
        <v>10</v>
      </c>
      <c r="H1648" s="58">
        <v>1</v>
      </c>
      <c r="I1648" s="129">
        <v>13.39</v>
      </c>
      <c r="J1648" s="129">
        <v>13.39</v>
      </c>
      <c r="K1648" s="93">
        <f>Tabela1[ [#This Row],[Cena hurtowa netto od 01.06.2025] ]/Tabela1[[#This Row],[Cena hurtowa netto od 13.01.2025]]-1</f>
        <v>0</v>
      </c>
      <c r="L1648" s="142" t="s">
        <v>3107</v>
      </c>
      <c r="M1648" s="142"/>
      <c r="N1648" s="64" t="s">
        <v>1186</v>
      </c>
      <c r="O1648" s="84">
        <v>0.23</v>
      </c>
      <c r="P1648" s="7"/>
      <c r="Q1648" s="35">
        <f t="shared" si="30"/>
        <v>0</v>
      </c>
      <c r="R1648" s="104">
        <v>41</v>
      </c>
      <c r="S1648" s="36" t="s">
        <v>3194</v>
      </c>
      <c r="T1648" s="86" t="s">
        <v>4573</v>
      </c>
      <c r="U1648" s="39">
        <f>VLOOKUP(Tabela1[[#This Row],[Marka]],Config!$D$2:$E$13,2,FALSE)+Tabela1[[#This Row],[Marka_sort_plus]]</f>
        <v>211011</v>
      </c>
      <c r="V1648" s="39">
        <v>11011</v>
      </c>
      <c r="W1648" s="49" t="s">
        <v>1186</v>
      </c>
      <c r="X1648" s="49" t="s">
        <v>6277</v>
      </c>
      <c r="Y1648" s="49" t="s">
        <v>3152</v>
      </c>
      <c r="Z1648" s="49" t="s">
        <v>6278</v>
      </c>
    </row>
    <row r="1649" spans="2:26" ht="27.75" customHeight="1">
      <c r="B1649" s="55" t="s">
        <v>7</v>
      </c>
      <c r="C1649" s="56" t="s">
        <v>8566</v>
      </c>
      <c r="D1649" s="113" t="s">
        <v>8567</v>
      </c>
      <c r="E1649" s="83" t="s">
        <v>3108</v>
      </c>
      <c r="F1649" s="85" t="s">
        <v>8568</v>
      </c>
      <c r="G1649" s="78" t="s">
        <v>10</v>
      </c>
      <c r="H1649" s="58" t="s">
        <v>8167</v>
      </c>
      <c r="I1649" s="133">
        <v>12.622200000000001</v>
      </c>
      <c r="J1649" s="133">
        <v>12.622200000000001</v>
      </c>
      <c r="K1649" s="93">
        <f>Tabela1[ [#This Row],[Cena hurtowa netto od 01.06.2025] ]/Tabela1[[#This Row],[Cena hurtowa netto od 13.01.2025]]-1</f>
        <v>0</v>
      </c>
      <c r="L1649" s="142" t="s">
        <v>3108</v>
      </c>
      <c r="M1649" s="142"/>
      <c r="N1649" s="64">
        <v>4007817080528</v>
      </c>
      <c r="O1649" s="84">
        <v>0.23</v>
      </c>
      <c r="P1649" s="7"/>
      <c r="Q1649" s="35">
        <f t="shared" si="30"/>
        <v>0</v>
      </c>
      <c r="R1649" s="104">
        <v>41</v>
      </c>
      <c r="S1649" s="36" t="s">
        <v>3194</v>
      </c>
      <c r="T1649" s="87" t="s">
        <v>4573</v>
      </c>
      <c r="U1649" s="39">
        <f>VLOOKUP(Tabela1[[#This Row],[Marka]],Config!$D$2:$E$13,2,FALSE)+Tabela1[[#This Row],[Marka_sort_plus]]</f>
        <v>211011</v>
      </c>
      <c r="V1649" s="39">
        <v>11011</v>
      </c>
      <c r="W1649" s="49" t="s">
        <v>9977</v>
      </c>
      <c r="X1649" s="49" t="s">
        <v>9373</v>
      </c>
      <c r="Y1649" s="49" t="s">
        <v>3152</v>
      </c>
      <c r="Z1649" s="49" t="s">
        <v>9374</v>
      </c>
    </row>
    <row r="1650" spans="2:26" ht="27.75" customHeight="1">
      <c r="B1650" s="55" t="s">
        <v>7</v>
      </c>
      <c r="C1650" s="56" t="s">
        <v>1187</v>
      </c>
      <c r="D1650" s="113" t="s">
        <v>3698</v>
      </c>
      <c r="E1650" s="83" t="s">
        <v>3107</v>
      </c>
      <c r="F1650" s="65" t="s">
        <v>1188</v>
      </c>
      <c r="G1650" s="58" t="s">
        <v>10</v>
      </c>
      <c r="H1650" s="58">
        <v>1</v>
      </c>
      <c r="I1650" s="129">
        <v>26.79</v>
      </c>
      <c r="J1650" s="129">
        <v>26.79</v>
      </c>
      <c r="K1650" s="93">
        <f>Tabela1[ [#This Row],[Cena hurtowa netto od 01.06.2025] ]/Tabela1[[#This Row],[Cena hurtowa netto od 13.01.2025]]-1</f>
        <v>0</v>
      </c>
      <c r="L1650" s="142" t="s">
        <v>3107</v>
      </c>
      <c r="M1650" s="142"/>
      <c r="N1650" s="64" t="s">
        <v>1189</v>
      </c>
      <c r="O1650" s="84">
        <v>0.23</v>
      </c>
      <c r="P1650" s="7"/>
      <c r="Q1650" s="35">
        <f t="shared" si="30"/>
        <v>0</v>
      </c>
      <c r="R1650" s="104">
        <v>41</v>
      </c>
      <c r="S1650" s="36" t="s">
        <v>3194</v>
      </c>
      <c r="T1650" s="86" t="s">
        <v>4573</v>
      </c>
      <c r="U1650" s="39">
        <f>VLOOKUP(Tabela1[[#This Row],[Marka]],Config!$D$2:$E$13,2,FALSE)+Tabela1[[#This Row],[Marka_sort_plus]]</f>
        <v>211012</v>
      </c>
      <c r="V1650" s="39">
        <v>11012</v>
      </c>
      <c r="W1650" s="49" t="s">
        <v>1189</v>
      </c>
      <c r="X1650" s="49" t="s">
        <v>6279</v>
      </c>
      <c r="Y1650" s="49" t="s">
        <v>3152</v>
      </c>
      <c r="Z1650" s="49" t="s">
        <v>6280</v>
      </c>
    </row>
    <row r="1651" spans="2:26" ht="27.75" customHeight="1">
      <c r="B1651" s="55" t="s">
        <v>7</v>
      </c>
      <c r="C1651" s="56" t="s">
        <v>5185</v>
      </c>
      <c r="D1651" s="113" t="s">
        <v>5078</v>
      </c>
      <c r="E1651" s="83" t="s">
        <v>3107</v>
      </c>
      <c r="F1651" s="65" t="s">
        <v>5291</v>
      </c>
      <c r="G1651" s="58" t="s">
        <v>10</v>
      </c>
      <c r="H1651" s="58">
        <v>10</v>
      </c>
      <c r="I1651" s="129">
        <v>2.2799999999999998</v>
      </c>
      <c r="J1651" s="129">
        <v>2.2799999999999998</v>
      </c>
      <c r="K1651" s="93">
        <f>Tabela1[ [#This Row],[Cena hurtowa netto od 01.06.2025] ]/Tabela1[[#This Row],[Cena hurtowa netto od 13.01.2025]]-1</f>
        <v>0</v>
      </c>
      <c r="L1651" s="142" t="s">
        <v>3107</v>
      </c>
      <c r="M1651" s="142"/>
      <c r="N1651" s="64" t="s">
        <v>5420</v>
      </c>
      <c r="O1651" s="84">
        <v>0.23</v>
      </c>
      <c r="P1651" s="7"/>
      <c r="Q1651" s="35">
        <f t="shared" si="30"/>
        <v>0</v>
      </c>
      <c r="R1651" s="104"/>
      <c r="S1651" s="36" t="s">
        <v>3194</v>
      </c>
      <c r="T1651" s="86" t="s">
        <v>4573</v>
      </c>
      <c r="U1651" s="39">
        <f>VLOOKUP(Tabela1[[#This Row],[Marka]],Config!$D$2:$E$13,2,FALSE)+Tabela1[[#This Row],[Marka_sort_plus]]</f>
        <v>211012</v>
      </c>
      <c r="V1651" s="39">
        <v>11012</v>
      </c>
      <c r="W1651" s="49" t="s">
        <v>5420</v>
      </c>
      <c r="X1651" s="49" t="s">
        <v>6264</v>
      </c>
      <c r="Y1651" s="49" t="s">
        <v>6265</v>
      </c>
      <c r="Z1651" s="49" t="s">
        <v>6266</v>
      </c>
    </row>
    <row r="1652" spans="2:26" ht="27.75" customHeight="1">
      <c r="B1652" s="55" t="s">
        <v>7</v>
      </c>
      <c r="C1652" s="56" t="s">
        <v>5186</v>
      </c>
      <c r="D1652" s="113" t="s">
        <v>5079</v>
      </c>
      <c r="E1652" s="83" t="s">
        <v>3107</v>
      </c>
      <c r="F1652" s="65" t="s">
        <v>5292</v>
      </c>
      <c r="G1652" s="58" t="s">
        <v>10</v>
      </c>
      <c r="H1652" s="58">
        <v>10</v>
      </c>
      <c r="I1652" s="129">
        <v>2.2799999999999998</v>
      </c>
      <c r="J1652" s="129">
        <v>2.2799999999999998</v>
      </c>
      <c r="K1652" s="93">
        <f>Tabela1[ [#This Row],[Cena hurtowa netto od 01.06.2025] ]/Tabela1[[#This Row],[Cena hurtowa netto od 13.01.2025]]-1</f>
        <v>0</v>
      </c>
      <c r="L1652" s="142" t="s">
        <v>3107</v>
      </c>
      <c r="M1652" s="142"/>
      <c r="N1652" s="64" t="s">
        <v>5558</v>
      </c>
      <c r="O1652" s="84">
        <v>0.23</v>
      </c>
      <c r="P1652" s="7"/>
      <c r="Q1652" s="35">
        <f t="shared" si="30"/>
        <v>0</v>
      </c>
      <c r="R1652" s="104"/>
      <c r="S1652" s="36" t="s">
        <v>3194</v>
      </c>
      <c r="T1652" s="86" t="s">
        <v>4573</v>
      </c>
      <c r="U1652" s="39">
        <f>VLOOKUP(Tabela1[[#This Row],[Marka]],Config!$D$2:$E$13,2,FALSE)+Tabela1[[#This Row],[Marka_sort_plus]]</f>
        <v>211012</v>
      </c>
      <c r="V1652" s="39">
        <v>11012</v>
      </c>
      <c r="W1652" s="49" t="s">
        <v>5558</v>
      </c>
      <c r="X1652" s="49" t="s">
        <v>6267</v>
      </c>
      <c r="Y1652" s="49" t="s">
        <v>6268</v>
      </c>
      <c r="Z1652" s="49" t="s">
        <v>6269</v>
      </c>
    </row>
    <row r="1653" spans="2:26" ht="27.75" customHeight="1">
      <c r="B1653" s="55" t="s">
        <v>7</v>
      </c>
      <c r="C1653" s="56" t="s">
        <v>5187</v>
      </c>
      <c r="D1653" s="113" t="s">
        <v>5080</v>
      </c>
      <c r="E1653" s="83" t="s">
        <v>3107</v>
      </c>
      <c r="F1653" s="65" t="s">
        <v>5293</v>
      </c>
      <c r="G1653" s="58" t="s">
        <v>10</v>
      </c>
      <c r="H1653" s="58">
        <v>10</v>
      </c>
      <c r="I1653" s="129">
        <v>2.2799999999999998</v>
      </c>
      <c r="J1653" s="129">
        <v>2.2799999999999998</v>
      </c>
      <c r="K1653" s="93">
        <f>Tabela1[ [#This Row],[Cena hurtowa netto od 01.06.2025] ]/Tabela1[[#This Row],[Cena hurtowa netto od 13.01.2025]]-1</f>
        <v>0</v>
      </c>
      <c r="L1653" s="142" t="s">
        <v>3107</v>
      </c>
      <c r="M1653" s="142"/>
      <c r="N1653" s="64" t="s">
        <v>5559</v>
      </c>
      <c r="O1653" s="84">
        <v>0.23</v>
      </c>
      <c r="P1653" s="7"/>
      <c r="Q1653" s="35">
        <f t="shared" si="30"/>
        <v>0</v>
      </c>
      <c r="R1653" s="104"/>
      <c r="S1653" s="36" t="s">
        <v>3194</v>
      </c>
      <c r="T1653" s="86" t="s">
        <v>4573</v>
      </c>
      <c r="U1653" s="39">
        <f>VLOOKUP(Tabela1[[#This Row],[Marka]],Config!$D$2:$E$13,2,FALSE)+Tabela1[[#This Row],[Marka_sort_plus]]</f>
        <v>211012</v>
      </c>
      <c r="V1653" s="39">
        <v>11012</v>
      </c>
      <c r="W1653" s="49" t="s">
        <v>5559</v>
      </c>
      <c r="X1653" s="49" t="s">
        <v>6270</v>
      </c>
      <c r="Y1653" s="49" t="s">
        <v>6271</v>
      </c>
      <c r="Z1653" s="49" t="s">
        <v>6272</v>
      </c>
    </row>
    <row r="1654" spans="2:26" ht="27.75" customHeight="1">
      <c r="B1654" s="55" t="s">
        <v>7</v>
      </c>
      <c r="C1654" s="56" t="s">
        <v>5188</v>
      </c>
      <c r="D1654" s="113" t="s">
        <v>5081</v>
      </c>
      <c r="E1654" s="83" t="s">
        <v>3107</v>
      </c>
      <c r="F1654" s="65" t="s">
        <v>5294</v>
      </c>
      <c r="G1654" s="58" t="s">
        <v>10</v>
      </c>
      <c r="H1654" s="58">
        <v>10</v>
      </c>
      <c r="I1654" s="129">
        <v>2.2799999999999998</v>
      </c>
      <c r="J1654" s="129">
        <v>2.2799999999999998</v>
      </c>
      <c r="K1654" s="93">
        <f>Tabela1[ [#This Row],[Cena hurtowa netto od 01.06.2025] ]/Tabela1[[#This Row],[Cena hurtowa netto od 13.01.2025]]-1</f>
        <v>0</v>
      </c>
      <c r="L1654" s="142" t="s">
        <v>3107</v>
      </c>
      <c r="M1654" s="142"/>
      <c r="N1654" s="64" t="s">
        <v>5560</v>
      </c>
      <c r="O1654" s="84">
        <v>0.23</v>
      </c>
      <c r="P1654" s="7"/>
      <c r="Q1654" s="35">
        <f t="shared" si="30"/>
        <v>0</v>
      </c>
      <c r="R1654" s="104"/>
      <c r="S1654" s="36" t="s">
        <v>3194</v>
      </c>
      <c r="T1654" s="86" t="s">
        <v>4573</v>
      </c>
      <c r="U1654" s="39">
        <f>VLOOKUP(Tabela1[[#This Row],[Marka]],Config!$D$2:$E$13,2,FALSE)+Tabela1[[#This Row],[Marka_sort_plus]]</f>
        <v>211012</v>
      </c>
      <c r="V1654" s="39">
        <v>11012</v>
      </c>
      <c r="W1654" s="49" t="s">
        <v>5560</v>
      </c>
      <c r="X1654" s="49" t="s">
        <v>6261</v>
      </c>
      <c r="Y1654" s="49" t="s">
        <v>6262</v>
      </c>
      <c r="Z1654" s="49" t="s">
        <v>6263</v>
      </c>
    </row>
    <row r="1655" spans="2:26" ht="27.75" customHeight="1">
      <c r="B1655" s="55" t="s">
        <v>7</v>
      </c>
      <c r="C1655" s="56" t="s">
        <v>9688</v>
      </c>
      <c r="D1655" s="113" t="s">
        <v>9689</v>
      </c>
      <c r="E1655" s="83" t="s">
        <v>3107</v>
      </c>
      <c r="F1655" s="65" t="s">
        <v>9690</v>
      </c>
      <c r="G1655" s="58" t="s">
        <v>10</v>
      </c>
      <c r="H1655" s="58" t="s">
        <v>8167</v>
      </c>
      <c r="I1655" s="129">
        <v>21.29</v>
      </c>
      <c r="J1655" s="129">
        <v>21.29</v>
      </c>
      <c r="K1655" s="93">
        <f>Tabela1[ [#This Row],[Cena hurtowa netto od 01.06.2025] ]/Tabela1[[#This Row],[Cena hurtowa netto od 13.01.2025]]-1</f>
        <v>0</v>
      </c>
      <c r="L1655" s="142" t="s">
        <v>3107</v>
      </c>
      <c r="M1655" s="142"/>
      <c r="N1655" s="64">
        <v>4007817087411</v>
      </c>
      <c r="O1655" s="84">
        <v>0.23</v>
      </c>
      <c r="P1655" s="7"/>
      <c r="Q1655" s="35">
        <f t="shared" si="30"/>
        <v>0</v>
      </c>
      <c r="R1655" s="104">
        <v>41</v>
      </c>
      <c r="S1655" s="36" t="s">
        <v>3194</v>
      </c>
      <c r="T1655" s="86" t="s">
        <v>4573</v>
      </c>
      <c r="U1655" s="39">
        <f>VLOOKUP(Tabela1[[#This Row],[Marka]],Config!$D$2:$E$13,2,FALSE)+Tabela1[[#This Row],[Marka_sort_plus]]</f>
        <v>211012</v>
      </c>
      <c r="V1655" s="39">
        <v>11012</v>
      </c>
      <c r="W1655" s="49" t="s">
        <v>10198</v>
      </c>
      <c r="X1655" s="49" t="s">
        <v>10199</v>
      </c>
      <c r="Y1655" s="49" t="s">
        <v>3152</v>
      </c>
      <c r="Z1655" s="49" t="s">
        <v>10200</v>
      </c>
    </row>
    <row r="1656" spans="2:26" ht="27.75" customHeight="1">
      <c r="B1656" s="55" t="s">
        <v>7</v>
      </c>
      <c r="C1656" s="56" t="s">
        <v>13216</v>
      </c>
      <c r="D1656" s="113" t="s">
        <v>13217</v>
      </c>
      <c r="E1656" s="83" t="s">
        <v>3110</v>
      </c>
      <c r="F1656" s="65" t="s">
        <v>13810</v>
      </c>
      <c r="G1656" s="58" t="s">
        <v>10</v>
      </c>
      <c r="H1656" s="58" t="s">
        <v>8167</v>
      </c>
      <c r="I1656" s="129">
        <v>11.65</v>
      </c>
      <c r="J1656" s="129">
        <v>11.65</v>
      </c>
      <c r="K1656" s="93">
        <f>Tabela1[ [#This Row],[Cena hurtowa netto od 01.06.2025] ]/Tabela1[[#This Row],[Cena hurtowa netto od 13.01.2025]]-1</f>
        <v>0</v>
      </c>
      <c r="L1656" s="142" t="s">
        <v>3110</v>
      </c>
      <c r="M1656" s="142"/>
      <c r="N1656" s="64">
        <v>4007817165690</v>
      </c>
      <c r="O1656" s="84">
        <v>0.23</v>
      </c>
      <c r="P1656" s="7"/>
      <c r="Q1656" s="35">
        <f t="shared" si="30"/>
        <v>0</v>
      </c>
      <c r="R1656" s="104">
        <v>41</v>
      </c>
      <c r="S1656" s="36" t="s">
        <v>13220</v>
      </c>
      <c r="T1656" s="86" t="s">
        <v>4573</v>
      </c>
      <c r="U1656" s="39">
        <f>VLOOKUP(Tabela1[[#This Row],[Marka]],Config!$D$2:$E$13,2,FALSE)+Tabela1[[#This Row],[Marka_sort_plus]]</f>
        <v>211012</v>
      </c>
      <c r="V1656" s="39">
        <v>11012</v>
      </c>
      <c r="W1656" s="49">
        <v>4007817165690</v>
      </c>
      <c r="X1656" s="49"/>
      <c r="Y1656" s="49"/>
      <c r="Z1656" s="49"/>
    </row>
    <row r="1657" spans="2:26" ht="27.75" customHeight="1">
      <c r="B1657" s="55" t="s">
        <v>7</v>
      </c>
      <c r="C1657" s="56" t="s">
        <v>13218</v>
      </c>
      <c r="D1657" s="113" t="s">
        <v>13219</v>
      </c>
      <c r="E1657" s="83" t="s">
        <v>3110</v>
      </c>
      <c r="F1657" s="65" t="s">
        <v>13811</v>
      </c>
      <c r="G1657" s="58" t="s">
        <v>10</v>
      </c>
      <c r="H1657" s="58" t="s">
        <v>8167</v>
      </c>
      <c r="I1657" s="129">
        <v>11.65</v>
      </c>
      <c r="J1657" s="129">
        <v>11.65</v>
      </c>
      <c r="K1657" s="93">
        <f>Tabela1[ [#This Row],[Cena hurtowa netto od 01.06.2025] ]/Tabela1[[#This Row],[Cena hurtowa netto od 13.01.2025]]-1</f>
        <v>0</v>
      </c>
      <c r="L1657" s="142" t="s">
        <v>3110</v>
      </c>
      <c r="M1657" s="142"/>
      <c r="N1657" s="64">
        <v>4007817167137</v>
      </c>
      <c r="O1657" s="84">
        <v>0.23</v>
      </c>
      <c r="P1657" s="7"/>
      <c r="Q1657" s="35">
        <f t="shared" si="30"/>
        <v>0</v>
      </c>
      <c r="R1657" s="104">
        <v>41</v>
      </c>
      <c r="S1657" s="36" t="s">
        <v>13220</v>
      </c>
      <c r="T1657" s="86" t="s">
        <v>4573</v>
      </c>
      <c r="U1657" s="39">
        <f>VLOOKUP(Tabela1[[#This Row],[Marka]],Config!$D$2:$E$13,2,FALSE)+Tabela1[[#This Row],[Marka_sort_plus]]</f>
        <v>211012</v>
      </c>
      <c r="V1657" s="39">
        <v>11012</v>
      </c>
      <c r="W1657" s="49">
        <v>4007817167137</v>
      </c>
      <c r="X1657" s="49"/>
      <c r="Y1657" s="49"/>
      <c r="Z1657" s="49"/>
    </row>
    <row r="1658" spans="2:26" ht="27.75" customHeight="1">
      <c r="B1658" s="55" t="s">
        <v>7</v>
      </c>
      <c r="C1658" s="56" t="s">
        <v>315</v>
      </c>
      <c r="D1658" s="113" t="s">
        <v>4122</v>
      </c>
      <c r="E1658" s="83" t="s">
        <v>3107</v>
      </c>
      <c r="F1658" s="65" t="s">
        <v>316</v>
      </c>
      <c r="G1658" s="58" t="s">
        <v>10</v>
      </c>
      <c r="H1658" s="58">
        <v>10</v>
      </c>
      <c r="I1658" s="129">
        <v>3.85</v>
      </c>
      <c r="J1658" s="129">
        <v>3.85</v>
      </c>
      <c r="K1658" s="93">
        <f>Tabela1[ [#This Row],[Cena hurtowa netto od 01.06.2025] ]/Tabela1[[#This Row],[Cena hurtowa netto od 13.01.2025]]-1</f>
        <v>0</v>
      </c>
      <c r="L1658" s="142" t="s">
        <v>13877</v>
      </c>
      <c r="M1658" s="142"/>
      <c r="N1658" s="64" t="s">
        <v>317</v>
      </c>
      <c r="O1658" s="84">
        <v>0.23</v>
      </c>
      <c r="P1658" s="7"/>
      <c r="Q1658" s="35">
        <f t="shared" si="30"/>
        <v>0</v>
      </c>
      <c r="R1658" s="104">
        <v>7</v>
      </c>
      <c r="S1658" s="36" t="s">
        <v>3118</v>
      </c>
      <c r="T1658" s="86" t="s">
        <v>4573</v>
      </c>
      <c r="U1658" s="39">
        <f>VLOOKUP(Tabela1[[#This Row],[Marka]],Config!$D$2:$E$13,2,FALSE)+Tabela1[[#This Row],[Marka_sort_plus]]</f>
        <v>211019</v>
      </c>
      <c r="V1658" s="39">
        <v>11019</v>
      </c>
      <c r="W1658" s="49" t="s">
        <v>317</v>
      </c>
      <c r="X1658" s="49" t="s">
        <v>5957</v>
      </c>
      <c r="Y1658" s="49" t="s">
        <v>5958</v>
      </c>
      <c r="Z1658" s="49" t="s">
        <v>5959</v>
      </c>
    </row>
    <row r="1659" spans="2:26" ht="27.75" customHeight="1">
      <c r="B1659" s="55" t="s">
        <v>7</v>
      </c>
      <c r="C1659" s="56" t="s">
        <v>318</v>
      </c>
      <c r="D1659" s="113" t="s">
        <v>3642</v>
      </c>
      <c r="E1659" s="83" t="s">
        <v>3108</v>
      </c>
      <c r="F1659" s="65" t="s">
        <v>319</v>
      </c>
      <c r="G1659" s="58" t="s">
        <v>10</v>
      </c>
      <c r="H1659" s="58">
        <v>10</v>
      </c>
      <c r="I1659" s="129">
        <v>3.6624000000000003</v>
      </c>
      <c r="J1659" s="129">
        <v>3.6624000000000003</v>
      </c>
      <c r="K1659" s="93">
        <f>Tabela1[ [#This Row],[Cena hurtowa netto od 01.06.2025] ]/Tabela1[[#This Row],[Cena hurtowa netto od 13.01.2025]]-1</f>
        <v>0</v>
      </c>
      <c r="L1659" s="142" t="s">
        <v>3108</v>
      </c>
      <c r="M1659" s="142"/>
      <c r="N1659" s="64" t="s">
        <v>320</v>
      </c>
      <c r="O1659" s="84">
        <v>0.23</v>
      </c>
      <c r="P1659" s="7"/>
      <c r="Q1659" s="35">
        <f t="shared" si="30"/>
        <v>0</v>
      </c>
      <c r="R1659" s="104">
        <v>7</v>
      </c>
      <c r="S1659" s="36" t="s">
        <v>3118</v>
      </c>
      <c r="T1659" s="86" t="s">
        <v>4573</v>
      </c>
      <c r="U1659" s="39">
        <f>VLOOKUP(Tabela1[[#This Row],[Marka]],Config!$D$2:$E$13,2,FALSE)+Tabela1[[#This Row],[Marka_sort_plus]]</f>
        <v>211019</v>
      </c>
      <c r="V1659" s="39">
        <v>11019</v>
      </c>
      <c r="W1659" s="49" t="s">
        <v>320</v>
      </c>
      <c r="X1659" s="49" t="s">
        <v>5893</v>
      </c>
      <c r="Y1659" s="49" t="s">
        <v>5894</v>
      </c>
      <c r="Z1659" s="49" t="s">
        <v>5895</v>
      </c>
    </row>
    <row r="1660" spans="2:26" ht="27.75" customHeight="1">
      <c r="B1660" s="55" t="s">
        <v>7</v>
      </c>
      <c r="C1660" s="56" t="s">
        <v>444</v>
      </c>
      <c r="D1660" s="113" t="s">
        <v>3785</v>
      </c>
      <c r="E1660" s="83" t="s">
        <v>3108</v>
      </c>
      <c r="F1660" s="65" t="s">
        <v>445</v>
      </c>
      <c r="G1660" s="58" t="s">
        <v>10</v>
      </c>
      <c r="H1660" s="58">
        <v>10</v>
      </c>
      <c r="I1660" s="129">
        <v>3.66</v>
      </c>
      <c r="J1660" s="129">
        <v>3.66</v>
      </c>
      <c r="K1660" s="93">
        <f>Tabela1[ [#This Row],[Cena hurtowa netto od 01.06.2025] ]/Tabela1[[#This Row],[Cena hurtowa netto od 13.01.2025]]-1</f>
        <v>0</v>
      </c>
      <c r="L1660" s="142" t="s">
        <v>3108</v>
      </c>
      <c r="M1660" s="142"/>
      <c r="N1660" s="64" t="s">
        <v>446</v>
      </c>
      <c r="O1660" s="84">
        <v>0.23</v>
      </c>
      <c r="P1660" s="7"/>
      <c r="Q1660" s="35">
        <f t="shared" si="30"/>
        <v>0</v>
      </c>
      <c r="R1660" s="104">
        <v>7</v>
      </c>
      <c r="S1660" s="36" t="s">
        <v>3118</v>
      </c>
      <c r="T1660" s="86" t="s">
        <v>4573</v>
      </c>
      <c r="U1660" s="39">
        <f>VLOOKUP(Tabela1[[#This Row],[Marka]],Config!$D$2:$E$13,2,FALSE)+Tabela1[[#This Row],[Marka_sort_plus]]</f>
        <v>211019</v>
      </c>
      <c r="V1660" s="39">
        <v>11019</v>
      </c>
      <c r="W1660" s="49" t="s">
        <v>446</v>
      </c>
      <c r="X1660" s="49" t="s">
        <v>5954</v>
      </c>
      <c r="Y1660" s="49" t="s">
        <v>5955</v>
      </c>
      <c r="Z1660" s="49" t="s">
        <v>5956</v>
      </c>
    </row>
    <row r="1661" spans="2:26" ht="27.75" customHeight="1">
      <c r="B1661" s="55" t="s">
        <v>7</v>
      </c>
      <c r="C1661" s="56" t="s">
        <v>327</v>
      </c>
      <c r="D1661" s="113" t="s">
        <v>3654</v>
      </c>
      <c r="E1661" s="83" t="s">
        <v>3107</v>
      </c>
      <c r="F1661" s="65" t="s">
        <v>328</v>
      </c>
      <c r="G1661" s="58" t="s">
        <v>10</v>
      </c>
      <c r="H1661" s="58">
        <v>10</v>
      </c>
      <c r="I1661" s="129">
        <v>3.85</v>
      </c>
      <c r="J1661" s="129">
        <v>3.85</v>
      </c>
      <c r="K1661" s="93">
        <f>Tabela1[ [#This Row],[Cena hurtowa netto od 01.06.2025] ]/Tabela1[[#This Row],[Cena hurtowa netto od 13.01.2025]]-1</f>
        <v>0</v>
      </c>
      <c r="L1661" s="142" t="s">
        <v>3107</v>
      </c>
      <c r="M1661" s="142"/>
      <c r="N1661" s="64" t="s">
        <v>329</v>
      </c>
      <c r="O1661" s="84">
        <v>0.23</v>
      </c>
      <c r="P1661" s="7"/>
      <c r="Q1661" s="35">
        <f t="shared" si="30"/>
        <v>0</v>
      </c>
      <c r="R1661" s="104">
        <v>7</v>
      </c>
      <c r="S1661" s="36" t="s">
        <v>3118</v>
      </c>
      <c r="T1661" s="86" t="s">
        <v>4573</v>
      </c>
      <c r="U1661" s="39">
        <f>VLOOKUP(Tabela1[[#This Row],[Marka]],Config!$D$2:$E$13,2,FALSE)+Tabela1[[#This Row],[Marka_sort_plus]]</f>
        <v>211019</v>
      </c>
      <c r="V1661" s="39">
        <v>11019</v>
      </c>
      <c r="W1661" s="49" t="s">
        <v>329</v>
      </c>
      <c r="X1661" s="49" t="s">
        <v>5875</v>
      </c>
      <c r="Y1661" s="49" t="s">
        <v>5876</v>
      </c>
      <c r="Z1661" s="49" t="s">
        <v>5877</v>
      </c>
    </row>
    <row r="1662" spans="2:26" ht="27.75" customHeight="1">
      <c r="B1662" s="55" t="s">
        <v>7</v>
      </c>
      <c r="C1662" s="56" t="s">
        <v>321</v>
      </c>
      <c r="D1662" s="113" t="s">
        <v>3388</v>
      </c>
      <c r="E1662" s="83" t="s">
        <v>3107</v>
      </c>
      <c r="F1662" s="65" t="s">
        <v>322</v>
      </c>
      <c r="G1662" s="58" t="s">
        <v>10</v>
      </c>
      <c r="H1662" s="58">
        <v>10</v>
      </c>
      <c r="I1662" s="129">
        <v>3.85</v>
      </c>
      <c r="J1662" s="129">
        <v>3.85</v>
      </c>
      <c r="K1662" s="93">
        <f>Tabela1[ [#This Row],[Cena hurtowa netto od 01.06.2025] ]/Tabela1[[#This Row],[Cena hurtowa netto od 13.01.2025]]-1</f>
        <v>0</v>
      </c>
      <c r="L1662" s="142" t="s">
        <v>13877</v>
      </c>
      <c r="M1662" s="142"/>
      <c r="N1662" s="64" t="s">
        <v>323</v>
      </c>
      <c r="O1662" s="84">
        <v>0.23</v>
      </c>
      <c r="P1662" s="7"/>
      <c r="Q1662" s="35">
        <f t="shared" si="30"/>
        <v>0</v>
      </c>
      <c r="R1662" s="104">
        <v>6</v>
      </c>
      <c r="S1662" s="36" t="s">
        <v>3118</v>
      </c>
      <c r="T1662" s="86" t="s">
        <v>4573</v>
      </c>
      <c r="U1662" s="39">
        <f>VLOOKUP(Tabela1[[#This Row],[Marka]],Config!$D$2:$E$13,2,FALSE)+Tabela1[[#This Row],[Marka_sort_plus]]</f>
        <v>211019</v>
      </c>
      <c r="V1662" s="39">
        <v>11019</v>
      </c>
      <c r="W1662" s="49" t="s">
        <v>323</v>
      </c>
      <c r="X1662" s="49" t="s">
        <v>5938</v>
      </c>
      <c r="Y1662" s="49" t="s">
        <v>5939</v>
      </c>
      <c r="Z1662" s="49" t="s">
        <v>5940</v>
      </c>
    </row>
    <row r="1663" spans="2:26" ht="27.75" customHeight="1">
      <c r="B1663" s="55" t="s">
        <v>7</v>
      </c>
      <c r="C1663" s="56" t="s">
        <v>324</v>
      </c>
      <c r="D1663" s="113" t="s">
        <v>3387</v>
      </c>
      <c r="E1663" s="83" t="s">
        <v>3108</v>
      </c>
      <c r="F1663" s="65" t="s">
        <v>325</v>
      </c>
      <c r="G1663" s="58" t="s">
        <v>10</v>
      </c>
      <c r="H1663" s="58">
        <v>10</v>
      </c>
      <c r="I1663" s="129">
        <v>3.6624000000000003</v>
      </c>
      <c r="J1663" s="129">
        <v>3.6624000000000003</v>
      </c>
      <c r="K1663" s="93">
        <f>Tabela1[ [#This Row],[Cena hurtowa netto od 01.06.2025] ]/Tabela1[[#This Row],[Cena hurtowa netto od 13.01.2025]]-1</f>
        <v>0</v>
      </c>
      <c r="L1663" s="142" t="s">
        <v>3108</v>
      </c>
      <c r="M1663" s="142"/>
      <c r="N1663" s="64" t="s">
        <v>326</v>
      </c>
      <c r="O1663" s="84">
        <v>0.23</v>
      </c>
      <c r="P1663" s="7"/>
      <c r="Q1663" s="35">
        <f t="shared" si="30"/>
        <v>0</v>
      </c>
      <c r="R1663" s="104">
        <v>6</v>
      </c>
      <c r="S1663" s="36" t="s">
        <v>3118</v>
      </c>
      <c r="T1663" s="86" t="s">
        <v>4573</v>
      </c>
      <c r="U1663" s="39">
        <f>VLOOKUP(Tabela1[[#This Row],[Marka]],Config!$D$2:$E$13,2,FALSE)+Tabela1[[#This Row],[Marka_sort_plus]]</f>
        <v>211019</v>
      </c>
      <c r="V1663" s="39">
        <v>11019</v>
      </c>
      <c r="W1663" s="49" t="s">
        <v>326</v>
      </c>
      <c r="X1663" s="49" t="s">
        <v>5911</v>
      </c>
      <c r="Y1663" s="49" t="s">
        <v>5912</v>
      </c>
      <c r="Z1663" s="49" t="s">
        <v>5913</v>
      </c>
    </row>
    <row r="1664" spans="2:26" ht="27.75" customHeight="1">
      <c r="B1664" s="55" t="s">
        <v>7</v>
      </c>
      <c r="C1664" s="56" t="s">
        <v>330</v>
      </c>
      <c r="D1664" s="113" t="s">
        <v>4121</v>
      </c>
      <c r="E1664" s="83" t="s">
        <v>3107</v>
      </c>
      <c r="F1664" s="65" t="s">
        <v>331</v>
      </c>
      <c r="G1664" s="58" t="s">
        <v>10</v>
      </c>
      <c r="H1664" s="58">
        <v>10</v>
      </c>
      <c r="I1664" s="129">
        <v>3.85</v>
      </c>
      <c r="J1664" s="129">
        <v>3.85</v>
      </c>
      <c r="K1664" s="93">
        <f>Tabela1[ [#This Row],[Cena hurtowa netto od 01.06.2025] ]/Tabela1[[#This Row],[Cena hurtowa netto od 13.01.2025]]-1</f>
        <v>0</v>
      </c>
      <c r="L1664" s="142" t="s">
        <v>3107</v>
      </c>
      <c r="M1664" s="142"/>
      <c r="N1664" s="64" t="s">
        <v>332</v>
      </c>
      <c r="O1664" s="84">
        <v>0.23</v>
      </c>
      <c r="P1664" s="7"/>
      <c r="Q1664" s="35">
        <f t="shared" si="30"/>
        <v>0</v>
      </c>
      <c r="R1664" s="104">
        <v>7</v>
      </c>
      <c r="S1664" s="36" t="s">
        <v>3118</v>
      </c>
      <c r="T1664" s="86" t="s">
        <v>4573</v>
      </c>
      <c r="U1664" s="39">
        <f>VLOOKUP(Tabela1[[#This Row],[Marka]],Config!$D$2:$E$13,2,FALSE)+Tabela1[[#This Row],[Marka_sort_plus]]</f>
        <v>211019</v>
      </c>
      <c r="V1664" s="39">
        <v>11019</v>
      </c>
      <c r="W1664" s="49" t="s">
        <v>332</v>
      </c>
      <c r="X1664" s="49" t="s">
        <v>5866</v>
      </c>
      <c r="Y1664" s="49" t="s">
        <v>5867</v>
      </c>
      <c r="Z1664" s="49" t="s">
        <v>5868</v>
      </c>
    </row>
    <row r="1665" spans="2:26" ht="27.75" customHeight="1">
      <c r="B1665" s="55" t="s">
        <v>7</v>
      </c>
      <c r="C1665" s="56" t="s">
        <v>333</v>
      </c>
      <c r="D1665" s="113" t="s">
        <v>4120</v>
      </c>
      <c r="E1665" s="83" t="s">
        <v>3107</v>
      </c>
      <c r="F1665" s="65" t="s">
        <v>334</v>
      </c>
      <c r="G1665" s="58" t="s">
        <v>10</v>
      </c>
      <c r="H1665" s="58">
        <v>10</v>
      </c>
      <c r="I1665" s="129">
        <v>3.85</v>
      </c>
      <c r="J1665" s="129">
        <v>3.85</v>
      </c>
      <c r="K1665" s="93">
        <f>Tabela1[ [#This Row],[Cena hurtowa netto od 01.06.2025] ]/Tabela1[[#This Row],[Cena hurtowa netto od 13.01.2025]]-1</f>
        <v>0</v>
      </c>
      <c r="L1665" s="142" t="s">
        <v>3107</v>
      </c>
      <c r="M1665" s="142"/>
      <c r="N1665" s="64" t="s">
        <v>335</v>
      </c>
      <c r="O1665" s="84">
        <v>0.23</v>
      </c>
      <c r="P1665" s="7"/>
      <c r="Q1665" s="35">
        <f t="shared" si="30"/>
        <v>0</v>
      </c>
      <c r="R1665" s="104">
        <v>7</v>
      </c>
      <c r="S1665" s="36" t="s">
        <v>3118</v>
      </c>
      <c r="T1665" s="86" t="s">
        <v>4573</v>
      </c>
      <c r="U1665" s="39">
        <f>VLOOKUP(Tabela1[[#This Row],[Marka]],Config!$D$2:$E$13,2,FALSE)+Tabela1[[#This Row],[Marka_sort_plus]]</f>
        <v>211019</v>
      </c>
      <c r="V1665" s="39">
        <v>11019</v>
      </c>
      <c r="W1665" s="49" t="s">
        <v>335</v>
      </c>
      <c r="X1665" s="49" t="s">
        <v>5908</v>
      </c>
      <c r="Y1665" s="49" t="s">
        <v>5909</v>
      </c>
      <c r="Z1665" s="49" t="s">
        <v>5910</v>
      </c>
    </row>
    <row r="1666" spans="2:26" ht="27.75" customHeight="1">
      <c r="B1666" s="55" t="s">
        <v>7</v>
      </c>
      <c r="C1666" s="56" t="s">
        <v>447</v>
      </c>
      <c r="D1666" s="113" t="s">
        <v>3784</v>
      </c>
      <c r="E1666" s="83" t="s">
        <v>3108</v>
      </c>
      <c r="F1666" s="65" t="s">
        <v>448</v>
      </c>
      <c r="G1666" s="58" t="s">
        <v>10</v>
      </c>
      <c r="H1666" s="58">
        <v>10</v>
      </c>
      <c r="I1666" s="129">
        <v>3.85</v>
      </c>
      <c r="J1666" s="129">
        <v>3.85</v>
      </c>
      <c r="K1666" s="93">
        <f>Tabela1[ [#This Row],[Cena hurtowa netto od 01.06.2025] ]/Tabela1[[#This Row],[Cena hurtowa netto od 13.01.2025]]-1</f>
        <v>0</v>
      </c>
      <c r="L1666" s="142" t="s">
        <v>3108</v>
      </c>
      <c r="M1666" s="142"/>
      <c r="N1666" s="64" t="s">
        <v>449</v>
      </c>
      <c r="O1666" s="84">
        <v>0.23</v>
      </c>
      <c r="P1666" s="7"/>
      <c r="Q1666" s="35">
        <f t="shared" si="30"/>
        <v>0</v>
      </c>
      <c r="R1666" s="104">
        <v>7</v>
      </c>
      <c r="S1666" s="36" t="s">
        <v>3118</v>
      </c>
      <c r="T1666" s="86" t="s">
        <v>4573</v>
      </c>
      <c r="U1666" s="39">
        <f>VLOOKUP(Tabela1[[#This Row],[Marka]],Config!$D$2:$E$13,2,FALSE)+Tabela1[[#This Row],[Marka_sort_plus]]</f>
        <v>211019</v>
      </c>
      <c r="V1666" s="39">
        <v>11019</v>
      </c>
      <c r="W1666" s="49" t="s">
        <v>449</v>
      </c>
      <c r="X1666" s="49" t="s">
        <v>5863</v>
      </c>
      <c r="Y1666" s="49" t="s">
        <v>5864</v>
      </c>
      <c r="Z1666" s="49" t="s">
        <v>5865</v>
      </c>
    </row>
    <row r="1667" spans="2:26" ht="27.75" customHeight="1">
      <c r="B1667" s="55" t="s">
        <v>7</v>
      </c>
      <c r="C1667" s="56" t="s">
        <v>336</v>
      </c>
      <c r="D1667" s="113" t="s">
        <v>4119</v>
      </c>
      <c r="E1667" s="83" t="s">
        <v>3107</v>
      </c>
      <c r="F1667" s="65" t="s">
        <v>337</v>
      </c>
      <c r="G1667" s="58" t="s">
        <v>10</v>
      </c>
      <c r="H1667" s="58">
        <v>10</v>
      </c>
      <c r="I1667" s="129">
        <v>3.85</v>
      </c>
      <c r="J1667" s="129">
        <v>3.85</v>
      </c>
      <c r="K1667" s="93">
        <f>Tabela1[ [#This Row],[Cena hurtowa netto od 01.06.2025] ]/Tabela1[[#This Row],[Cena hurtowa netto od 13.01.2025]]-1</f>
        <v>0</v>
      </c>
      <c r="L1667" s="142" t="s">
        <v>3107</v>
      </c>
      <c r="M1667" s="142"/>
      <c r="N1667" s="64" t="s">
        <v>338</v>
      </c>
      <c r="O1667" s="84">
        <v>0.23</v>
      </c>
      <c r="P1667" s="7"/>
      <c r="Q1667" s="35">
        <f t="shared" si="30"/>
        <v>0</v>
      </c>
      <c r="R1667" s="104">
        <v>7</v>
      </c>
      <c r="S1667" s="36" t="s">
        <v>3118</v>
      </c>
      <c r="T1667" s="86" t="s">
        <v>4573</v>
      </c>
      <c r="U1667" s="39">
        <f>VLOOKUP(Tabela1[[#This Row],[Marka]],Config!$D$2:$E$13,2,FALSE)+Tabela1[[#This Row],[Marka_sort_plus]]</f>
        <v>211019</v>
      </c>
      <c r="V1667" s="39">
        <v>11019</v>
      </c>
      <c r="W1667" s="49" t="s">
        <v>338</v>
      </c>
      <c r="X1667" s="49" t="s">
        <v>5830</v>
      </c>
      <c r="Y1667" s="49" t="s">
        <v>5831</v>
      </c>
      <c r="Z1667" s="49" t="s">
        <v>5832</v>
      </c>
    </row>
    <row r="1668" spans="2:26" ht="27.75" customHeight="1">
      <c r="B1668" s="55" t="s">
        <v>7</v>
      </c>
      <c r="C1668" s="56" t="s">
        <v>11442</v>
      </c>
      <c r="D1668" s="113" t="s">
        <v>11443</v>
      </c>
      <c r="E1668" s="83" t="s">
        <v>3108</v>
      </c>
      <c r="F1668" s="65" t="s">
        <v>11444</v>
      </c>
      <c r="G1668" s="58" t="s">
        <v>10</v>
      </c>
      <c r="H1668" s="58" t="s">
        <v>8162</v>
      </c>
      <c r="I1668" s="129">
        <v>3.85</v>
      </c>
      <c r="J1668" s="129">
        <v>3.85</v>
      </c>
      <c r="K1668" s="93">
        <f>Tabela1[ [#This Row],[Cena hurtowa netto od 01.06.2025] ]/Tabela1[[#This Row],[Cena hurtowa netto od 13.01.2025]]-1</f>
        <v>0</v>
      </c>
      <c r="L1668" s="142" t="s">
        <v>3108</v>
      </c>
      <c r="M1668" s="142"/>
      <c r="N1668" s="64">
        <v>4007817013489</v>
      </c>
      <c r="O1668" s="84">
        <v>0.23</v>
      </c>
      <c r="P1668" s="7"/>
      <c r="Q1668" s="35">
        <f t="shared" si="30"/>
        <v>0</v>
      </c>
      <c r="R1668" s="104"/>
      <c r="S1668" s="36" t="s">
        <v>3118</v>
      </c>
      <c r="T1668" s="86" t="s">
        <v>4573</v>
      </c>
      <c r="U1668" s="39">
        <f>VLOOKUP(Tabela1[[#This Row],[Marka]],Config!$D$2:$E$13,2,FALSE)+Tabela1[[#This Row],[Marka_sort_plus]]</f>
        <v>211019</v>
      </c>
      <c r="V1668" s="39">
        <v>11019</v>
      </c>
      <c r="W1668" s="49">
        <v>4007817013489</v>
      </c>
      <c r="X1668" s="49"/>
      <c r="Y1668" s="49"/>
      <c r="Z1668" s="49"/>
    </row>
    <row r="1669" spans="2:26" ht="27.75" customHeight="1">
      <c r="B1669" s="55" t="s">
        <v>7</v>
      </c>
      <c r="C1669" s="56" t="s">
        <v>339</v>
      </c>
      <c r="D1669" s="113" t="s">
        <v>4118</v>
      </c>
      <c r="E1669" s="83" t="s">
        <v>3107</v>
      </c>
      <c r="F1669" s="65" t="s">
        <v>340</v>
      </c>
      <c r="G1669" s="58" t="s">
        <v>10</v>
      </c>
      <c r="H1669" s="58">
        <v>10</v>
      </c>
      <c r="I1669" s="129">
        <v>3.85</v>
      </c>
      <c r="J1669" s="129">
        <v>3.85</v>
      </c>
      <c r="K1669" s="93">
        <f>Tabela1[ [#This Row],[Cena hurtowa netto od 01.06.2025] ]/Tabela1[[#This Row],[Cena hurtowa netto od 13.01.2025]]-1</f>
        <v>0</v>
      </c>
      <c r="L1669" s="142" t="s">
        <v>3107</v>
      </c>
      <c r="M1669" s="142"/>
      <c r="N1669" s="64" t="s">
        <v>341</v>
      </c>
      <c r="O1669" s="84">
        <v>0.23</v>
      </c>
      <c r="P1669" s="7"/>
      <c r="Q1669" s="35">
        <f t="shared" si="30"/>
        <v>0</v>
      </c>
      <c r="R1669" s="104">
        <v>7</v>
      </c>
      <c r="S1669" s="36" t="s">
        <v>3118</v>
      </c>
      <c r="T1669" s="86" t="s">
        <v>4573</v>
      </c>
      <c r="U1669" s="39">
        <f>VLOOKUP(Tabela1[[#This Row],[Marka]],Config!$D$2:$E$13,2,FALSE)+Tabela1[[#This Row],[Marka_sort_plus]]</f>
        <v>211019</v>
      </c>
      <c r="V1669" s="39">
        <v>11019</v>
      </c>
      <c r="W1669" s="49" t="s">
        <v>341</v>
      </c>
      <c r="X1669" s="49" t="s">
        <v>5839</v>
      </c>
      <c r="Y1669" s="49" t="s">
        <v>5840</v>
      </c>
      <c r="Z1669" s="49" t="s">
        <v>5841</v>
      </c>
    </row>
    <row r="1670" spans="2:26" ht="27.75" customHeight="1">
      <c r="B1670" s="55" t="s">
        <v>7</v>
      </c>
      <c r="C1670" s="56" t="s">
        <v>342</v>
      </c>
      <c r="D1670" s="113" t="s">
        <v>3641</v>
      </c>
      <c r="E1670" s="83" t="s">
        <v>3108</v>
      </c>
      <c r="F1670" s="65" t="s">
        <v>343</v>
      </c>
      <c r="G1670" s="58" t="s">
        <v>10</v>
      </c>
      <c r="H1670" s="58">
        <v>10</v>
      </c>
      <c r="I1670" s="129">
        <v>3.6624000000000003</v>
      </c>
      <c r="J1670" s="129">
        <v>3.6624000000000003</v>
      </c>
      <c r="K1670" s="93">
        <f>Tabela1[ [#This Row],[Cena hurtowa netto od 01.06.2025] ]/Tabela1[[#This Row],[Cena hurtowa netto od 13.01.2025]]-1</f>
        <v>0</v>
      </c>
      <c r="L1670" s="142" t="s">
        <v>3108</v>
      </c>
      <c r="M1670" s="142"/>
      <c r="N1670" s="64" t="s">
        <v>344</v>
      </c>
      <c r="O1670" s="84">
        <v>0.23</v>
      </c>
      <c r="P1670" s="7"/>
      <c r="Q1670" s="35">
        <f t="shared" si="30"/>
        <v>0</v>
      </c>
      <c r="R1670" s="104">
        <v>7</v>
      </c>
      <c r="S1670" s="36" t="s">
        <v>3118</v>
      </c>
      <c r="T1670" s="86" t="s">
        <v>4573</v>
      </c>
      <c r="U1670" s="39">
        <f>VLOOKUP(Tabela1[[#This Row],[Marka]],Config!$D$2:$E$13,2,FALSE)+Tabela1[[#This Row],[Marka_sort_plus]]</f>
        <v>211019</v>
      </c>
      <c r="V1670" s="39">
        <v>11019</v>
      </c>
      <c r="W1670" s="49" t="s">
        <v>344</v>
      </c>
      <c r="X1670" s="49" t="s">
        <v>5857</v>
      </c>
      <c r="Y1670" s="49" t="s">
        <v>5858</v>
      </c>
      <c r="Z1670" s="49" t="s">
        <v>5859</v>
      </c>
    </row>
    <row r="1671" spans="2:26" ht="27.75" customHeight="1">
      <c r="B1671" s="55" t="s">
        <v>7</v>
      </c>
      <c r="C1671" s="56" t="s">
        <v>345</v>
      </c>
      <c r="D1671" s="113" t="s">
        <v>3386</v>
      </c>
      <c r="E1671" s="83" t="s">
        <v>3107</v>
      </c>
      <c r="F1671" s="65" t="s">
        <v>346</v>
      </c>
      <c r="G1671" s="58" t="s">
        <v>10</v>
      </c>
      <c r="H1671" s="58">
        <v>10</v>
      </c>
      <c r="I1671" s="129">
        <v>3.85</v>
      </c>
      <c r="J1671" s="129">
        <v>3.85</v>
      </c>
      <c r="K1671" s="93">
        <f>Tabela1[ [#This Row],[Cena hurtowa netto od 01.06.2025] ]/Tabela1[[#This Row],[Cena hurtowa netto od 13.01.2025]]-1</f>
        <v>0</v>
      </c>
      <c r="L1671" s="142" t="s">
        <v>3107</v>
      </c>
      <c r="M1671" s="142"/>
      <c r="N1671" s="64" t="s">
        <v>347</v>
      </c>
      <c r="O1671" s="84">
        <v>0.23</v>
      </c>
      <c r="P1671" s="7"/>
      <c r="Q1671" s="35">
        <f t="shared" si="30"/>
        <v>0</v>
      </c>
      <c r="R1671" s="104">
        <v>6</v>
      </c>
      <c r="S1671" s="36" t="s">
        <v>3118</v>
      </c>
      <c r="T1671" s="86" t="s">
        <v>4573</v>
      </c>
      <c r="U1671" s="39">
        <f>VLOOKUP(Tabela1[[#This Row],[Marka]],Config!$D$2:$E$13,2,FALSE)+Tabela1[[#This Row],[Marka_sort_plus]]</f>
        <v>211019</v>
      </c>
      <c r="V1671" s="39">
        <v>11019</v>
      </c>
      <c r="W1671" s="49" t="s">
        <v>347</v>
      </c>
      <c r="X1671" s="49" t="s">
        <v>5827</v>
      </c>
      <c r="Y1671" s="49" t="s">
        <v>5828</v>
      </c>
      <c r="Z1671" s="49" t="s">
        <v>5829</v>
      </c>
    </row>
    <row r="1672" spans="2:26" ht="27.75" customHeight="1">
      <c r="B1672" s="55" t="s">
        <v>7</v>
      </c>
      <c r="C1672" s="56" t="s">
        <v>348</v>
      </c>
      <c r="D1672" s="113" t="s">
        <v>4117</v>
      </c>
      <c r="E1672" s="83" t="s">
        <v>3107</v>
      </c>
      <c r="F1672" s="65" t="s">
        <v>349</v>
      </c>
      <c r="G1672" s="58" t="s">
        <v>10</v>
      </c>
      <c r="H1672" s="58">
        <v>10</v>
      </c>
      <c r="I1672" s="129">
        <v>3.85</v>
      </c>
      <c r="J1672" s="129">
        <v>3.85</v>
      </c>
      <c r="K1672" s="93">
        <f>Tabela1[ [#This Row],[Cena hurtowa netto od 01.06.2025] ]/Tabela1[[#This Row],[Cena hurtowa netto od 13.01.2025]]-1</f>
        <v>0</v>
      </c>
      <c r="L1672" s="142" t="s">
        <v>3107</v>
      </c>
      <c r="M1672" s="142"/>
      <c r="N1672" s="64" t="s">
        <v>350</v>
      </c>
      <c r="O1672" s="84">
        <v>0.23</v>
      </c>
      <c r="P1672" s="7"/>
      <c r="Q1672" s="35">
        <f t="shared" si="30"/>
        <v>0</v>
      </c>
      <c r="R1672" s="104">
        <v>7</v>
      </c>
      <c r="S1672" s="36" t="s">
        <v>3118</v>
      </c>
      <c r="T1672" s="86" t="s">
        <v>4573</v>
      </c>
      <c r="U1672" s="39">
        <f>VLOOKUP(Tabela1[[#This Row],[Marka]],Config!$D$2:$E$13,2,FALSE)+Tabela1[[#This Row],[Marka_sort_plus]]</f>
        <v>211019</v>
      </c>
      <c r="V1672" s="39">
        <v>11019</v>
      </c>
      <c r="W1672" s="49" t="s">
        <v>350</v>
      </c>
      <c r="X1672" s="49" t="s">
        <v>5860</v>
      </c>
      <c r="Y1672" s="49" t="s">
        <v>5861</v>
      </c>
      <c r="Z1672" s="49" t="s">
        <v>5862</v>
      </c>
    </row>
    <row r="1673" spans="2:26" ht="27.75" customHeight="1">
      <c r="B1673" s="55" t="s">
        <v>7</v>
      </c>
      <c r="C1673" s="56" t="s">
        <v>351</v>
      </c>
      <c r="D1673" s="113" t="s">
        <v>4116</v>
      </c>
      <c r="E1673" s="83" t="s">
        <v>3107</v>
      </c>
      <c r="F1673" s="65" t="s">
        <v>352</v>
      </c>
      <c r="G1673" s="58" t="s">
        <v>10</v>
      </c>
      <c r="H1673" s="58">
        <v>10</v>
      </c>
      <c r="I1673" s="129">
        <v>3.85</v>
      </c>
      <c r="J1673" s="129">
        <v>3.85</v>
      </c>
      <c r="K1673" s="93">
        <f>Tabela1[ [#This Row],[Cena hurtowa netto od 01.06.2025] ]/Tabela1[[#This Row],[Cena hurtowa netto od 13.01.2025]]-1</f>
        <v>0</v>
      </c>
      <c r="L1673" s="142" t="s">
        <v>3107</v>
      </c>
      <c r="M1673" s="142"/>
      <c r="N1673" s="64" t="s">
        <v>353</v>
      </c>
      <c r="O1673" s="84">
        <v>0.23</v>
      </c>
      <c r="P1673" s="7"/>
      <c r="Q1673" s="35">
        <f t="shared" si="30"/>
        <v>0</v>
      </c>
      <c r="R1673" s="104">
        <v>7</v>
      </c>
      <c r="S1673" s="36" t="s">
        <v>3118</v>
      </c>
      <c r="T1673" s="86" t="s">
        <v>4573</v>
      </c>
      <c r="U1673" s="39">
        <f>VLOOKUP(Tabela1[[#This Row],[Marka]],Config!$D$2:$E$13,2,FALSE)+Tabela1[[#This Row],[Marka_sort_plus]]</f>
        <v>211019</v>
      </c>
      <c r="V1673" s="39">
        <v>11019</v>
      </c>
      <c r="W1673" s="49" t="s">
        <v>353</v>
      </c>
      <c r="X1673" s="49" t="s">
        <v>5896</v>
      </c>
      <c r="Y1673" s="49" t="s">
        <v>5897</v>
      </c>
      <c r="Z1673" s="49" t="s">
        <v>5898</v>
      </c>
    </row>
    <row r="1674" spans="2:26" ht="27.75" customHeight="1">
      <c r="B1674" s="55" t="s">
        <v>7</v>
      </c>
      <c r="C1674" s="56" t="s">
        <v>354</v>
      </c>
      <c r="D1674" s="113" t="s">
        <v>4115</v>
      </c>
      <c r="E1674" s="83" t="s">
        <v>3107</v>
      </c>
      <c r="F1674" s="65" t="s">
        <v>355</v>
      </c>
      <c r="G1674" s="58" t="s">
        <v>10</v>
      </c>
      <c r="H1674" s="58">
        <v>10</v>
      </c>
      <c r="I1674" s="129">
        <v>3.85</v>
      </c>
      <c r="J1674" s="129">
        <v>3.85</v>
      </c>
      <c r="K1674" s="93">
        <f>Tabela1[ [#This Row],[Cena hurtowa netto od 01.06.2025] ]/Tabela1[[#This Row],[Cena hurtowa netto od 13.01.2025]]-1</f>
        <v>0</v>
      </c>
      <c r="L1674" s="142" t="s">
        <v>3107</v>
      </c>
      <c r="M1674" s="142"/>
      <c r="N1674" s="64" t="s">
        <v>356</v>
      </c>
      <c r="O1674" s="84">
        <v>0.23</v>
      </c>
      <c r="P1674" s="7"/>
      <c r="Q1674" s="35">
        <f t="shared" si="30"/>
        <v>0</v>
      </c>
      <c r="R1674" s="104">
        <v>7</v>
      </c>
      <c r="S1674" s="36" t="s">
        <v>3118</v>
      </c>
      <c r="T1674" s="86" t="s">
        <v>4573</v>
      </c>
      <c r="U1674" s="39">
        <f>VLOOKUP(Tabela1[[#This Row],[Marka]],Config!$D$2:$E$13,2,FALSE)+Tabela1[[#This Row],[Marka_sort_plus]]</f>
        <v>211019</v>
      </c>
      <c r="V1674" s="39">
        <v>11019</v>
      </c>
      <c r="W1674" s="49" t="s">
        <v>356</v>
      </c>
      <c r="X1674" s="49" t="s">
        <v>5914</v>
      </c>
      <c r="Y1674" s="49" t="s">
        <v>5915</v>
      </c>
      <c r="Z1674" s="49" t="s">
        <v>5916</v>
      </c>
    </row>
    <row r="1675" spans="2:26" ht="27.75" customHeight="1">
      <c r="B1675" s="55" t="s">
        <v>7</v>
      </c>
      <c r="C1675" s="56" t="s">
        <v>357</v>
      </c>
      <c r="D1675" s="113" t="s">
        <v>4114</v>
      </c>
      <c r="E1675" s="83" t="s">
        <v>3107</v>
      </c>
      <c r="F1675" s="65" t="s">
        <v>358</v>
      </c>
      <c r="G1675" s="58" t="s">
        <v>10</v>
      </c>
      <c r="H1675" s="58">
        <v>10</v>
      </c>
      <c r="I1675" s="129">
        <v>3.85</v>
      </c>
      <c r="J1675" s="129">
        <v>3.85</v>
      </c>
      <c r="K1675" s="93">
        <f>Tabela1[ [#This Row],[Cena hurtowa netto od 01.06.2025] ]/Tabela1[[#This Row],[Cena hurtowa netto od 13.01.2025]]-1</f>
        <v>0</v>
      </c>
      <c r="L1675" s="142" t="s">
        <v>3107</v>
      </c>
      <c r="M1675" s="142"/>
      <c r="N1675" s="64" t="s">
        <v>359</v>
      </c>
      <c r="O1675" s="84">
        <v>0.23</v>
      </c>
      <c r="P1675" s="7"/>
      <c r="Q1675" s="35">
        <f t="shared" si="30"/>
        <v>0</v>
      </c>
      <c r="R1675" s="104">
        <v>7</v>
      </c>
      <c r="S1675" s="36" t="s">
        <v>3118</v>
      </c>
      <c r="T1675" s="86" t="s">
        <v>4573</v>
      </c>
      <c r="U1675" s="39">
        <f>VLOOKUP(Tabela1[[#This Row],[Marka]],Config!$D$2:$E$13,2,FALSE)+Tabela1[[#This Row],[Marka_sort_plus]]</f>
        <v>211019</v>
      </c>
      <c r="V1675" s="39">
        <v>11019</v>
      </c>
      <c r="W1675" s="49" t="s">
        <v>359</v>
      </c>
      <c r="X1675" s="49" t="s">
        <v>5878</v>
      </c>
      <c r="Y1675" s="49" t="s">
        <v>5879</v>
      </c>
      <c r="Z1675" s="49" t="s">
        <v>5880</v>
      </c>
    </row>
    <row r="1676" spans="2:26" ht="27.75" customHeight="1">
      <c r="B1676" s="55" t="s">
        <v>7</v>
      </c>
      <c r="C1676" s="56" t="s">
        <v>360</v>
      </c>
      <c r="D1676" s="113" t="s">
        <v>3385</v>
      </c>
      <c r="E1676" s="83" t="s">
        <v>3107</v>
      </c>
      <c r="F1676" s="65" t="s">
        <v>361</v>
      </c>
      <c r="G1676" s="58" t="s">
        <v>10</v>
      </c>
      <c r="H1676" s="58">
        <v>10</v>
      </c>
      <c r="I1676" s="129">
        <v>3.85</v>
      </c>
      <c r="J1676" s="129">
        <v>3.85</v>
      </c>
      <c r="K1676" s="93">
        <f>Tabela1[ [#This Row],[Cena hurtowa netto od 01.06.2025] ]/Tabela1[[#This Row],[Cena hurtowa netto od 13.01.2025]]-1</f>
        <v>0</v>
      </c>
      <c r="L1676" s="142" t="s">
        <v>3107</v>
      </c>
      <c r="M1676" s="142"/>
      <c r="N1676" s="64" t="s">
        <v>362</v>
      </c>
      <c r="O1676" s="84">
        <v>0.23</v>
      </c>
      <c r="P1676" s="7"/>
      <c r="Q1676" s="35">
        <f t="shared" si="30"/>
        <v>0</v>
      </c>
      <c r="R1676" s="104">
        <v>6</v>
      </c>
      <c r="S1676" s="36" t="s">
        <v>3118</v>
      </c>
      <c r="T1676" s="86" t="s">
        <v>4573</v>
      </c>
      <c r="U1676" s="39">
        <f>VLOOKUP(Tabela1[[#This Row],[Marka]],Config!$D$2:$E$13,2,FALSE)+Tabela1[[#This Row],[Marka_sort_plus]]</f>
        <v>211019</v>
      </c>
      <c r="V1676" s="39">
        <v>11019</v>
      </c>
      <c r="W1676" s="49" t="s">
        <v>362</v>
      </c>
      <c r="X1676" s="49" t="s">
        <v>5890</v>
      </c>
      <c r="Y1676" s="49" t="s">
        <v>5891</v>
      </c>
      <c r="Z1676" s="49" t="s">
        <v>5892</v>
      </c>
    </row>
    <row r="1677" spans="2:26" ht="27.75" customHeight="1">
      <c r="B1677" s="55" t="s">
        <v>7</v>
      </c>
      <c r="C1677" s="56" t="s">
        <v>363</v>
      </c>
      <c r="D1677" s="113" t="s">
        <v>4113</v>
      </c>
      <c r="E1677" s="83" t="s">
        <v>3107</v>
      </c>
      <c r="F1677" s="65" t="s">
        <v>364</v>
      </c>
      <c r="G1677" s="58" t="s">
        <v>10</v>
      </c>
      <c r="H1677" s="58">
        <v>10</v>
      </c>
      <c r="I1677" s="129">
        <v>3.85</v>
      </c>
      <c r="J1677" s="129">
        <v>3.85</v>
      </c>
      <c r="K1677" s="93">
        <f>Tabela1[ [#This Row],[Cena hurtowa netto od 01.06.2025] ]/Tabela1[[#This Row],[Cena hurtowa netto od 13.01.2025]]-1</f>
        <v>0</v>
      </c>
      <c r="L1677" s="142" t="s">
        <v>3107</v>
      </c>
      <c r="M1677" s="142"/>
      <c r="N1677" s="64" t="s">
        <v>365</v>
      </c>
      <c r="O1677" s="84">
        <v>0.23</v>
      </c>
      <c r="P1677" s="7"/>
      <c r="Q1677" s="35">
        <f t="shared" si="30"/>
        <v>0</v>
      </c>
      <c r="R1677" s="104">
        <v>7</v>
      </c>
      <c r="S1677" s="36" t="s">
        <v>3118</v>
      </c>
      <c r="T1677" s="86" t="s">
        <v>4573</v>
      </c>
      <c r="U1677" s="39">
        <f>VLOOKUP(Tabela1[[#This Row],[Marka]],Config!$D$2:$E$13,2,FALSE)+Tabela1[[#This Row],[Marka_sort_plus]]</f>
        <v>211019</v>
      </c>
      <c r="V1677" s="39">
        <v>11019</v>
      </c>
      <c r="W1677" s="49" t="s">
        <v>365</v>
      </c>
      <c r="X1677" s="49" t="s">
        <v>5902</v>
      </c>
      <c r="Y1677" s="49" t="s">
        <v>5903</v>
      </c>
      <c r="Z1677" s="49" t="s">
        <v>5904</v>
      </c>
    </row>
    <row r="1678" spans="2:26" ht="27.75" customHeight="1">
      <c r="B1678" s="55" t="s">
        <v>7</v>
      </c>
      <c r="C1678" s="56" t="s">
        <v>366</v>
      </c>
      <c r="D1678" s="113" t="s">
        <v>4112</v>
      </c>
      <c r="E1678" s="83" t="s">
        <v>3107</v>
      </c>
      <c r="F1678" s="65" t="s">
        <v>367</v>
      </c>
      <c r="G1678" s="58" t="s">
        <v>10</v>
      </c>
      <c r="H1678" s="58">
        <v>10</v>
      </c>
      <c r="I1678" s="129">
        <v>3.85</v>
      </c>
      <c r="J1678" s="129">
        <v>3.85</v>
      </c>
      <c r="K1678" s="93">
        <f>Tabela1[ [#This Row],[Cena hurtowa netto od 01.06.2025] ]/Tabela1[[#This Row],[Cena hurtowa netto od 13.01.2025]]-1</f>
        <v>0</v>
      </c>
      <c r="L1678" s="142" t="s">
        <v>3107</v>
      </c>
      <c r="M1678" s="142"/>
      <c r="N1678" s="64" t="s">
        <v>368</v>
      </c>
      <c r="O1678" s="84">
        <v>0.23</v>
      </c>
      <c r="P1678" s="7"/>
      <c r="Q1678" s="35">
        <f t="shared" si="30"/>
        <v>0</v>
      </c>
      <c r="R1678" s="104">
        <v>7</v>
      </c>
      <c r="S1678" s="36" t="s">
        <v>3118</v>
      </c>
      <c r="T1678" s="86" t="s">
        <v>4573</v>
      </c>
      <c r="U1678" s="39">
        <f>VLOOKUP(Tabela1[[#This Row],[Marka]],Config!$D$2:$E$13,2,FALSE)+Tabela1[[#This Row],[Marka_sort_plus]]</f>
        <v>211019</v>
      </c>
      <c r="V1678" s="39">
        <v>11019</v>
      </c>
      <c r="W1678" s="49" t="s">
        <v>368</v>
      </c>
      <c r="X1678" s="49" t="s">
        <v>5836</v>
      </c>
      <c r="Y1678" s="49" t="s">
        <v>5837</v>
      </c>
      <c r="Z1678" s="49" t="s">
        <v>5838</v>
      </c>
    </row>
    <row r="1679" spans="2:26" ht="27.75" customHeight="1">
      <c r="B1679" s="55" t="s">
        <v>7</v>
      </c>
      <c r="C1679" s="56" t="s">
        <v>369</v>
      </c>
      <c r="D1679" s="113" t="s">
        <v>3611</v>
      </c>
      <c r="E1679" s="83" t="s">
        <v>3107</v>
      </c>
      <c r="F1679" s="65" t="s">
        <v>370</v>
      </c>
      <c r="G1679" s="58" t="s">
        <v>10</v>
      </c>
      <c r="H1679" s="58">
        <v>10</v>
      </c>
      <c r="I1679" s="129">
        <v>3.85</v>
      </c>
      <c r="J1679" s="129">
        <v>3.85</v>
      </c>
      <c r="K1679" s="93">
        <f>Tabela1[ [#This Row],[Cena hurtowa netto od 01.06.2025] ]/Tabela1[[#This Row],[Cena hurtowa netto od 13.01.2025]]-1</f>
        <v>0</v>
      </c>
      <c r="L1679" s="142" t="s">
        <v>3107</v>
      </c>
      <c r="M1679" s="142"/>
      <c r="N1679" s="64" t="s">
        <v>371</v>
      </c>
      <c r="O1679" s="84">
        <v>0.23</v>
      </c>
      <c r="P1679" s="7"/>
      <c r="Q1679" s="35">
        <f t="shared" si="30"/>
        <v>0</v>
      </c>
      <c r="R1679" s="104">
        <v>7</v>
      </c>
      <c r="S1679" s="36" t="s">
        <v>3118</v>
      </c>
      <c r="T1679" s="86" t="s">
        <v>4573</v>
      </c>
      <c r="U1679" s="39">
        <f>VLOOKUP(Tabela1[[#This Row],[Marka]],Config!$D$2:$E$13,2,FALSE)+Tabela1[[#This Row],[Marka_sort_plus]]</f>
        <v>211019</v>
      </c>
      <c r="V1679" s="39">
        <v>11019</v>
      </c>
      <c r="W1679" s="49" t="s">
        <v>371</v>
      </c>
      <c r="X1679" s="49" t="s">
        <v>5942</v>
      </c>
      <c r="Y1679" s="49" t="s">
        <v>5943</v>
      </c>
      <c r="Z1679" s="49" t="s">
        <v>5944</v>
      </c>
    </row>
    <row r="1680" spans="2:26" ht="27.75" customHeight="1">
      <c r="B1680" s="55" t="s">
        <v>7</v>
      </c>
      <c r="C1680" s="56" t="s">
        <v>372</v>
      </c>
      <c r="D1680" s="113" t="s">
        <v>4111</v>
      </c>
      <c r="E1680" s="83" t="s">
        <v>3107</v>
      </c>
      <c r="F1680" s="65" t="s">
        <v>373</v>
      </c>
      <c r="G1680" s="58" t="s">
        <v>10</v>
      </c>
      <c r="H1680" s="58">
        <v>10</v>
      </c>
      <c r="I1680" s="129">
        <v>3.85</v>
      </c>
      <c r="J1680" s="129">
        <v>3.85</v>
      </c>
      <c r="K1680" s="93">
        <f>Tabela1[ [#This Row],[Cena hurtowa netto od 01.06.2025] ]/Tabela1[[#This Row],[Cena hurtowa netto od 13.01.2025]]-1</f>
        <v>0</v>
      </c>
      <c r="L1680" s="142" t="s">
        <v>3107</v>
      </c>
      <c r="M1680" s="142"/>
      <c r="N1680" s="64" t="s">
        <v>374</v>
      </c>
      <c r="O1680" s="84">
        <v>0.23</v>
      </c>
      <c r="P1680" s="7"/>
      <c r="Q1680" s="35">
        <f t="shared" si="30"/>
        <v>0</v>
      </c>
      <c r="R1680" s="104">
        <v>7</v>
      </c>
      <c r="S1680" s="36" t="s">
        <v>3118</v>
      </c>
      <c r="T1680" s="86" t="s">
        <v>4573</v>
      </c>
      <c r="U1680" s="39">
        <f>VLOOKUP(Tabela1[[#This Row],[Marka]],Config!$D$2:$E$13,2,FALSE)+Tabela1[[#This Row],[Marka_sort_plus]]</f>
        <v>211019</v>
      </c>
      <c r="V1680" s="39">
        <v>11019</v>
      </c>
      <c r="W1680" s="49" t="s">
        <v>374</v>
      </c>
      <c r="X1680" s="49" t="s">
        <v>5923</v>
      </c>
      <c r="Y1680" s="49" t="s">
        <v>5924</v>
      </c>
      <c r="Z1680" s="49" t="s">
        <v>5925</v>
      </c>
    </row>
    <row r="1681" spans="2:26" ht="27.75" customHeight="1">
      <c r="B1681" s="55" t="s">
        <v>7</v>
      </c>
      <c r="C1681" s="56" t="s">
        <v>375</v>
      </c>
      <c r="D1681" s="113" t="s">
        <v>4110</v>
      </c>
      <c r="E1681" s="83" t="s">
        <v>3107</v>
      </c>
      <c r="F1681" s="65" t="s">
        <v>376</v>
      </c>
      <c r="G1681" s="58" t="s">
        <v>10</v>
      </c>
      <c r="H1681" s="58">
        <v>10</v>
      </c>
      <c r="I1681" s="129">
        <v>3.85</v>
      </c>
      <c r="J1681" s="129">
        <v>3.85</v>
      </c>
      <c r="K1681" s="93">
        <f>Tabela1[ [#This Row],[Cena hurtowa netto od 01.06.2025] ]/Tabela1[[#This Row],[Cena hurtowa netto od 13.01.2025]]-1</f>
        <v>0</v>
      </c>
      <c r="L1681" s="142" t="s">
        <v>13877</v>
      </c>
      <c r="M1681" s="142"/>
      <c r="N1681" s="64" t="s">
        <v>377</v>
      </c>
      <c r="O1681" s="84">
        <v>0.23</v>
      </c>
      <c r="P1681" s="7"/>
      <c r="Q1681" s="35">
        <f t="shared" si="30"/>
        <v>0</v>
      </c>
      <c r="R1681" s="104">
        <v>7</v>
      </c>
      <c r="S1681" s="36" t="s">
        <v>3118</v>
      </c>
      <c r="T1681" s="86" t="s">
        <v>4573</v>
      </c>
      <c r="U1681" s="39">
        <f>VLOOKUP(Tabela1[[#This Row],[Marka]],Config!$D$2:$E$13,2,FALSE)+Tabela1[[#This Row],[Marka_sort_plus]]</f>
        <v>211019</v>
      </c>
      <c r="V1681" s="39">
        <v>11019</v>
      </c>
      <c r="W1681" s="49" t="s">
        <v>377</v>
      </c>
      <c r="X1681" s="49" t="s">
        <v>5881</v>
      </c>
      <c r="Y1681" s="49" t="s">
        <v>5882</v>
      </c>
      <c r="Z1681" s="49" t="s">
        <v>5883</v>
      </c>
    </row>
    <row r="1682" spans="2:26" ht="27.75" customHeight="1">
      <c r="B1682" s="55" t="s">
        <v>7</v>
      </c>
      <c r="C1682" s="56" t="s">
        <v>378</v>
      </c>
      <c r="D1682" s="113" t="s">
        <v>3384</v>
      </c>
      <c r="E1682" s="83" t="s">
        <v>3107</v>
      </c>
      <c r="F1682" s="65" t="s">
        <v>379</v>
      </c>
      <c r="G1682" s="58" t="s">
        <v>10</v>
      </c>
      <c r="H1682" s="58">
        <v>10</v>
      </c>
      <c r="I1682" s="129">
        <v>3.85</v>
      </c>
      <c r="J1682" s="129">
        <v>3.85</v>
      </c>
      <c r="K1682" s="93">
        <f>Tabela1[ [#This Row],[Cena hurtowa netto od 01.06.2025] ]/Tabela1[[#This Row],[Cena hurtowa netto od 13.01.2025]]-1</f>
        <v>0</v>
      </c>
      <c r="L1682" s="142" t="s">
        <v>3107</v>
      </c>
      <c r="M1682" s="142"/>
      <c r="N1682" s="64" t="s">
        <v>380</v>
      </c>
      <c r="O1682" s="84">
        <v>0.23</v>
      </c>
      <c r="P1682" s="7"/>
      <c r="Q1682" s="35">
        <f t="shared" si="30"/>
        <v>0</v>
      </c>
      <c r="R1682" s="104">
        <v>6</v>
      </c>
      <c r="S1682" s="36" t="s">
        <v>3118</v>
      </c>
      <c r="T1682" s="86" t="s">
        <v>4573</v>
      </c>
      <c r="U1682" s="39">
        <f>VLOOKUP(Tabela1[[#This Row],[Marka]],Config!$D$2:$E$13,2,FALSE)+Tabela1[[#This Row],[Marka_sort_plus]]</f>
        <v>211019</v>
      </c>
      <c r="V1682" s="39">
        <v>11019</v>
      </c>
      <c r="W1682" s="49" t="s">
        <v>380</v>
      </c>
      <c r="X1682" s="49" t="s">
        <v>5920</v>
      </c>
      <c r="Y1682" s="49" t="s">
        <v>5921</v>
      </c>
      <c r="Z1682" s="49" t="s">
        <v>5922</v>
      </c>
    </row>
    <row r="1683" spans="2:26" ht="27.75" customHeight="1">
      <c r="B1683" s="55" t="s">
        <v>7</v>
      </c>
      <c r="C1683" s="56" t="s">
        <v>381</v>
      </c>
      <c r="D1683" s="113" t="s">
        <v>3653</v>
      </c>
      <c r="E1683" s="83" t="s">
        <v>3108</v>
      </c>
      <c r="F1683" s="65" t="s">
        <v>382</v>
      </c>
      <c r="G1683" s="58" t="s">
        <v>10</v>
      </c>
      <c r="H1683" s="58">
        <v>10</v>
      </c>
      <c r="I1683" s="129">
        <v>3.6624000000000003</v>
      </c>
      <c r="J1683" s="129">
        <v>3.6624000000000003</v>
      </c>
      <c r="K1683" s="93">
        <f>Tabela1[ [#This Row],[Cena hurtowa netto od 01.06.2025] ]/Tabela1[[#This Row],[Cena hurtowa netto od 13.01.2025]]-1</f>
        <v>0</v>
      </c>
      <c r="L1683" s="142" t="s">
        <v>3108</v>
      </c>
      <c r="M1683" s="142"/>
      <c r="N1683" s="64" t="s">
        <v>383</v>
      </c>
      <c r="O1683" s="84">
        <v>0.23</v>
      </c>
      <c r="P1683" s="7"/>
      <c r="Q1683" s="35">
        <f t="shared" si="30"/>
        <v>0</v>
      </c>
      <c r="R1683" s="104">
        <v>7</v>
      </c>
      <c r="S1683" s="36" t="s">
        <v>3118</v>
      </c>
      <c r="T1683" s="86" t="s">
        <v>4573</v>
      </c>
      <c r="U1683" s="39">
        <f>VLOOKUP(Tabela1[[#This Row],[Marka]],Config!$D$2:$E$13,2,FALSE)+Tabela1[[#This Row],[Marka_sort_plus]]</f>
        <v>211019</v>
      </c>
      <c r="V1683" s="39">
        <v>11019</v>
      </c>
      <c r="W1683" s="49" t="s">
        <v>383</v>
      </c>
      <c r="X1683" s="49" t="s">
        <v>5960</v>
      </c>
      <c r="Y1683" s="49" t="s">
        <v>5961</v>
      </c>
      <c r="Z1683" s="49" t="s">
        <v>5962</v>
      </c>
    </row>
    <row r="1684" spans="2:26" ht="27.75" customHeight="1">
      <c r="B1684" s="55" t="s">
        <v>7</v>
      </c>
      <c r="C1684" s="56" t="s">
        <v>384</v>
      </c>
      <c r="D1684" s="113" t="s">
        <v>4109</v>
      </c>
      <c r="E1684" s="83" t="s">
        <v>3107</v>
      </c>
      <c r="F1684" s="65" t="s">
        <v>385</v>
      </c>
      <c r="G1684" s="58" t="s">
        <v>10</v>
      </c>
      <c r="H1684" s="58">
        <v>10</v>
      </c>
      <c r="I1684" s="129">
        <v>3.85</v>
      </c>
      <c r="J1684" s="129">
        <v>3.85</v>
      </c>
      <c r="K1684" s="93">
        <f>Tabela1[ [#This Row],[Cena hurtowa netto od 01.06.2025] ]/Tabela1[[#This Row],[Cena hurtowa netto od 13.01.2025]]-1</f>
        <v>0</v>
      </c>
      <c r="L1684" s="142" t="s">
        <v>3107</v>
      </c>
      <c r="M1684" s="142"/>
      <c r="N1684" s="64" t="s">
        <v>386</v>
      </c>
      <c r="O1684" s="84">
        <v>0.23</v>
      </c>
      <c r="P1684" s="7"/>
      <c r="Q1684" s="35">
        <f t="shared" si="30"/>
        <v>0</v>
      </c>
      <c r="R1684" s="104">
        <v>7</v>
      </c>
      <c r="S1684" s="36" t="s">
        <v>3118</v>
      </c>
      <c r="T1684" s="86" t="s">
        <v>4573</v>
      </c>
      <c r="U1684" s="39">
        <f>VLOOKUP(Tabela1[[#This Row],[Marka]],Config!$D$2:$E$13,2,FALSE)+Tabela1[[#This Row],[Marka_sort_plus]]</f>
        <v>211019</v>
      </c>
      <c r="V1684" s="39">
        <v>11019</v>
      </c>
      <c r="W1684" s="49" t="s">
        <v>386</v>
      </c>
      <c r="X1684" s="49" t="s">
        <v>5951</v>
      </c>
      <c r="Y1684" s="49" t="s">
        <v>5952</v>
      </c>
      <c r="Z1684" s="49" t="s">
        <v>5953</v>
      </c>
    </row>
    <row r="1685" spans="2:26" ht="27.75" customHeight="1">
      <c r="B1685" s="55" t="s">
        <v>7</v>
      </c>
      <c r="C1685" s="56" t="s">
        <v>450</v>
      </c>
      <c r="D1685" s="113" t="s">
        <v>3783</v>
      </c>
      <c r="E1685" s="83" t="s">
        <v>3108</v>
      </c>
      <c r="F1685" s="65" t="s">
        <v>451</v>
      </c>
      <c r="G1685" s="58" t="s">
        <v>10</v>
      </c>
      <c r="H1685" s="58">
        <v>10</v>
      </c>
      <c r="I1685" s="129">
        <v>3.85</v>
      </c>
      <c r="J1685" s="129">
        <v>3.85</v>
      </c>
      <c r="K1685" s="93">
        <f>Tabela1[ [#This Row],[Cena hurtowa netto od 01.06.2025] ]/Tabela1[[#This Row],[Cena hurtowa netto od 13.01.2025]]-1</f>
        <v>0</v>
      </c>
      <c r="L1685" s="142" t="s">
        <v>3108</v>
      </c>
      <c r="M1685" s="142"/>
      <c r="N1685" s="64" t="s">
        <v>452</v>
      </c>
      <c r="O1685" s="84">
        <v>0.23</v>
      </c>
      <c r="P1685" s="7"/>
      <c r="Q1685" s="35">
        <f t="shared" si="30"/>
        <v>0</v>
      </c>
      <c r="R1685" s="104">
        <v>7</v>
      </c>
      <c r="S1685" s="36" t="s">
        <v>3118</v>
      </c>
      <c r="T1685" s="86" t="s">
        <v>4573</v>
      </c>
      <c r="U1685" s="39">
        <f>VLOOKUP(Tabela1[[#This Row],[Marka]],Config!$D$2:$E$13,2,FALSE)+Tabela1[[#This Row],[Marka_sort_plus]]</f>
        <v>211019</v>
      </c>
      <c r="V1685" s="39">
        <v>11019</v>
      </c>
      <c r="W1685" s="49" t="s">
        <v>452</v>
      </c>
      <c r="X1685" s="49" t="s">
        <v>5948</v>
      </c>
      <c r="Y1685" s="49" t="s">
        <v>5949</v>
      </c>
      <c r="Z1685" s="49" t="s">
        <v>5950</v>
      </c>
    </row>
    <row r="1686" spans="2:26" ht="27.75" customHeight="1">
      <c r="B1686" s="55" t="s">
        <v>7</v>
      </c>
      <c r="C1686" s="56" t="s">
        <v>387</v>
      </c>
      <c r="D1686" s="113" t="s">
        <v>4108</v>
      </c>
      <c r="E1686" s="83" t="s">
        <v>3107</v>
      </c>
      <c r="F1686" s="65" t="s">
        <v>388</v>
      </c>
      <c r="G1686" s="58" t="s">
        <v>10</v>
      </c>
      <c r="H1686" s="58">
        <v>10</v>
      </c>
      <c r="I1686" s="129">
        <v>3.85</v>
      </c>
      <c r="J1686" s="129">
        <v>3.85</v>
      </c>
      <c r="K1686" s="93">
        <f>Tabela1[ [#This Row],[Cena hurtowa netto od 01.06.2025] ]/Tabela1[[#This Row],[Cena hurtowa netto od 13.01.2025]]-1</f>
        <v>0</v>
      </c>
      <c r="L1686" s="142" t="s">
        <v>3107</v>
      </c>
      <c r="M1686" s="142"/>
      <c r="N1686" s="64" t="s">
        <v>389</v>
      </c>
      <c r="O1686" s="84">
        <v>0.23</v>
      </c>
      <c r="P1686" s="7"/>
      <c r="Q1686" s="35">
        <f t="shared" si="30"/>
        <v>0</v>
      </c>
      <c r="R1686" s="104">
        <v>7</v>
      </c>
      <c r="S1686" s="36" t="s">
        <v>3118</v>
      </c>
      <c r="T1686" s="86" t="s">
        <v>4573</v>
      </c>
      <c r="U1686" s="39">
        <f>VLOOKUP(Tabela1[[#This Row],[Marka]],Config!$D$2:$E$13,2,FALSE)+Tabela1[[#This Row],[Marka_sort_plus]]</f>
        <v>211019</v>
      </c>
      <c r="V1686" s="39">
        <v>11019</v>
      </c>
      <c r="W1686" s="49" t="s">
        <v>389</v>
      </c>
      <c r="X1686" s="49" t="s">
        <v>5887</v>
      </c>
      <c r="Y1686" s="49" t="s">
        <v>5888</v>
      </c>
      <c r="Z1686" s="49" t="s">
        <v>5889</v>
      </c>
    </row>
    <row r="1687" spans="2:26" ht="27.75" customHeight="1">
      <c r="B1687" s="55" t="s">
        <v>7</v>
      </c>
      <c r="C1687" s="56" t="s">
        <v>390</v>
      </c>
      <c r="D1687" s="113" t="s">
        <v>3640</v>
      </c>
      <c r="E1687" s="83" t="s">
        <v>3107</v>
      </c>
      <c r="F1687" s="65" t="s">
        <v>391</v>
      </c>
      <c r="G1687" s="58" t="s">
        <v>10</v>
      </c>
      <c r="H1687" s="58">
        <v>10</v>
      </c>
      <c r="I1687" s="129">
        <v>3.85</v>
      </c>
      <c r="J1687" s="129">
        <v>3.85</v>
      </c>
      <c r="K1687" s="93">
        <f>Tabela1[ [#This Row],[Cena hurtowa netto od 01.06.2025] ]/Tabela1[[#This Row],[Cena hurtowa netto od 13.01.2025]]-1</f>
        <v>0</v>
      </c>
      <c r="L1687" s="142" t="s">
        <v>3107</v>
      </c>
      <c r="M1687" s="142"/>
      <c r="N1687" s="64" t="s">
        <v>392</v>
      </c>
      <c r="O1687" s="84">
        <v>0.23</v>
      </c>
      <c r="P1687" s="7"/>
      <c r="Q1687" s="35">
        <f t="shared" si="30"/>
        <v>0</v>
      </c>
      <c r="R1687" s="104">
        <v>7</v>
      </c>
      <c r="S1687" s="36" t="s">
        <v>3118</v>
      </c>
      <c r="T1687" s="86" t="s">
        <v>4573</v>
      </c>
      <c r="U1687" s="39">
        <f>VLOOKUP(Tabela1[[#This Row],[Marka]],Config!$D$2:$E$13,2,FALSE)+Tabela1[[#This Row],[Marka_sort_plus]]</f>
        <v>211019</v>
      </c>
      <c r="V1687" s="39">
        <v>11019</v>
      </c>
      <c r="W1687" s="49" t="s">
        <v>392</v>
      </c>
      <c r="X1687" s="49" t="s">
        <v>5814</v>
      </c>
      <c r="Y1687" s="49" t="s">
        <v>5815</v>
      </c>
      <c r="Z1687" s="49" t="s">
        <v>5816</v>
      </c>
    </row>
    <row r="1688" spans="2:26" ht="27.75" customHeight="1">
      <c r="B1688" s="55" t="s">
        <v>7</v>
      </c>
      <c r="C1688" s="56" t="s">
        <v>393</v>
      </c>
      <c r="D1688" s="113" t="s">
        <v>4107</v>
      </c>
      <c r="E1688" s="83" t="s">
        <v>3107</v>
      </c>
      <c r="F1688" s="65" t="s">
        <v>394</v>
      </c>
      <c r="G1688" s="58" t="s">
        <v>10</v>
      </c>
      <c r="H1688" s="58">
        <v>10</v>
      </c>
      <c r="I1688" s="129">
        <v>3.85</v>
      </c>
      <c r="J1688" s="129">
        <v>3.85</v>
      </c>
      <c r="K1688" s="93">
        <f>Tabela1[ [#This Row],[Cena hurtowa netto od 01.06.2025] ]/Tabela1[[#This Row],[Cena hurtowa netto od 13.01.2025]]-1</f>
        <v>0</v>
      </c>
      <c r="L1688" s="142" t="s">
        <v>3107</v>
      </c>
      <c r="M1688" s="142"/>
      <c r="N1688" s="64" t="s">
        <v>395</v>
      </c>
      <c r="O1688" s="84">
        <v>0.23</v>
      </c>
      <c r="P1688" s="7"/>
      <c r="Q1688" s="35">
        <f t="shared" ref="Q1688:Q1751" si="31">J1688*P1688*(1-RABAT)</f>
        <v>0</v>
      </c>
      <c r="R1688" s="104">
        <v>7</v>
      </c>
      <c r="S1688" s="36" t="s">
        <v>3118</v>
      </c>
      <c r="T1688" s="86" t="s">
        <v>4573</v>
      </c>
      <c r="U1688" s="39">
        <f>VLOOKUP(Tabela1[[#This Row],[Marka]],Config!$D$2:$E$13,2,FALSE)+Tabela1[[#This Row],[Marka_sort_plus]]</f>
        <v>211019</v>
      </c>
      <c r="V1688" s="39">
        <v>11019</v>
      </c>
      <c r="W1688" s="49" t="s">
        <v>395</v>
      </c>
      <c r="X1688" s="49" t="s">
        <v>5926</v>
      </c>
      <c r="Y1688" s="49" t="s">
        <v>5927</v>
      </c>
      <c r="Z1688" s="49" t="s">
        <v>5928</v>
      </c>
    </row>
    <row r="1689" spans="2:26" ht="27.75" customHeight="1">
      <c r="B1689" s="55" t="s">
        <v>7</v>
      </c>
      <c r="C1689" s="56" t="s">
        <v>399</v>
      </c>
      <c r="D1689" s="113" t="s">
        <v>4106</v>
      </c>
      <c r="E1689" s="83" t="s">
        <v>3107</v>
      </c>
      <c r="F1689" s="65" t="s">
        <v>400</v>
      </c>
      <c r="G1689" s="58" t="s">
        <v>10</v>
      </c>
      <c r="H1689" s="58">
        <v>10</v>
      </c>
      <c r="I1689" s="129">
        <v>3.85</v>
      </c>
      <c r="J1689" s="129">
        <v>3.85</v>
      </c>
      <c r="K1689" s="93">
        <f>Tabela1[ [#This Row],[Cena hurtowa netto od 01.06.2025] ]/Tabela1[[#This Row],[Cena hurtowa netto od 13.01.2025]]-1</f>
        <v>0</v>
      </c>
      <c r="L1689" s="142" t="s">
        <v>3107</v>
      </c>
      <c r="M1689" s="142"/>
      <c r="N1689" s="64" t="s">
        <v>401</v>
      </c>
      <c r="O1689" s="84">
        <v>0.23</v>
      </c>
      <c r="P1689" s="7"/>
      <c r="Q1689" s="35">
        <f t="shared" si="31"/>
        <v>0</v>
      </c>
      <c r="R1689" s="104">
        <v>7</v>
      </c>
      <c r="S1689" s="36" t="s">
        <v>3118</v>
      </c>
      <c r="T1689" s="86" t="s">
        <v>4573</v>
      </c>
      <c r="U1689" s="39">
        <f>VLOOKUP(Tabela1[[#This Row],[Marka]],Config!$D$2:$E$13,2,FALSE)+Tabela1[[#This Row],[Marka_sort_plus]]</f>
        <v>211019</v>
      </c>
      <c r="V1689" s="39">
        <v>11019</v>
      </c>
      <c r="W1689" s="49" t="s">
        <v>401</v>
      </c>
      <c r="X1689" s="49" t="s">
        <v>5932</v>
      </c>
      <c r="Y1689" s="49" t="s">
        <v>5933</v>
      </c>
      <c r="Z1689" s="49" t="s">
        <v>5934</v>
      </c>
    </row>
    <row r="1690" spans="2:26" ht="27.75" customHeight="1">
      <c r="B1690" s="55" t="s">
        <v>7</v>
      </c>
      <c r="C1690" s="56" t="s">
        <v>402</v>
      </c>
      <c r="D1690" s="113" t="s">
        <v>4105</v>
      </c>
      <c r="E1690" s="83" t="s">
        <v>3108</v>
      </c>
      <c r="F1690" s="65" t="s">
        <v>403</v>
      </c>
      <c r="G1690" s="58" t="s">
        <v>10</v>
      </c>
      <c r="H1690" s="58">
        <v>10</v>
      </c>
      <c r="I1690" s="129">
        <v>3.85</v>
      </c>
      <c r="J1690" s="129">
        <v>3.85</v>
      </c>
      <c r="K1690" s="93">
        <f>Tabela1[ [#This Row],[Cena hurtowa netto od 01.06.2025] ]/Tabela1[[#This Row],[Cena hurtowa netto od 13.01.2025]]-1</f>
        <v>0</v>
      </c>
      <c r="L1690" s="142" t="s">
        <v>3108</v>
      </c>
      <c r="M1690" s="142"/>
      <c r="N1690" s="64" t="s">
        <v>404</v>
      </c>
      <c r="O1690" s="84">
        <v>0.23</v>
      </c>
      <c r="P1690" s="7"/>
      <c r="Q1690" s="35">
        <f t="shared" si="31"/>
        <v>0</v>
      </c>
      <c r="R1690" s="104">
        <v>7</v>
      </c>
      <c r="S1690" s="36" t="s">
        <v>3118</v>
      </c>
      <c r="T1690" s="86" t="s">
        <v>4573</v>
      </c>
      <c r="U1690" s="39">
        <f>VLOOKUP(Tabela1[[#This Row],[Marka]],Config!$D$2:$E$13,2,FALSE)+Tabela1[[#This Row],[Marka_sort_plus]]</f>
        <v>211019</v>
      </c>
      <c r="V1690" s="39">
        <v>11019</v>
      </c>
      <c r="W1690" s="49" t="s">
        <v>404</v>
      </c>
      <c r="X1690" s="49" t="s">
        <v>5945</v>
      </c>
      <c r="Y1690" s="49" t="s">
        <v>5946</v>
      </c>
      <c r="Z1690" s="49" t="s">
        <v>5947</v>
      </c>
    </row>
    <row r="1691" spans="2:26" ht="27.75" customHeight="1">
      <c r="B1691" s="55" t="s">
        <v>7</v>
      </c>
      <c r="C1691" s="56" t="s">
        <v>396</v>
      </c>
      <c r="D1691" s="113" t="s">
        <v>3652</v>
      </c>
      <c r="E1691" s="83" t="s">
        <v>3107</v>
      </c>
      <c r="F1691" s="65" t="s">
        <v>397</v>
      </c>
      <c r="G1691" s="58" t="s">
        <v>10</v>
      </c>
      <c r="H1691" s="58">
        <v>10</v>
      </c>
      <c r="I1691" s="129">
        <v>3.85</v>
      </c>
      <c r="J1691" s="129">
        <v>3.85</v>
      </c>
      <c r="K1691" s="93">
        <f>Tabela1[ [#This Row],[Cena hurtowa netto od 01.06.2025] ]/Tabela1[[#This Row],[Cena hurtowa netto od 13.01.2025]]-1</f>
        <v>0</v>
      </c>
      <c r="L1691" s="142" t="s">
        <v>3107</v>
      </c>
      <c r="M1691" s="142"/>
      <c r="N1691" s="64" t="s">
        <v>398</v>
      </c>
      <c r="O1691" s="84">
        <v>0.23</v>
      </c>
      <c r="P1691" s="7"/>
      <c r="Q1691" s="35">
        <f t="shared" si="31"/>
        <v>0</v>
      </c>
      <c r="R1691" s="104">
        <v>7</v>
      </c>
      <c r="S1691" s="36" t="s">
        <v>3118</v>
      </c>
      <c r="T1691" s="86" t="s">
        <v>4573</v>
      </c>
      <c r="U1691" s="39">
        <f>VLOOKUP(Tabela1[[#This Row],[Marka]],Config!$D$2:$E$13,2,FALSE)+Tabela1[[#This Row],[Marka_sort_plus]]</f>
        <v>211019</v>
      </c>
      <c r="V1691" s="39">
        <v>11019</v>
      </c>
      <c r="W1691" s="49" t="s">
        <v>398</v>
      </c>
      <c r="X1691" s="49" t="s">
        <v>5833</v>
      </c>
      <c r="Y1691" s="49" t="s">
        <v>5834</v>
      </c>
      <c r="Z1691" s="49" t="s">
        <v>5835</v>
      </c>
    </row>
    <row r="1692" spans="2:26" ht="27.75" customHeight="1">
      <c r="B1692" s="55" t="s">
        <v>7</v>
      </c>
      <c r="C1692" s="56" t="s">
        <v>405</v>
      </c>
      <c r="D1692" s="113" t="s">
        <v>4104</v>
      </c>
      <c r="E1692" s="83" t="s">
        <v>3107</v>
      </c>
      <c r="F1692" s="65" t="s">
        <v>406</v>
      </c>
      <c r="G1692" s="58" t="s">
        <v>10</v>
      </c>
      <c r="H1692" s="58">
        <v>10</v>
      </c>
      <c r="I1692" s="129">
        <v>3.85</v>
      </c>
      <c r="J1692" s="129">
        <v>3.85</v>
      </c>
      <c r="K1692" s="93">
        <f>Tabela1[ [#This Row],[Cena hurtowa netto od 01.06.2025] ]/Tabela1[[#This Row],[Cena hurtowa netto od 13.01.2025]]-1</f>
        <v>0</v>
      </c>
      <c r="L1692" s="142" t="s">
        <v>3107</v>
      </c>
      <c r="M1692" s="142"/>
      <c r="N1692" s="64" t="s">
        <v>407</v>
      </c>
      <c r="O1692" s="84">
        <v>0.23</v>
      </c>
      <c r="P1692" s="7"/>
      <c r="Q1692" s="35">
        <f t="shared" si="31"/>
        <v>0</v>
      </c>
      <c r="R1692" s="104">
        <v>7</v>
      </c>
      <c r="S1692" s="36" t="s">
        <v>3118</v>
      </c>
      <c r="T1692" s="86" t="s">
        <v>4573</v>
      </c>
      <c r="U1692" s="39">
        <f>VLOOKUP(Tabela1[[#This Row],[Marka]],Config!$D$2:$E$13,2,FALSE)+Tabela1[[#This Row],[Marka_sort_plus]]</f>
        <v>211019</v>
      </c>
      <c r="V1692" s="39">
        <v>11019</v>
      </c>
      <c r="W1692" s="49" t="s">
        <v>407</v>
      </c>
      <c r="X1692" s="49" t="s">
        <v>5917</v>
      </c>
      <c r="Y1692" s="49" t="s">
        <v>5918</v>
      </c>
      <c r="Z1692" s="49" t="s">
        <v>5919</v>
      </c>
    </row>
    <row r="1693" spans="2:26" ht="27.75" customHeight="1">
      <c r="B1693" s="55" t="s">
        <v>7</v>
      </c>
      <c r="C1693" s="56" t="s">
        <v>408</v>
      </c>
      <c r="D1693" s="113" t="s">
        <v>4103</v>
      </c>
      <c r="E1693" s="83" t="s">
        <v>3107</v>
      </c>
      <c r="F1693" s="65" t="s">
        <v>409</v>
      </c>
      <c r="G1693" s="58" t="s">
        <v>10</v>
      </c>
      <c r="H1693" s="58">
        <v>10</v>
      </c>
      <c r="I1693" s="129">
        <v>3.85</v>
      </c>
      <c r="J1693" s="129">
        <v>3.85</v>
      </c>
      <c r="K1693" s="93">
        <f>Tabela1[ [#This Row],[Cena hurtowa netto od 01.06.2025] ]/Tabela1[[#This Row],[Cena hurtowa netto od 13.01.2025]]-1</f>
        <v>0</v>
      </c>
      <c r="L1693" s="142" t="s">
        <v>3107</v>
      </c>
      <c r="M1693" s="142"/>
      <c r="N1693" s="64" t="s">
        <v>410</v>
      </c>
      <c r="O1693" s="84">
        <v>0.23</v>
      </c>
      <c r="P1693" s="7"/>
      <c r="Q1693" s="35">
        <f t="shared" si="31"/>
        <v>0</v>
      </c>
      <c r="R1693" s="104">
        <v>7</v>
      </c>
      <c r="S1693" s="36" t="s">
        <v>3118</v>
      </c>
      <c r="T1693" s="86" t="s">
        <v>4573</v>
      </c>
      <c r="U1693" s="39">
        <f>VLOOKUP(Tabela1[[#This Row],[Marka]],Config!$D$2:$E$13,2,FALSE)+Tabela1[[#This Row],[Marka_sort_plus]]</f>
        <v>211019</v>
      </c>
      <c r="V1693" s="39">
        <v>11019</v>
      </c>
      <c r="W1693" s="49" t="s">
        <v>410</v>
      </c>
      <c r="X1693" s="49" t="s">
        <v>5869</v>
      </c>
      <c r="Y1693" s="49" t="s">
        <v>5870</v>
      </c>
      <c r="Z1693" s="49" t="s">
        <v>5871</v>
      </c>
    </row>
    <row r="1694" spans="2:26" ht="27.75" customHeight="1">
      <c r="B1694" s="55" t="s">
        <v>7</v>
      </c>
      <c r="C1694" s="56" t="s">
        <v>411</v>
      </c>
      <c r="D1694" s="113" t="s">
        <v>4102</v>
      </c>
      <c r="E1694" s="83" t="s">
        <v>3107</v>
      </c>
      <c r="F1694" s="65" t="s">
        <v>412</v>
      </c>
      <c r="G1694" s="58" t="s">
        <v>10</v>
      </c>
      <c r="H1694" s="58">
        <v>10</v>
      </c>
      <c r="I1694" s="129">
        <v>3.85</v>
      </c>
      <c r="J1694" s="129">
        <v>3.85</v>
      </c>
      <c r="K1694" s="93">
        <f>Tabela1[ [#This Row],[Cena hurtowa netto od 01.06.2025] ]/Tabela1[[#This Row],[Cena hurtowa netto od 13.01.2025]]-1</f>
        <v>0</v>
      </c>
      <c r="L1694" s="142" t="s">
        <v>3107</v>
      </c>
      <c r="M1694" s="142"/>
      <c r="N1694" s="64" t="s">
        <v>413</v>
      </c>
      <c r="O1694" s="84">
        <v>0.23</v>
      </c>
      <c r="P1694" s="7"/>
      <c r="Q1694" s="35">
        <f t="shared" si="31"/>
        <v>0</v>
      </c>
      <c r="R1694" s="104">
        <v>7</v>
      </c>
      <c r="S1694" s="36" t="s">
        <v>3118</v>
      </c>
      <c r="T1694" s="86" t="s">
        <v>4573</v>
      </c>
      <c r="U1694" s="39">
        <f>VLOOKUP(Tabela1[[#This Row],[Marka]],Config!$D$2:$E$13,2,FALSE)+Tabela1[[#This Row],[Marka_sort_plus]]</f>
        <v>211019</v>
      </c>
      <c r="V1694" s="39">
        <v>11019</v>
      </c>
      <c r="W1694" s="49" t="s">
        <v>413</v>
      </c>
      <c r="X1694" s="49" t="s">
        <v>5851</v>
      </c>
      <c r="Y1694" s="49" t="s">
        <v>5852</v>
      </c>
      <c r="Z1694" s="49" t="s">
        <v>5853</v>
      </c>
    </row>
    <row r="1695" spans="2:26" ht="27.75" customHeight="1">
      <c r="B1695" s="55" t="s">
        <v>7</v>
      </c>
      <c r="C1695" s="56" t="s">
        <v>414</v>
      </c>
      <c r="D1695" s="113" t="s">
        <v>4101</v>
      </c>
      <c r="E1695" s="83" t="s">
        <v>3107</v>
      </c>
      <c r="F1695" s="65" t="s">
        <v>415</v>
      </c>
      <c r="G1695" s="58" t="s">
        <v>10</v>
      </c>
      <c r="H1695" s="58">
        <v>10</v>
      </c>
      <c r="I1695" s="129">
        <v>3.85</v>
      </c>
      <c r="J1695" s="129">
        <v>3.85</v>
      </c>
      <c r="K1695" s="93">
        <f>Tabela1[ [#This Row],[Cena hurtowa netto od 01.06.2025] ]/Tabela1[[#This Row],[Cena hurtowa netto od 13.01.2025]]-1</f>
        <v>0</v>
      </c>
      <c r="L1695" s="142" t="s">
        <v>3107</v>
      </c>
      <c r="M1695" s="142"/>
      <c r="N1695" s="64" t="s">
        <v>416</v>
      </c>
      <c r="O1695" s="84">
        <v>0.23</v>
      </c>
      <c r="P1695" s="7"/>
      <c r="Q1695" s="35">
        <f t="shared" si="31"/>
        <v>0</v>
      </c>
      <c r="R1695" s="104">
        <v>7</v>
      </c>
      <c r="S1695" s="36" t="s">
        <v>3118</v>
      </c>
      <c r="T1695" s="86" t="s">
        <v>4573</v>
      </c>
      <c r="U1695" s="39">
        <f>VLOOKUP(Tabela1[[#This Row],[Marka]],Config!$D$2:$E$13,2,FALSE)+Tabela1[[#This Row],[Marka_sort_plus]]</f>
        <v>211019</v>
      </c>
      <c r="V1695" s="39">
        <v>11019</v>
      </c>
      <c r="W1695" s="49" t="s">
        <v>416</v>
      </c>
      <c r="X1695" s="49" t="s">
        <v>5899</v>
      </c>
      <c r="Y1695" s="49" t="s">
        <v>5900</v>
      </c>
      <c r="Z1695" s="49" t="s">
        <v>5901</v>
      </c>
    </row>
    <row r="1696" spans="2:26" ht="27.75" customHeight="1">
      <c r="B1696" s="55" t="s">
        <v>7</v>
      </c>
      <c r="C1696" s="56" t="s">
        <v>417</v>
      </c>
      <c r="D1696" s="113" t="s">
        <v>4100</v>
      </c>
      <c r="E1696" s="83" t="s">
        <v>3107</v>
      </c>
      <c r="F1696" s="65" t="s">
        <v>418</v>
      </c>
      <c r="G1696" s="58" t="s">
        <v>10</v>
      </c>
      <c r="H1696" s="58">
        <v>10</v>
      </c>
      <c r="I1696" s="129">
        <v>3.85</v>
      </c>
      <c r="J1696" s="129">
        <v>3.85</v>
      </c>
      <c r="K1696" s="93">
        <f>Tabela1[ [#This Row],[Cena hurtowa netto od 01.06.2025] ]/Tabela1[[#This Row],[Cena hurtowa netto od 13.01.2025]]-1</f>
        <v>0</v>
      </c>
      <c r="L1696" s="142" t="s">
        <v>3107</v>
      </c>
      <c r="M1696" s="142"/>
      <c r="N1696" s="64" t="s">
        <v>419</v>
      </c>
      <c r="O1696" s="84">
        <v>0.23</v>
      </c>
      <c r="P1696" s="7"/>
      <c r="Q1696" s="35">
        <f t="shared" si="31"/>
        <v>0</v>
      </c>
      <c r="R1696" s="104">
        <v>7</v>
      </c>
      <c r="S1696" s="36" t="s">
        <v>3118</v>
      </c>
      <c r="T1696" s="86" t="s">
        <v>4573</v>
      </c>
      <c r="U1696" s="39">
        <f>VLOOKUP(Tabela1[[#This Row],[Marka]],Config!$D$2:$E$13,2,FALSE)+Tabela1[[#This Row],[Marka_sort_plus]]</f>
        <v>211019</v>
      </c>
      <c r="V1696" s="39">
        <v>11019</v>
      </c>
      <c r="W1696" s="49" t="s">
        <v>419</v>
      </c>
      <c r="X1696" s="49" t="s">
        <v>5935</v>
      </c>
      <c r="Y1696" s="49" t="s">
        <v>5936</v>
      </c>
      <c r="Z1696" s="49" t="s">
        <v>5937</v>
      </c>
    </row>
    <row r="1697" spans="2:26" ht="27.75" customHeight="1">
      <c r="B1697" s="55" t="s">
        <v>7</v>
      </c>
      <c r="C1697" s="56" t="s">
        <v>420</v>
      </c>
      <c r="D1697" s="113" t="s">
        <v>3383</v>
      </c>
      <c r="E1697" s="83" t="s">
        <v>3107</v>
      </c>
      <c r="F1697" s="65" t="s">
        <v>421</v>
      </c>
      <c r="G1697" s="58" t="s">
        <v>10</v>
      </c>
      <c r="H1697" s="58">
        <v>10</v>
      </c>
      <c r="I1697" s="129">
        <v>3.85</v>
      </c>
      <c r="J1697" s="129">
        <v>3.85</v>
      </c>
      <c r="K1697" s="93">
        <f>Tabela1[ [#This Row],[Cena hurtowa netto od 01.06.2025] ]/Tabela1[[#This Row],[Cena hurtowa netto od 13.01.2025]]-1</f>
        <v>0</v>
      </c>
      <c r="L1697" s="142" t="s">
        <v>3107</v>
      </c>
      <c r="M1697" s="142"/>
      <c r="N1697" s="64" t="s">
        <v>422</v>
      </c>
      <c r="O1697" s="84">
        <v>0.23</v>
      </c>
      <c r="P1697" s="7"/>
      <c r="Q1697" s="35">
        <f t="shared" si="31"/>
        <v>0</v>
      </c>
      <c r="R1697" s="104">
        <v>6</v>
      </c>
      <c r="S1697" s="36" t="s">
        <v>3118</v>
      </c>
      <c r="T1697" s="86" t="s">
        <v>4573</v>
      </c>
      <c r="U1697" s="39">
        <f>VLOOKUP(Tabela1[[#This Row],[Marka]],Config!$D$2:$E$13,2,FALSE)+Tabela1[[#This Row],[Marka_sort_plus]]</f>
        <v>211019</v>
      </c>
      <c r="V1697" s="39">
        <v>11019</v>
      </c>
      <c r="W1697" s="49" t="s">
        <v>422</v>
      </c>
      <c r="X1697" s="49" t="s">
        <v>5905</v>
      </c>
      <c r="Y1697" s="49" t="s">
        <v>5906</v>
      </c>
      <c r="Z1697" s="49" t="s">
        <v>5907</v>
      </c>
    </row>
    <row r="1698" spans="2:26" ht="27.75" customHeight="1">
      <c r="B1698" s="55" t="s">
        <v>7</v>
      </c>
      <c r="C1698" s="56" t="s">
        <v>423</v>
      </c>
      <c r="D1698" s="113" t="s">
        <v>4099</v>
      </c>
      <c r="E1698" s="83" t="s">
        <v>3107</v>
      </c>
      <c r="F1698" s="65" t="s">
        <v>424</v>
      </c>
      <c r="G1698" s="58" t="s">
        <v>10</v>
      </c>
      <c r="H1698" s="58">
        <v>10</v>
      </c>
      <c r="I1698" s="129">
        <v>3.85</v>
      </c>
      <c r="J1698" s="129">
        <v>3.85</v>
      </c>
      <c r="K1698" s="93">
        <f>Tabela1[ [#This Row],[Cena hurtowa netto od 01.06.2025] ]/Tabela1[[#This Row],[Cena hurtowa netto od 13.01.2025]]-1</f>
        <v>0</v>
      </c>
      <c r="L1698" s="142" t="s">
        <v>3107</v>
      </c>
      <c r="M1698" s="142"/>
      <c r="N1698" s="64" t="s">
        <v>425</v>
      </c>
      <c r="O1698" s="84">
        <v>0.23</v>
      </c>
      <c r="P1698" s="7"/>
      <c r="Q1698" s="35">
        <f t="shared" si="31"/>
        <v>0</v>
      </c>
      <c r="R1698" s="104">
        <v>7</v>
      </c>
      <c r="S1698" s="36" t="s">
        <v>3118</v>
      </c>
      <c r="T1698" s="86" t="s">
        <v>4573</v>
      </c>
      <c r="U1698" s="39">
        <f>VLOOKUP(Tabela1[[#This Row],[Marka]],Config!$D$2:$E$13,2,FALSE)+Tabela1[[#This Row],[Marka_sort_plus]]</f>
        <v>211019</v>
      </c>
      <c r="V1698" s="39">
        <v>11019</v>
      </c>
      <c r="W1698" s="49" t="s">
        <v>425</v>
      </c>
      <c r="X1698" s="49" t="s">
        <v>5842</v>
      </c>
      <c r="Y1698" s="49" t="s">
        <v>5843</v>
      </c>
      <c r="Z1698" s="49" t="s">
        <v>5844</v>
      </c>
    </row>
    <row r="1699" spans="2:26" ht="27.75" customHeight="1">
      <c r="B1699" s="55" t="s">
        <v>7</v>
      </c>
      <c r="C1699" s="56" t="s">
        <v>426</v>
      </c>
      <c r="D1699" s="113" t="s">
        <v>4098</v>
      </c>
      <c r="E1699" s="83" t="s">
        <v>3107</v>
      </c>
      <c r="F1699" s="65" t="s">
        <v>427</v>
      </c>
      <c r="G1699" s="58" t="s">
        <v>10</v>
      </c>
      <c r="H1699" s="58">
        <v>10</v>
      </c>
      <c r="I1699" s="129">
        <v>3.85</v>
      </c>
      <c r="J1699" s="129">
        <v>3.85</v>
      </c>
      <c r="K1699" s="93">
        <f>Tabela1[ [#This Row],[Cena hurtowa netto od 01.06.2025] ]/Tabela1[[#This Row],[Cena hurtowa netto od 13.01.2025]]-1</f>
        <v>0</v>
      </c>
      <c r="L1699" s="142" t="s">
        <v>3107</v>
      </c>
      <c r="M1699" s="142"/>
      <c r="N1699" s="64" t="s">
        <v>428</v>
      </c>
      <c r="O1699" s="84">
        <v>0.23</v>
      </c>
      <c r="P1699" s="7"/>
      <c r="Q1699" s="35">
        <f t="shared" si="31"/>
        <v>0</v>
      </c>
      <c r="R1699" s="104">
        <v>7</v>
      </c>
      <c r="S1699" s="36" t="s">
        <v>3118</v>
      </c>
      <c r="T1699" s="86" t="s">
        <v>4573</v>
      </c>
      <c r="U1699" s="39">
        <f>VLOOKUP(Tabela1[[#This Row],[Marka]],Config!$D$2:$E$13,2,FALSE)+Tabela1[[#This Row],[Marka_sort_plus]]</f>
        <v>211019</v>
      </c>
      <c r="V1699" s="39">
        <v>11019</v>
      </c>
      <c r="W1699" s="49" t="s">
        <v>428</v>
      </c>
      <c r="X1699" s="49" t="s">
        <v>5845</v>
      </c>
      <c r="Y1699" s="49" t="s">
        <v>5846</v>
      </c>
      <c r="Z1699" s="49" t="s">
        <v>5847</v>
      </c>
    </row>
    <row r="1700" spans="2:26" ht="27.75" customHeight="1">
      <c r="B1700" s="55" t="s">
        <v>7</v>
      </c>
      <c r="C1700" s="56" t="s">
        <v>429</v>
      </c>
      <c r="D1700" s="113" t="s">
        <v>4097</v>
      </c>
      <c r="E1700" s="83" t="s">
        <v>3107</v>
      </c>
      <c r="F1700" s="65" t="s">
        <v>430</v>
      </c>
      <c r="G1700" s="58" t="s">
        <v>10</v>
      </c>
      <c r="H1700" s="58">
        <v>10</v>
      </c>
      <c r="I1700" s="129">
        <v>3.85</v>
      </c>
      <c r="J1700" s="129">
        <v>3.85</v>
      </c>
      <c r="K1700" s="93">
        <f>Tabela1[ [#This Row],[Cena hurtowa netto od 01.06.2025] ]/Tabela1[[#This Row],[Cena hurtowa netto od 13.01.2025]]-1</f>
        <v>0</v>
      </c>
      <c r="L1700" s="142" t="s">
        <v>3107</v>
      </c>
      <c r="M1700" s="142"/>
      <c r="N1700" s="64" t="s">
        <v>431</v>
      </c>
      <c r="O1700" s="84">
        <v>0.23</v>
      </c>
      <c r="P1700" s="7"/>
      <c r="Q1700" s="35">
        <f t="shared" si="31"/>
        <v>0</v>
      </c>
      <c r="R1700" s="104">
        <v>7</v>
      </c>
      <c r="S1700" s="36" t="s">
        <v>3118</v>
      </c>
      <c r="T1700" s="86" t="s">
        <v>4573</v>
      </c>
      <c r="U1700" s="39">
        <f>VLOOKUP(Tabela1[[#This Row],[Marka]],Config!$D$2:$E$13,2,FALSE)+Tabela1[[#This Row],[Marka_sort_plus]]</f>
        <v>211019</v>
      </c>
      <c r="V1700" s="39">
        <v>11019</v>
      </c>
      <c r="W1700" s="49" t="s">
        <v>431</v>
      </c>
      <c r="X1700" s="49" t="s">
        <v>5929</v>
      </c>
      <c r="Y1700" s="49" t="s">
        <v>5930</v>
      </c>
      <c r="Z1700" s="49" t="s">
        <v>5931</v>
      </c>
    </row>
    <row r="1701" spans="2:26" ht="27.75" customHeight="1">
      <c r="B1701" s="55" t="s">
        <v>7</v>
      </c>
      <c r="C1701" s="56" t="s">
        <v>432</v>
      </c>
      <c r="D1701" s="113" t="s">
        <v>4096</v>
      </c>
      <c r="E1701" s="83" t="s">
        <v>3107</v>
      </c>
      <c r="F1701" s="65" t="s">
        <v>433</v>
      </c>
      <c r="G1701" s="58" t="s">
        <v>10</v>
      </c>
      <c r="H1701" s="58">
        <v>10</v>
      </c>
      <c r="I1701" s="129">
        <v>3.85</v>
      </c>
      <c r="J1701" s="129">
        <v>3.85</v>
      </c>
      <c r="K1701" s="93">
        <f>Tabela1[ [#This Row],[Cena hurtowa netto od 01.06.2025] ]/Tabela1[[#This Row],[Cena hurtowa netto od 13.01.2025]]-1</f>
        <v>0</v>
      </c>
      <c r="L1701" s="142" t="s">
        <v>13877</v>
      </c>
      <c r="M1701" s="142"/>
      <c r="N1701" s="64" t="s">
        <v>434</v>
      </c>
      <c r="O1701" s="84">
        <v>0.23</v>
      </c>
      <c r="P1701" s="7"/>
      <c r="Q1701" s="35">
        <f t="shared" si="31"/>
        <v>0</v>
      </c>
      <c r="R1701" s="104">
        <v>7</v>
      </c>
      <c r="S1701" s="36" t="s">
        <v>3118</v>
      </c>
      <c r="T1701" s="86" t="s">
        <v>4573</v>
      </c>
      <c r="U1701" s="39">
        <f>VLOOKUP(Tabela1[[#This Row],[Marka]],Config!$D$2:$E$13,2,FALSE)+Tabela1[[#This Row],[Marka_sort_plus]]</f>
        <v>211019</v>
      </c>
      <c r="V1701" s="39">
        <v>11019</v>
      </c>
      <c r="W1701" s="49" t="s">
        <v>434</v>
      </c>
      <c r="X1701" s="49" t="s">
        <v>5884</v>
      </c>
      <c r="Y1701" s="49" t="s">
        <v>5885</v>
      </c>
      <c r="Z1701" s="49" t="s">
        <v>5886</v>
      </c>
    </row>
    <row r="1702" spans="2:26" ht="27.75" customHeight="1">
      <c r="B1702" s="55" t="s">
        <v>7</v>
      </c>
      <c r="C1702" s="56" t="s">
        <v>435</v>
      </c>
      <c r="D1702" s="113" t="s">
        <v>3382</v>
      </c>
      <c r="E1702" s="83" t="s">
        <v>3107</v>
      </c>
      <c r="F1702" s="65" t="s">
        <v>436</v>
      </c>
      <c r="G1702" s="58" t="s">
        <v>10</v>
      </c>
      <c r="H1702" s="58">
        <v>10</v>
      </c>
      <c r="I1702" s="129">
        <v>3.85</v>
      </c>
      <c r="J1702" s="129">
        <v>3.85</v>
      </c>
      <c r="K1702" s="93">
        <f>Tabela1[ [#This Row],[Cena hurtowa netto od 01.06.2025] ]/Tabela1[[#This Row],[Cena hurtowa netto od 13.01.2025]]-1</f>
        <v>0</v>
      </c>
      <c r="L1702" s="142" t="s">
        <v>13877</v>
      </c>
      <c r="M1702" s="142"/>
      <c r="N1702" s="64" t="s">
        <v>437</v>
      </c>
      <c r="O1702" s="84">
        <v>0.23</v>
      </c>
      <c r="P1702" s="7"/>
      <c r="Q1702" s="35">
        <f t="shared" si="31"/>
        <v>0</v>
      </c>
      <c r="R1702" s="104">
        <v>6</v>
      </c>
      <c r="S1702" s="36" t="s">
        <v>3118</v>
      </c>
      <c r="T1702" s="86" t="s">
        <v>4573</v>
      </c>
      <c r="U1702" s="39">
        <f>VLOOKUP(Tabela1[[#This Row],[Marka]],Config!$D$2:$E$13,2,FALSE)+Tabela1[[#This Row],[Marka_sort_plus]]</f>
        <v>211019</v>
      </c>
      <c r="V1702" s="39">
        <v>11019</v>
      </c>
      <c r="W1702" s="49" t="s">
        <v>437</v>
      </c>
      <c r="X1702" s="49" t="s">
        <v>5848</v>
      </c>
      <c r="Y1702" s="49" t="s">
        <v>5849</v>
      </c>
      <c r="Z1702" s="49" t="s">
        <v>5850</v>
      </c>
    </row>
    <row r="1703" spans="2:26" ht="27.75" customHeight="1">
      <c r="B1703" s="55" t="s">
        <v>7</v>
      </c>
      <c r="C1703" s="56" t="s">
        <v>438</v>
      </c>
      <c r="D1703" s="113" t="s">
        <v>3381</v>
      </c>
      <c r="E1703" s="83" t="s">
        <v>3108</v>
      </c>
      <c r="F1703" s="65" t="s">
        <v>439</v>
      </c>
      <c r="G1703" s="58" t="s">
        <v>10</v>
      </c>
      <c r="H1703" s="58">
        <v>10</v>
      </c>
      <c r="I1703" s="129">
        <v>3.6624000000000003</v>
      </c>
      <c r="J1703" s="129">
        <v>3.6624000000000003</v>
      </c>
      <c r="K1703" s="93">
        <f>Tabela1[ [#This Row],[Cena hurtowa netto od 01.06.2025] ]/Tabela1[[#This Row],[Cena hurtowa netto od 13.01.2025]]-1</f>
        <v>0</v>
      </c>
      <c r="L1703" s="142" t="s">
        <v>3108</v>
      </c>
      <c r="M1703" s="142"/>
      <c r="N1703" s="64" t="s">
        <v>440</v>
      </c>
      <c r="O1703" s="84">
        <v>0.23</v>
      </c>
      <c r="P1703" s="7"/>
      <c r="Q1703" s="35">
        <f t="shared" si="31"/>
        <v>0</v>
      </c>
      <c r="R1703" s="104">
        <v>6</v>
      </c>
      <c r="S1703" s="36" t="s">
        <v>3118</v>
      </c>
      <c r="T1703" s="86" t="s">
        <v>4573</v>
      </c>
      <c r="U1703" s="39">
        <f>VLOOKUP(Tabela1[[#This Row],[Marka]],Config!$D$2:$E$13,2,FALSE)+Tabela1[[#This Row],[Marka_sort_plus]]</f>
        <v>211019</v>
      </c>
      <c r="V1703" s="39">
        <v>11019</v>
      </c>
      <c r="W1703" s="49" t="s">
        <v>440</v>
      </c>
      <c r="X1703" s="49" t="s">
        <v>5872</v>
      </c>
      <c r="Y1703" s="49" t="s">
        <v>5873</v>
      </c>
      <c r="Z1703" s="49" t="s">
        <v>5874</v>
      </c>
    </row>
    <row r="1704" spans="2:26" ht="27.75" customHeight="1">
      <c r="B1704" s="55" t="s">
        <v>7</v>
      </c>
      <c r="C1704" s="56" t="s">
        <v>441</v>
      </c>
      <c r="D1704" s="113" t="s">
        <v>4095</v>
      </c>
      <c r="E1704" s="83" t="s">
        <v>3107</v>
      </c>
      <c r="F1704" s="65" t="s">
        <v>442</v>
      </c>
      <c r="G1704" s="58" t="s">
        <v>10</v>
      </c>
      <c r="H1704" s="58">
        <v>10</v>
      </c>
      <c r="I1704" s="129">
        <v>3.85</v>
      </c>
      <c r="J1704" s="129">
        <v>3.85</v>
      </c>
      <c r="K1704" s="93">
        <f>Tabela1[ [#This Row],[Cena hurtowa netto od 01.06.2025] ]/Tabela1[[#This Row],[Cena hurtowa netto od 13.01.2025]]-1</f>
        <v>0</v>
      </c>
      <c r="L1704" s="142" t="s">
        <v>3107</v>
      </c>
      <c r="M1704" s="142"/>
      <c r="N1704" s="64" t="s">
        <v>443</v>
      </c>
      <c r="O1704" s="84">
        <v>0.23</v>
      </c>
      <c r="P1704" s="7"/>
      <c r="Q1704" s="35">
        <f t="shared" si="31"/>
        <v>0</v>
      </c>
      <c r="R1704" s="104">
        <v>7</v>
      </c>
      <c r="S1704" s="36" t="s">
        <v>3118</v>
      </c>
      <c r="T1704" s="86" t="s">
        <v>4573</v>
      </c>
      <c r="U1704" s="39">
        <f>VLOOKUP(Tabela1[[#This Row],[Marka]],Config!$D$2:$E$13,2,FALSE)+Tabela1[[#This Row],[Marka_sort_plus]]</f>
        <v>211019</v>
      </c>
      <c r="V1704" s="39">
        <v>11019</v>
      </c>
      <c r="W1704" s="49" t="s">
        <v>443</v>
      </c>
      <c r="X1704" s="49" t="s">
        <v>5854</v>
      </c>
      <c r="Y1704" s="49" t="s">
        <v>5855</v>
      </c>
      <c r="Z1704" s="49" t="s">
        <v>5856</v>
      </c>
    </row>
    <row r="1705" spans="2:26" ht="27.75" customHeight="1">
      <c r="B1705" s="55" t="s">
        <v>7</v>
      </c>
      <c r="C1705" s="56" t="s">
        <v>9682</v>
      </c>
      <c r="D1705" s="113" t="s">
        <v>9683</v>
      </c>
      <c r="E1705" s="83" t="s">
        <v>3108</v>
      </c>
      <c r="F1705" s="65" t="s">
        <v>9684</v>
      </c>
      <c r="G1705" s="58" t="s">
        <v>10</v>
      </c>
      <c r="H1705" s="58" t="s">
        <v>8167</v>
      </c>
      <c r="I1705" s="129">
        <v>14.942592000000001</v>
      </c>
      <c r="J1705" s="129">
        <v>14.942592000000001</v>
      </c>
      <c r="K1705" s="93">
        <f>Tabela1[ [#This Row],[Cena hurtowa netto od 01.06.2025] ]/Tabela1[[#This Row],[Cena hurtowa netto od 13.01.2025]]-1</f>
        <v>0</v>
      </c>
      <c r="L1705" s="142" t="s">
        <v>3108</v>
      </c>
      <c r="M1705" s="142"/>
      <c r="N1705" s="64">
        <v>4007817091111</v>
      </c>
      <c r="O1705" s="84">
        <v>0.23</v>
      </c>
      <c r="P1705" s="7"/>
      <c r="Q1705" s="35">
        <f t="shared" si="31"/>
        <v>0</v>
      </c>
      <c r="R1705" s="104">
        <v>4</v>
      </c>
      <c r="S1705" s="36" t="s">
        <v>3118</v>
      </c>
      <c r="T1705" s="86">
        <v>96082000</v>
      </c>
      <c r="U1705" s="39">
        <f>VLOOKUP(Tabela1[[#This Row],[Marka]],Config!$D$2:$E$13,2,FALSE)+Tabela1[[#This Row],[Marka_sort_plus]]</f>
        <v>211031</v>
      </c>
      <c r="V1705" s="39">
        <v>11031</v>
      </c>
      <c r="W1705" s="49" t="s">
        <v>10195</v>
      </c>
      <c r="X1705" s="49" t="s">
        <v>3152</v>
      </c>
      <c r="Y1705" s="49" t="s">
        <v>3152</v>
      </c>
      <c r="Z1705" s="49" t="s">
        <v>3152</v>
      </c>
    </row>
    <row r="1706" spans="2:26" ht="27.75" customHeight="1">
      <c r="B1706" s="55" t="s">
        <v>7</v>
      </c>
      <c r="C1706" s="56" t="s">
        <v>10838</v>
      </c>
      <c r="D1706" s="113" t="s">
        <v>10839</v>
      </c>
      <c r="E1706" s="83" t="s">
        <v>3107</v>
      </c>
      <c r="F1706" s="65" t="s">
        <v>10840</v>
      </c>
      <c r="G1706" s="58" t="s">
        <v>10</v>
      </c>
      <c r="H1706" s="58" t="s">
        <v>8167</v>
      </c>
      <c r="I1706" s="129">
        <v>14.943000000000001</v>
      </c>
      <c r="J1706" s="129">
        <v>14.943000000000001</v>
      </c>
      <c r="K1706" s="93">
        <f>Tabela1[ [#This Row],[Cena hurtowa netto od 01.06.2025] ]/Tabela1[[#This Row],[Cena hurtowa netto od 13.01.2025]]-1</f>
        <v>0</v>
      </c>
      <c r="L1706" s="142" t="s">
        <v>3107</v>
      </c>
      <c r="M1706" s="142"/>
      <c r="N1706" s="64">
        <v>4007817099971</v>
      </c>
      <c r="O1706" s="84">
        <v>0.23</v>
      </c>
      <c r="P1706" s="7"/>
      <c r="Q1706" s="35">
        <f t="shared" si="31"/>
        <v>0</v>
      </c>
      <c r="R1706" s="104" t="s">
        <v>10978</v>
      </c>
      <c r="S1706" s="36" t="s">
        <v>3118</v>
      </c>
      <c r="T1706" s="86">
        <v>96082000</v>
      </c>
      <c r="U1706" s="39">
        <f>VLOOKUP(Tabela1[[#This Row],[Marka]],Config!$D$2:$E$13,2,FALSE)+Tabela1[[#This Row],[Marka_sort_plus]]</f>
        <v>211031</v>
      </c>
      <c r="V1706" s="39">
        <v>11031</v>
      </c>
      <c r="W1706" s="49">
        <v>4007817099971</v>
      </c>
      <c r="X1706" s="49">
        <v>4007817099988</v>
      </c>
      <c r="Y1706" s="49"/>
      <c r="Z1706" s="49"/>
    </row>
    <row r="1707" spans="2:26" ht="27.75" customHeight="1">
      <c r="B1707" s="55" t="s">
        <v>7</v>
      </c>
      <c r="C1707" s="56" t="s">
        <v>453</v>
      </c>
      <c r="D1707" s="113" t="s">
        <v>4124</v>
      </c>
      <c r="E1707" s="83" t="s">
        <v>3107</v>
      </c>
      <c r="F1707" s="65" t="s">
        <v>454</v>
      </c>
      <c r="G1707" s="58" t="s">
        <v>284</v>
      </c>
      <c r="H1707" s="58">
        <v>1</v>
      </c>
      <c r="I1707" s="129">
        <v>15.4</v>
      </c>
      <c r="J1707" s="129">
        <v>15.4</v>
      </c>
      <c r="K1707" s="93">
        <f>Tabela1[ [#This Row],[Cena hurtowa netto od 01.06.2025] ]/Tabela1[[#This Row],[Cena hurtowa netto od 13.01.2025]]-1</f>
        <v>0</v>
      </c>
      <c r="L1707" s="142" t="s">
        <v>3107</v>
      </c>
      <c r="M1707" s="142"/>
      <c r="N1707" s="64" t="s">
        <v>455</v>
      </c>
      <c r="O1707" s="84">
        <v>0.23</v>
      </c>
      <c r="P1707" s="7"/>
      <c r="Q1707" s="35">
        <f t="shared" si="31"/>
        <v>0</v>
      </c>
      <c r="R1707" s="104">
        <v>5</v>
      </c>
      <c r="S1707" s="36" t="s">
        <v>3118</v>
      </c>
      <c r="T1707" s="86" t="s">
        <v>4573</v>
      </c>
      <c r="U1707" s="39">
        <f>VLOOKUP(Tabela1[[#This Row],[Marka]],Config!$D$2:$E$13,2,FALSE)+Tabela1[[#This Row],[Marka_sort_plus]]</f>
        <v>211031</v>
      </c>
      <c r="V1707" s="39">
        <v>11031</v>
      </c>
      <c r="W1707" s="49" t="s">
        <v>3152</v>
      </c>
      <c r="X1707" s="49" t="s">
        <v>455</v>
      </c>
      <c r="Y1707" s="49" t="s">
        <v>5822</v>
      </c>
      <c r="Z1707" s="49" t="s">
        <v>5823</v>
      </c>
    </row>
    <row r="1708" spans="2:26" ht="27.75" customHeight="1">
      <c r="B1708" s="55" t="s">
        <v>7</v>
      </c>
      <c r="C1708" s="56" t="s">
        <v>462</v>
      </c>
      <c r="D1708" s="113" t="s">
        <v>4123</v>
      </c>
      <c r="E1708" s="83" t="s">
        <v>3107</v>
      </c>
      <c r="F1708" s="65" t="s">
        <v>463</v>
      </c>
      <c r="G1708" s="58" t="s">
        <v>284</v>
      </c>
      <c r="H1708" s="58">
        <v>1</v>
      </c>
      <c r="I1708" s="129">
        <v>18.489999999999998</v>
      </c>
      <c r="J1708" s="129">
        <v>18.489999999999998</v>
      </c>
      <c r="K1708" s="93">
        <f>Tabela1[ [#This Row],[Cena hurtowa netto od 01.06.2025] ]/Tabela1[[#This Row],[Cena hurtowa netto od 13.01.2025]]-1</f>
        <v>0</v>
      </c>
      <c r="L1708" s="142" t="s">
        <v>13877</v>
      </c>
      <c r="M1708" s="142"/>
      <c r="N1708" s="64" t="s">
        <v>464</v>
      </c>
      <c r="O1708" s="84">
        <v>0.23</v>
      </c>
      <c r="P1708" s="7"/>
      <c r="Q1708" s="35">
        <f t="shared" si="31"/>
        <v>0</v>
      </c>
      <c r="R1708" s="104">
        <v>6</v>
      </c>
      <c r="S1708" s="36" t="s">
        <v>3118</v>
      </c>
      <c r="T1708" s="86" t="s">
        <v>4573</v>
      </c>
      <c r="U1708" s="39">
        <f>VLOOKUP(Tabela1[[#This Row],[Marka]],Config!$D$2:$E$13,2,FALSE)+Tabela1[[#This Row],[Marka_sort_plus]]</f>
        <v>211031</v>
      </c>
      <c r="V1708" s="39">
        <v>11031</v>
      </c>
      <c r="W1708" s="49" t="s">
        <v>3152</v>
      </c>
      <c r="X1708" s="49" t="s">
        <v>464</v>
      </c>
      <c r="Y1708" s="49" t="s">
        <v>3152</v>
      </c>
      <c r="Z1708" s="49" t="s">
        <v>5826</v>
      </c>
    </row>
    <row r="1709" spans="2:26" ht="27.75" customHeight="1">
      <c r="B1709" s="55" t="s">
        <v>7</v>
      </c>
      <c r="C1709" s="56" t="s">
        <v>465</v>
      </c>
      <c r="D1709" s="113" t="s">
        <v>3787</v>
      </c>
      <c r="E1709" s="83" t="s">
        <v>3111</v>
      </c>
      <c r="F1709" s="65" t="s">
        <v>466</v>
      </c>
      <c r="G1709" s="58" t="s">
        <v>284</v>
      </c>
      <c r="H1709" s="58">
        <v>1</v>
      </c>
      <c r="I1709" s="129">
        <v>18.489999999999998</v>
      </c>
      <c r="J1709" s="129">
        <v>18.489999999999998</v>
      </c>
      <c r="K1709" s="93">
        <f>Tabela1[ [#This Row],[Cena hurtowa netto od 01.06.2025] ]/Tabela1[[#This Row],[Cena hurtowa netto od 13.01.2025]]-1</f>
        <v>0</v>
      </c>
      <c r="L1709" s="142" t="s">
        <v>3111</v>
      </c>
      <c r="M1709" s="142"/>
      <c r="N1709" s="64" t="s">
        <v>467</v>
      </c>
      <c r="O1709" s="84">
        <v>0.23</v>
      </c>
      <c r="P1709" s="7"/>
      <c r="Q1709" s="35">
        <f t="shared" si="31"/>
        <v>0</v>
      </c>
      <c r="R1709" s="104">
        <v>6</v>
      </c>
      <c r="S1709" s="36" t="s">
        <v>3118</v>
      </c>
      <c r="T1709" s="86" t="s">
        <v>4573</v>
      </c>
      <c r="U1709" s="39">
        <f>VLOOKUP(Tabela1[[#This Row],[Marka]],Config!$D$2:$E$13,2,FALSE)+Tabela1[[#This Row],[Marka_sort_plus]]</f>
        <v>211031</v>
      </c>
      <c r="V1709" s="39">
        <v>11031</v>
      </c>
      <c r="W1709" s="49" t="s">
        <v>3152</v>
      </c>
      <c r="X1709" s="49" t="s">
        <v>467</v>
      </c>
      <c r="Y1709" s="49" t="s">
        <v>5824</v>
      </c>
      <c r="Z1709" s="49" t="s">
        <v>5825</v>
      </c>
    </row>
    <row r="1710" spans="2:26" ht="27.75" customHeight="1">
      <c r="B1710" s="55" t="s">
        <v>7</v>
      </c>
      <c r="C1710" s="56" t="s">
        <v>468</v>
      </c>
      <c r="D1710" s="113" t="s">
        <v>3564</v>
      </c>
      <c r="E1710" s="83" t="s">
        <v>3107</v>
      </c>
      <c r="F1710" s="65" t="s">
        <v>469</v>
      </c>
      <c r="G1710" s="58" t="s">
        <v>284</v>
      </c>
      <c r="H1710" s="58">
        <v>1</v>
      </c>
      <c r="I1710" s="129">
        <v>18.489999999999998</v>
      </c>
      <c r="J1710" s="129">
        <v>18.489999999999998</v>
      </c>
      <c r="K1710" s="93">
        <f>Tabela1[ [#This Row],[Cena hurtowa netto od 01.06.2025] ]/Tabela1[[#This Row],[Cena hurtowa netto od 13.01.2025]]-1</f>
        <v>0</v>
      </c>
      <c r="L1710" s="142" t="s">
        <v>3107</v>
      </c>
      <c r="M1710" s="142"/>
      <c r="N1710" s="64" t="s">
        <v>470</v>
      </c>
      <c r="O1710" s="84">
        <v>0.23</v>
      </c>
      <c r="P1710" s="7"/>
      <c r="Q1710" s="35">
        <f t="shared" si="31"/>
        <v>0</v>
      </c>
      <c r="R1710" s="104">
        <v>6</v>
      </c>
      <c r="S1710" s="36" t="s">
        <v>3118</v>
      </c>
      <c r="T1710" s="86" t="s">
        <v>4573</v>
      </c>
      <c r="U1710" s="39">
        <f>VLOOKUP(Tabela1[[#This Row],[Marka]],Config!$D$2:$E$13,2,FALSE)+Tabela1[[#This Row],[Marka_sort_plus]]</f>
        <v>211031</v>
      </c>
      <c r="V1710" s="39">
        <v>11031</v>
      </c>
      <c r="W1710" s="49" t="s">
        <v>3152</v>
      </c>
      <c r="X1710" s="49" t="s">
        <v>470</v>
      </c>
      <c r="Y1710" s="49" t="s">
        <v>5963</v>
      </c>
      <c r="Z1710" s="49" t="s">
        <v>5964</v>
      </c>
    </row>
    <row r="1711" spans="2:26" ht="27.75" customHeight="1">
      <c r="B1711" s="55" t="s">
        <v>7</v>
      </c>
      <c r="C1711" s="56" t="s">
        <v>9685</v>
      </c>
      <c r="D1711" s="113" t="s">
        <v>9686</v>
      </c>
      <c r="E1711" s="83" t="s">
        <v>3108</v>
      </c>
      <c r="F1711" s="65" t="s">
        <v>9687</v>
      </c>
      <c r="G1711" s="58" t="s">
        <v>10</v>
      </c>
      <c r="H1711" s="58" t="s">
        <v>8167</v>
      </c>
      <c r="I1711" s="131">
        <v>29.874066000000003</v>
      </c>
      <c r="J1711" s="131">
        <v>29.874066000000003</v>
      </c>
      <c r="K1711" s="93">
        <f>Tabela1[ [#This Row],[Cena hurtowa netto od 01.06.2025] ]/Tabela1[[#This Row],[Cena hurtowa netto od 13.01.2025]]-1</f>
        <v>0</v>
      </c>
      <c r="L1711" s="142" t="s">
        <v>3108</v>
      </c>
      <c r="M1711" s="142"/>
      <c r="N1711" s="64">
        <v>4007817090879</v>
      </c>
      <c r="O1711" s="84">
        <v>0.23</v>
      </c>
      <c r="P1711" s="7"/>
      <c r="Q1711" s="35">
        <f t="shared" si="31"/>
        <v>0</v>
      </c>
      <c r="R1711" s="104">
        <v>4</v>
      </c>
      <c r="S1711" s="36" t="s">
        <v>3118</v>
      </c>
      <c r="T1711" s="86" t="s">
        <v>4573</v>
      </c>
      <c r="U1711" s="39">
        <f>VLOOKUP(Tabela1[[#This Row],[Marka]],Config!$D$2:$E$13,2,FALSE)+Tabela1[[#This Row],[Marka_sort_plus]]</f>
        <v>211033</v>
      </c>
      <c r="V1711" s="39">
        <v>11033</v>
      </c>
      <c r="W1711" s="49" t="s">
        <v>10197</v>
      </c>
      <c r="X1711" s="49" t="s">
        <v>3152</v>
      </c>
      <c r="Y1711" s="49" t="s">
        <v>3152</v>
      </c>
      <c r="Z1711" s="49" t="s">
        <v>3152</v>
      </c>
    </row>
    <row r="1712" spans="2:26" ht="27.75" customHeight="1">
      <c r="B1712" s="55" t="s">
        <v>7</v>
      </c>
      <c r="C1712" s="56" t="s">
        <v>456</v>
      </c>
      <c r="D1712" s="113" t="s">
        <v>4126</v>
      </c>
      <c r="E1712" s="83" t="s">
        <v>3107</v>
      </c>
      <c r="F1712" s="65" t="s">
        <v>457</v>
      </c>
      <c r="G1712" s="58" t="s">
        <v>284</v>
      </c>
      <c r="H1712" s="58">
        <v>1</v>
      </c>
      <c r="I1712" s="129">
        <v>38.5</v>
      </c>
      <c r="J1712" s="129">
        <v>38.5</v>
      </c>
      <c r="K1712" s="93">
        <f>Tabela1[ [#This Row],[Cena hurtowa netto od 01.06.2025] ]/Tabela1[[#This Row],[Cena hurtowa netto od 13.01.2025]]-1</f>
        <v>0</v>
      </c>
      <c r="L1712" s="142" t="s">
        <v>3107</v>
      </c>
      <c r="M1712" s="142"/>
      <c r="N1712" s="64" t="s">
        <v>458</v>
      </c>
      <c r="O1712" s="84">
        <v>0.23</v>
      </c>
      <c r="P1712" s="7"/>
      <c r="Q1712" s="35">
        <f t="shared" si="31"/>
        <v>0</v>
      </c>
      <c r="R1712" s="104">
        <v>5</v>
      </c>
      <c r="S1712" s="36" t="s">
        <v>3118</v>
      </c>
      <c r="T1712" s="86" t="s">
        <v>4573</v>
      </c>
      <c r="U1712" s="39">
        <f>VLOOKUP(Tabela1[[#This Row],[Marka]],Config!$D$2:$E$13,2,FALSE)+Tabela1[[#This Row],[Marka_sort_plus]]</f>
        <v>211033</v>
      </c>
      <c r="V1712" s="39">
        <v>11033</v>
      </c>
      <c r="W1712" s="49" t="s">
        <v>3152</v>
      </c>
      <c r="X1712" s="49" t="s">
        <v>458</v>
      </c>
      <c r="Y1712" s="49" t="s">
        <v>3152</v>
      </c>
      <c r="Z1712" s="49" t="s">
        <v>5817</v>
      </c>
    </row>
    <row r="1713" spans="2:26" ht="27.75" customHeight="1">
      <c r="B1713" s="55" t="s">
        <v>7</v>
      </c>
      <c r="C1713" s="56" t="s">
        <v>480</v>
      </c>
      <c r="D1713" s="113" t="s">
        <v>3876</v>
      </c>
      <c r="E1713" s="83" t="s">
        <v>3107</v>
      </c>
      <c r="F1713" s="65" t="s">
        <v>481</v>
      </c>
      <c r="G1713" s="58" t="s">
        <v>10</v>
      </c>
      <c r="H1713" s="58">
        <v>1</v>
      </c>
      <c r="I1713" s="129">
        <v>38.112504000000001</v>
      </c>
      <c r="J1713" s="129">
        <v>38.112504000000001</v>
      </c>
      <c r="K1713" s="93">
        <f>Tabela1[ [#This Row],[Cena hurtowa netto od 01.06.2025] ]/Tabela1[[#This Row],[Cena hurtowa netto od 13.01.2025]]-1</f>
        <v>0</v>
      </c>
      <c r="L1713" s="142" t="s">
        <v>13877</v>
      </c>
      <c r="M1713" s="142"/>
      <c r="N1713" s="64" t="s">
        <v>482</v>
      </c>
      <c r="O1713" s="84">
        <v>0.23</v>
      </c>
      <c r="P1713" s="7"/>
      <c r="Q1713" s="35">
        <f t="shared" si="31"/>
        <v>0</v>
      </c>
      <c r="R1713" s="104">
        <v>5</v>
      </c>
      <c r="S1713" s="36" t="s">
        <v>3118</v>
      </c>
      <c r="T1713" s="86" t="s">
        <v>4573</v>
      </c>
      <c r="U1713" s="39">
        <f>VLOOKUP(Tabela1[[#This Row],[Marka]],Config!$D$2:$E$13,2,FALSE)+Tabela1[[#This Row],[Marka_sort_plus]]</f>
        <v>211034</v>
      </c>
      <c r="V1713" s="39">
        <v>11034</v>
      </c>
      <c r="W1713" s="49" t="s">
        <v>482</v>
      </c>
      <c r="X1713" s="49" t="s">
        <v>5941</v>
      </c>
      <c r="Y1713" s="49" t="s">
        <v>3152</v>
      </c>
      <c r="Z1713" s="49" t="s">
        <v>3152</v>
      </c>
    </row>
    <row r="1714" spans="2:26" ht="27.75" customHeight="1">
      <c r="B1714" s="55" t="s">
        <v>7</v>
      </c>
      <c r="C1714" s="56" t="s">
        <v>459</v>
      </c>
      <c r="D1714" s="113" t="s">
        <v>4125</v>
      </c>
      <c r="E1714" s="83" t="s">
        <v>3107</v>
      </c>
      <c r="F1714" s="65" t="s">
        <v>460</v>
      </c>
      <c r="G1714" s="58" t="s">
        <v>284</v>
      </c>
      <c r="H1714" s="58">
        <v>1</v>
      </c>
      <c r="I1714" s="129">
        <v>76.989999999999995</v>
      </c>
      <c r="J1714" s="129">
        <v>76.989999999999995</v>
      </c>
      <c r="K1714" s="93">
        <f>Tabela1[ [#This Row],[Cena hurtowa netto od 01.06.2025] ]/Tabela1[[#This Row],[Cena hurtowa netto od 13.01.2025]]-1</f>
        <v>0</v>
      </c>
      <c r="L1714" s="142" t="s">
        <v>3107</v>
      </c>
      <c r="M1714" s="142"/>
      <c r="N1714" s="64" t="s">
        <v>461</v>
      </c>
      <c r="O1714" s="84">
        <v>0.23</v>
      </c>
      <c r="P1714" s="7"/>
      <c r="Q1714" s="35">
        <f t="shared" si="31"/>
        <v>0</v>
      </c>
      <c r="R1714" s="104">
        <v>5</v>
      </c>
      <c r="S1714" s="36" t="s">
        <v>3118</v>
      </c>
      <c r="T1714" s="86" t="s">
        <v>4573</v>
      </c>
      <c r="U1714" s="39">
        <f>VLOOKUP(Tabela1[[#This Row],[Marka]],Config!$D$2:$E$13,2,FALSE)+Tabela1[[#This Row],[Marka_sort_plus]]</f>
        <v>211036</v>
      </c>
      <c r="V1714" s="39">
        <v>11036</v>
      </c>
      <c r="W1714" s="49" t="s">
        <v>3152</v>
      </c>
      <c r="X1714" s="49" t="s">
        <v>461</v>
      </c>
      <c r="Y1714" s="49" t="s">
        <v>5818</v>
      </c>
      <c r="Z1714" s="49" t="s">
        <v>5819</v>
      </c>
    </row>
    <row r="1715" spans="2:26" ht="27.75" customHeight="1">
      <c r="B1715" s="55" t="s">
        <v>7</v>
      </c>
      <c r="C1715" s="56" t="s">
        <v>12974</v>
      </c>
      <c r="D1715" s="113" t="s">
        <v>12975</v>
      </c>
      <c r="E1715" s="83" t="s">
        <v>3110</v>
      </c>
      <c r="F1715" s="65" t="s">
        <v>12976</v>
      </c>
      <c r="G1715" s="58" t="s">
        <v>10</v>
      </c>
      <c r="H1715" s="58" t="s">
        <v>8167</v>
      </c>
      <c r="I1715" s="129">
        <v>23.99</v>
      </c>
      <c r="J1715" s="129">
        <v>24.99</v>
      </c>
      <c r="K1715" s="93">
        <f>Tabela1[ [#This Row],[Cena hurtowa netto od 01.06.2025] ]/Tabela1[[#This Row],[Cena hurtowa netto od 13.01.2025]]-1</f>
        <v>4.1684035014589504E-2</v>
      </c>
      <c r="L1715" s="142" t="s">
        <v>3110</v>
      </c>
      <c r="M1715" s="142"/>
      <c r="N1715" s="64">
        <v>4007817060933</v>
      </c>
      <c r="O1715" s="84">
        <v>0.23</v>
      </c>
      <c r="P1715" s="7"/>
      <c r="Q1715" s="35">
        <f t="shared" si="31"/>
        <v>0</v>
      </c>
      <c r="R1715" s="104">
        <v>4</v>
      </c>
      <c r="S1715" s="36" t="s">
        <v>3118</v>
      </c>
      <c r="T1715" s="86" t="s">
        <v>4573</v>
      </c>
      <c r="U1715" s="39">
        <f>VLOOKUP(Tabela1[[#This Row],[Marka]],Config!$D$2:$E$13,2,FALSE)+Tabela1[[#This Row],[Marka_sort_plus]]</f>
        <v>211050</v>
      </c>
      <c r="V1715" s="39">
        <v>11050</v>
      </c>
      <c r="W1715" s="49">
        <v>4007817060933</v>
      </c>
      <c r="X1715" s="49">
        <v>4007817061336</v>
      </c>
      <c r="Y1715" s="49"/>
      <c r="Z1715" s="49"/>
    </row>
    <row r="1716" spans="2:26" ht="27.75" customHeight="1">
      <c r="B1716" s="55" t="s">
        <v>7</v>
      </c>
      <c r="C1716" s="56" t="s">
        <v>13858</v>
      </c>
      <c r="D1716" s="113" t="s">
        <v>13859</v>
      </c>
      <c r="E1716" s="83" t="s">
        <v>3110</v>
      </c>
      <c r="F1716" s="65" t="s">
        <v>13860</v>
      </c>
      <c r="G1716" s="58" t="s">
        <v>10</v>
      </c>
      <c r="H1716" s="58" t="s">
        <v>8167</v>
      </c>
      <c r="I1716" s="129">
        <v>39.99</v>
      </c>
      <c r="J1716" s="129">
        <v>39.99</v>
      </c>
      <c r="K1716" s="93">
        <f>Tabela1[ [#This Row],[Cena hurtowa netto od 01.06.2025] ]/Tabela1[[#This Row],[Cena hurtowa netto od 13.01.2025]]-1</f>
        <v>0</v>
      </c>
      <c r="L1716" s="142" t="s">
        <v>14052</v>
      </c>
      <c r="M1716" s="142"/>
      <c r="N1716" s="64">
        <v>4007817140390</v>
      </c>
      <c r="O1716" s="84">
        <v>0.23</v>
      </c>
      <c r="P1716" s="7"/>
      <c r="Q1716" s="35">
        <f t="shared" si="31"/>
        <v>0</v>
      </c>
      <c r="R1716" s="104">
        <v>4</v>
      </c>
      <c r="S1716" s="36" t="s">
        <v>3118</v>
      </c>
      <c r="T1716" s="86" t="s">
        <v>4573</v>
      </c>
      <c r="U1716" s="39">
        <f>VLOOKUP(Tabela1[[#This Row],[Marka]],Config!$D$2:$E$13,2,FALSE)+Tabela1[[#This Row],[Marka_sort_plus]]</f>
        <v>211050</v>
      </c>
      <c r="V1716" s="39">
        <v>11050</v>
      </c>
      <c r="W1716" s="49">
        <v>4007817140390</v>
      </c>
      <c r="X1716" s="49">
        <v>4007817140406</v>
      </c>
      <c r="Y1716" s="49">
        <v>4007817140420</v>
      </c>
      <c r="Z1716" s="49"/>
    </row>
    <row r="1717" spans="2:26" ht="27.75" customHeight="1">
      <c r="B1717" s="55" t="s">
        <v>7</v>
      </c>
      <c r="C1717" s="56" t="s">
        <v>12977</v>
      </c>
      <c r="D1717" s="113" t="s">
        <v>12978</v>
      </c>
      <c r="E1717" s="83" t="s">
        <v>3110</v>
      </c>
      <c r="F1717" s="65" t="s">
        <v>12979</v>
      </c>
      <c r="G1717" s="58" t="s">
        <v>10</v>
      </c>
      <c r="H1717" s="58" t="s">
        <v>8167</v>
      </c>
      <c r="I1717" s="129">
        <v>19.989999999999998</v>
      </c>
      <c r="J1717" s="129">
        <v>20.99</v>
      </c>
      <c r="K1717" s="93">
        <f>Tabela1[ [#This Row],[Cena hurtowa netto od 01.06.2025] ]/Tabela1[[#This Row],[Cena hurtowa netto od 13.01.2025]]-1</f>
        <v>5.002501250625313E-2</v>
      </c>
      <c r="L1717" s="142" t="s">
        <v>3110</v>
      </c>
      <c r="M1717" s="142"/>
      <c r="N1717" s="64">
        <v>4007817165430</v>
      </c>
      <c r="O1717" s="84">
        <v>0.23</v>
      </c>
      <c r="P1717" s="7"/>
      <c r="Q1717" s="35">
        <f t="shared" si="31"/>
        <v>0</v>
      </c>
      <c r="R1717" s="104">
        <v>4</v>
      </c>
      <c r="S1717" s="36" t="s">
        <v>3118</v>
      </c>
      <c r="T1717" s="86" t="s">
        <v>4573</v>
      </c>
      <c r="U1717" s="39">
        <f>VLOOKUP(Tabela1[[#This Row],[Marka]],Config!$D$2:$E$13,2,FALSE)+Tabela1[[#This Row],[Marka_sort_plus]]</f>
        <v>211050</v>
      </c>
      <c r="V1717" s="39">
        <v>11050</v>
      </c>
      <c r="W1717" s="49">
        <v>4007817165430</v>
      </c>
      <c r="X1717" s="49">
        <v>4007817140413</v>
      </c>
      <c r="Y1717" s="49"/>
      <c r="Z1717" s="49"/>
    </row>
    <row r="1718" spans="2:26" ht="27.75" customHeight="1">
      <c r="B1718" s="55" t="s">
        <v>7</v>
      </c>
      <c r="C1718" s="56" t="s">
        <v>483</v>
      </c>
      <c r="D1718" s="113" t="s">
        <v>3873</v>
      </c>
      <c r="E1718" s="83" t="s">
        <v>3108</v>
      </c>
      <c r="F1718" s="65" t="s">
        <v>484</v>
      </c>
      <c r="G1718" s="58" t="s">
        <v>10</v>
      </c>
      <c r="H1718" s="58">
        <v>1</v>
      </c>
      <c r="I1718" s="129">
        <v>89.288658000000012</v>
      </c>
      <c r="J1718" s="129">
        <v>89.288658000000012</v>
      </c>
      <c r="K1718" s="93">
        <f>Tabela1[ [#This Row],[Cena hurtowa netto od 01.06.2025] ]/Tabela1[[#This Row],[Cena hurtowa netto od 13.01.2025]]-1</f>
        <v>0</v>
      </c>
      <c r="L1718" s="142" t="s">
        <v>3108</v>
      </c>
      <c r="M1718" s="142"/>
      <c r="N1718" s="64" t="s">
        <v>485</v>
      </c>
      <c r="O1718" s="84">
        <v>0.23</v>
      </c>
      <c r="P1718" s="7"/>
      <c r="Q1718" s="35">
        <f t="shared" si="31"/>
        <v>0</v>
      </c>
      <c r="R1718" s="104">
        <v>5</v>
      </c>
      <c r="S1718" s="36" t="s">
        <v>3118</v>
      </c>
      <c r="T1718" s="86" t="s">
        <v>4573</v>
      </c>
      <c r="U1718" s="39">
        <f>VLOOKUP(Tabela1[[#This Row],[Marka]],Config!$D$2:$E$13,2,FALSE)+Tabela1[[#This Row],[Marka_sort_plus]]</f>
        <v>211051</v>
      </c>
      <c r="V1718" s="39">
        <v>11051</v>
      </c>
      <c r="W1718" s="49" t="s">
        <v>485</v>
      </c>
      <c r="X1718" s="49" t="s">
        <v>3152</v>
      </c>
      <c r="Y1718" s="49" t="s">
        <v>3152</v>
      </c>
      <c r="Z1718" s="49" t="s">
        <v>5820</v>
      </c>
    </row>
    <row r="1719" spans="2:26" ht="27.75" customHeight="1">
      <c r="B1719" s="55" t="s">
        <v>7</v>
      </c>
      <c r="C1719" s="56" t="s">
        <v>486</v>
      </c>
      <c r="D1719" s="113" t="s">
        <v>3786</v>
      </c>
      <c r="E1719" s="83" t="s">
        <v>3108</v>
      </c>
      <c r="F1719" s="65" t="s">
        <v>487</v>
      </c>
      <c r="G1719" s="58" t="s">
        <v>10</v>
      </c>
      <c r="H1719" s="58">
        <v>1</v>
      </c>
      <c r="I1719" s="129">
        <v>107.42211600000002</v>
      </c>
      <c r="J1719" s="129">
        <v>107.42211600000002</v>
      </c>
      <c r="K1719" s="93">
        <f>Tabela1[ [#This Row],[Cena hurtowa netto od 01.06.2025] ]/Tabela1[[#This Row],[Cena hurtowa netto od 13.01.2025]]-1</f>
        <v>0</v>
      </c>
      <c r="L1719" s="142" t="s">
        <v>3108</v>
      </c>
      <c r="M1719" s="142"/>
      <c r="N1719" s="64" t="s">
        <v>488</v>
      </c>
      <c r="O1719" s="84">
        <v>0.23</v>
      </c>
      <c r="P1719" s="7"/>
      <c r="Q1719" s="35">
        <f t="shared" si="31"/>
        <v>0</v>
      </c>
      <c r="R1719" s="104">
        <v>5</v>
      </c>
      <c r="S1719" s="36" t="s">
        <v>3118</v>
      </c>
      <c r="T1719" s="86" t="s">
        <v>4573</v>
      </c>
      <c r="U1719" s="39">
        <f>VLOOKUP(Tabela1[[#This Row],[Marka]],Config!$D$2:$E$13,2,FALSE)+Tabela1[[#This Row],[Marka_sort_plus]]</f>
        <v>211052</v>
      </c>
      <c r="V1719" s="39">
        <v>11052</v>
      </c>
      <c r="W1719" s="49" t="s">
        <v>488</v>
      </c>
      <c r="X1719" s="49" t="s">
        <v>5821</v>
      </c>
      <c r="Y1719" s="49" t="s">
        <v>3152</v>
      </c>
      <c r="Z1719" s="49" t="s">
        <v>3152</v>
      </c>
    </row>
    <row r="1720" spans="2:26" ht="27.75" customHeight="1">
      <c r="B1720" s="55" t="s">
        <v>7</v>
      </c>
      <c r="C1720" s="56" t="s">
        <v>524</v>
      </c>
      <c r="D1720" s="113" t="s">
        <v>3566</v>
      </c>
      <c r="E1720" s="83" t="s">
        <v>3111</v>
      </c>
      <c r="F1720" s="65" t="s">
        <v>525</v>
      </c>
      <c r="G1720" s="58" t="s">
        <v>10</v>
      </c>
      <c r="H1720" s="58">
        <v>1</v>
      </c>
      <c r="I1720" s="129">
        <v>213.33218400000001</v>
      </c>
      <c r="J1720" s="129">
        <v>213.33218400000001</v>
      </c>
      <c r="K1720" s="93">
        <f>Tabela1[ [#This Row],[Cena hurtowa netto od 01.06.2025] ]/Tabela1[[#This Row],[Cena hurtowa netto od 13.01.2025]]-1</f>
        <v>0</v>
      </c>
      <c r="L1720" s="142" t="s">
        <v>3111</v>
      </c>
      <c r="M1720" s="142"/>
      <c r="N1720" s="64" t="s">
        <v>526</v>
      </c>
      <c r="O1720" s="84">
        <v>0.23</v>
      </c>
      <c r="P1720" s="7"/>
      <c r="Q1720" s="35">
        <f t="shared" si="31"/>
        <v>0</v>
      </c>
      <c r="R1720" s="104"/>
      <c r="S1720" s="36" t="s">
        <v>3118</v>
      </c>
      <c r="T1720" s="86" t="s">
        <v>4566</v>
      </c>
      <c r="U1720" s="39">
        <f>VLOOKUP(Tabela1[[#This Row],[Marka]],Config!$D$2:$E$13,2,FALSE)+Tabela1[[#This Row],[Marka_sort_plus]]</f>
        <v>211055</v>
      </c>
      <c r="V1720" s="39">
        <v>11055</v>
      </c>
      <c r="W1720" s="49" t="s">
        <v>526</v>
      </c>
      <c r="X1720" s="49" t="s">
        <v>3152</v>
      </c>
      <c r="Y1720" s="49" t="s">
        <v>3152</v>
      </c>
      <c r="Z1720" s="49" t="s">
        <v>3152</v>
      </c>
    </row>
    <row r="1721" spans="2:26" ht="27.75" customHeight="1">
      <c r="B1721" s="55" t="s">
        <v>7</v>
      </c>
      <c r="C1721" s="56" t="s">
        <v>12392</v>
      </c>
      <c r="D1721" s="113" t="s">
        <v>12393</v>
      </c>
      <c r="E1721" s="83" t="s">
        <v>3108</v>
      </c>
      <c r="F1721" s="65" t="s">
        <v>12394</v>
      </c>
      <c r="G1721" s="58" t="s">
        <v>10</v>
      </c>
      <c r="H1721" s="58">
        <v>10</v>
      </c>
      <c r="I1721" s="129">
        <v>2.88</v>
      </c>
      <c r="J1721" s="129">
        <v>2.88</v>
      </c>
      <c r="K1721" s="93">
        <f>Tabela1[ [#This Row],[Cena hurtowa netto od 01.06.2025] ]/Tabela1[[#This Row],[Cena hurtowa netto od 13.01.2025]]-1</f>
        <v>0</v>
      </c>
      <c r="L1721" s="142" t="s">
        <v>3108</v>
      </c>
      <c r="M1721" s="142"/>
      <c r="N1721" s="64" t="s">
        <v>12395</v>
      </c>
      <c r="O1721" s="84">
        <v>0.23</v>
      </c>
      <c r="P1721" s="7"/>
      <c r="Q1721" s="35">
        <f t="shared" si="31"/>
        <v>0</v>
      </c>
      <c r="R1721" s="104"/>
      <c r="S1721" s="36" t="s">
        <v>3118</v>
      </c>
      <c r="T1721" s="86" t="s">
        <v>4573</v>
      </c>
      <c r="U1721" s="39">
        <f>VLOOKUP(Tabela1[[#This Row],[Marka]],Config!$D$2:$E$13,2,FALSE)+Tabela1[[#This Row],[Marka_sort_plus]]</f>
        <v>211071</v>
      </c>
      <c r="V1721" s="39">
        <v>11071</v>
      </c>
      <c r="W1721" s="49" t="s">
        <v>12395</v>
      </c>
      <c r="X1721" s="49"/>
      <c r="Y1721" s="49"/>
      <c r="Z1721" s="49"/>
    </row>
    <row r="1722" spans="2:26" ht="27.75" customHeight="1">
      <c r="B1722" s="55" t="s">
        <v>7</v>
      </c>
      <c r="C1722" s="56" t="s">
        <v>309</v>
      </c>
      <c r="D1722" s="113" t="s">
        <v>4094</v>
      </c>
      <c r="E1722" s="83" t="s">
        <v>3107</v>
      </c>
      <c r="F1722" s="65" t="s">
        <v>310</v>
      </c>
      <c r="G1722" s="58" t="s">
        <v>10</v>
      </c>
      <c r="H1722" s="58">
        <v>1</v>
      </c>
      <c r="I1722" s="129">
        <v>35.15</v>
      </c>
      <c r="J1722" s="129">
        <v>35.15</v>
      </c>
      <c r="K1722" s="93">
        <f>Tabela1[ [#This Row],[Cena hurtowa netto od 01.06.2025] ]/Tabela1[[#This Row],[Cena hurtowa netto od 13.01.2025]]-1</f>
        <v>0</v>
      </c>
      <c r="L1722" s="142" t="s">
        <v>3107</v>
      </c>
      <c r="M1722" s="142"/>
      <c r="N1722" s="64" t="s">
        <v>311</v>
      </c>
      <c r="O1722" s="84">
        <v>0.23</v>
      </c>
      <c r="P1722" s="7"/>
      <c r="Q1722" s="35">
        <f t="shared" si="31"/>
        <v>0</v>
      </c>
      <c r="R1722" s="104">
        <v>8</v>
      </c>
      <c r="S1722" s="36" t="s">
        <v>3122</v>
      </c>
      <c r="T1722" s="86" t="s">
        <v>4573</v>
      </c>
      <c r="U1722" s="39">
        <f>VLOOKUP(Tabela1[[#This Row],[Marka]],Config!$D$2:$E$13,2,FALSE)+Tabela1[[#This Row],[Marka_sort_plus]]</f>
        <v>211092</v>
      </c>
      <c r="V1722" s="39">
        <v>11092</v>
      </c>
      <c r="W1722" s="49" t="s">
        <v>311</v>
      </c>
      <c r="X1722" s="49" t="s">
        <v>7877</v>
      </c>
      <c r="Y1722" s="49" t="s">
        <v>3152</v>
      </c>
      <c r="Z1722" s="49" t="s">
        <v>7878</v>
      </c>
    </row>
    <row r="1723" spans="2:26" ht="27.75" customHeight="1">
      <c r="B1723" s="55" t="s">
        <v>7</v>
      </c>
      <c r="C1723" s="56" t="s">
        <v>7912</v>
      </c>
      <c r="D1723" s="113" t="s">
        <v>7911</v>
      </c>
      <c r="E1723" s="83" t="s">
        <v>3108</v>
      </c>
      <c r="F1723" s="85" t="s">
        <v>7910</v>
      </c>
      <c r="G1723" s="58" t="s">
        <v>10</v>
      </c>
      <c r="H1723" s="58">
        <v>1</v>
      </c>
      <c r="I1723" s="129">
        <v>35.788842000000002</v>
      </c>
      <c r="J1723" s="129">
        <v>35.788842000000002</v>
      </c>
      <c r="K1723" s="93">
        <f>Tabela1[ [#This Row],[Cena hurtowa netto od 01.06.2025] ]/Tabela1[[#This Row],[Cena hurtowa netto od 13.01.2025]]-1</f>
        <v>0</v>
      </c>
      <c r="L1723" s="142" t="s">
        <v>3108</v>
      </c>
      <c r="M1723" s="142"/>
      <c r="N1723" s="90" t="s">
        <v>7909</v>
      </c>
      <c r="O1723" s="84">
        <v>0.23</v>
      </c>
      <c r="P1723" s="7"/>
      <c r="Q1723" s="35">
        <f t="shared" si="31"/>
        <v>0</v>
      </c>
      <c r="R1723" s="104">
        <v>8</v>
      </c>
      <c r="S1723" s="36" t="s">
        <v>3118</v>
      </c>
      <c r="T1723" s="86" t="s">
        <v>4575</v>
      </c>
      <c r="U1723" s="39">
        <f>VLOOKUP(Tabela1[[#This Row],[Marka]],Config!$D$2:$E$13,2,FALSE)+Tabela1[[#This Row],[Marka_sort_plus]]</f>
        <v>211092</v>
      </c>
      <c r="V1723" s="39">
        <v>11092</v>
      </c>
      <c r="W1723" s="49" t="s">
        <v>7909</v>
      </c>
      <c r="X1723" s="49" t="s">
        <v>9193</v>
      </c>
      <c r="Y1723" s="49" t="s">
        <v>3152</v>
      </c>
      <c r="Z1723" s="49" t="s">
        <v>9194</v>
      </c>
    </row>
    <row r="1724" spans="2:26" ht="27.75" customHeight="1">
      <c r="B1724" s="55" t="s">
        <v>7</v>
      </c>
      <c r="C1724" s="56" t="s">
        <v>312</v>
      </c>
      <c r="D1724" s="113" t="s">
        <v>3954</v>
      </c>
      <c r="E1724" s="83" t="s">
        <v>3107</v>
      </c>
      <c r="F1724" s="65" t="s">
        <v>313</v>
      </c>
      <c r="G1724" s="58" t="s">
        <v>10</v>
      </c>
      <c r="H1724" s="58">
        <v>1</v>
      </c>
      <c r="I1724" s="129">
        <v>42.99</v>
      </c>
      <c r="J1724" s="129">
        <v>42.99</v>
      </c>
      <c r="K1724" s="93">
        <f>Tabela1[ [#This Row],[Cena hurtowa netto od 01.06.2025] ]/Tabela1[[#This Row],[Cena hurtowa netto od 13.01.2025]]-1</f>
        <v>0</v>
      </c>
      <c r="L1724" s="142" t="s">
        <v>3107</v>
      </c>
      <c r="M1724" s="142"/>
      <c r="N1724" s="64" t="s">
        <v>314</v>
      </c>
      <c r="O1724" s="84">
        <v>0.23</v>
      </c>
      <c r="P1724" s="7"/>
      <c r="Q1724" s="35">
        <f t="shared" si="31"/>
        <v>0</v>
      </c>
      <c r="R1724" s="104">
        <v>8</v>
      </c>
      <c r="S1724" s="36" t="s">
        <v>3122</v>
      </c>
      <c r="T1724" s="86" t="s">
        <v>4575</v>
      </c>
      <c r="U1724" s="39">
        <f>VLOOKUP(Tabela1[[#This Row],[Marka]],Config!$D$2:$E$13,2,FALSE)+Tabela1[[#This Row],[Marka_sort_plus]]</f>
        <v>211093</v>
      </c>
      <c r="V1724" s="39">
        <v>11093</v>
      </c>
      <c r="W1724" s="49" t="s">
        <v>314</v>
      </c>
      <c r="X1724" s="49" t="s">
        <v>7836</v>
      </c>
      <c r="Y1724" s="49" t="s">
        <v>3152</v>
      </c>
      <c r="Z1724" s="49" t="s">
        <v>7837</v>
      </c>
    </row>
    <row r="1725" spans="2:26" ht="27.75" customHeight="1">
      <c r="B1725" s="55" t="s">
        <v>7</v>
      </c>
      <c r="C1725" s="56" t="s">
        <v>5189</v>
      </c>
      <c r="D1725" s="113" t="s">
        <v>5082</v>
      </c>
      <c r="E1725" s="83" t="s">
        <v>3111</v>
      </c>
      <c r="F1725" s="65" t="s">
        <v>5295</v>
      </c>
      <c r="G1725" s="58" t="s">
        <v>10</v>
      </c>
      <c r="H1725" s="58">
        <v>10</v>
      </c>
      <c r="I1725" s="129">
        <v>28.484316000000003</v>
      </c>
      <c r="J1725" s="129">
        <v>28.484316000000003</v>
      </c>
      <c r="K1725" s="93">
        <f>Tabela1[ [#This Row],[Cena hurtowa netto od 01.06.2025] ]/Tabela1[[#This Row],[Cena hurtowa netto od 13.01.2025]]-1</f>
        <v>0</v>
      </c>
      <c r="L1725" s="142" t="s">
        <v>3111</v>
      </c>
      <c r="M1725" s="142"/>
      <c r="N1725" s="64" t="s">
        <v>5568</v>
      </c>
      <c r="O1725" s="84">
        <v>0.23</v>
      </c>
      <c r="P1725" s="7"/>
      <c r="Q1725" s="35">
        <f t="shared" si="31"/>
        <v>0</v>
      </c>
      <c r="R1725" s="104"/>
      <c r="S1725" s="36" t="s">
        <v>3185</v>
      </c>
      <c r="T1725" s="86" t="s">
        <v>4573</v>
      </c>
      <c r="U1725" s="39">
        <f>VLOOKUP(Tabela1[[#This Row],[Marka]],Config!$D$2:$E$13,2,FALSE)+Tabela1[[#This Row],[Marka_sort_plus]]</f>
        <v>211111</v>
      </c>
      <c r="V1725" s="39">
        <v>11111</v>
      </c>
      <c r="W1725" s="49" t="s">
        <v>5568</v>
      </c>
      <c r="X1725" s="49" t="s">
        <v>6897</v>
      </c>
      <c r="Y1725" s="49" t="s">
        <v>3152</v>
      </c>
      <c r="Z1725" s="49" t="s">
        <v>6898</v>
      </c>
    </row>
    <row r="1726" spans="2:26" ht="27.75" customHeight="1">
      <c r="B1726" s="55" t="s">
        <v>7</v>
      </c>
      <c r="C1726" s="56" t="s">
        <v>8942</v>
      </c>
      <c r="D1726" s="113" t="s">
        <v>8941</v>
      </c>
      <c r="E1726" s="83" t="s">
        <v>3111</v>
      </c>
      <c r="F1726" s="65" t="s">
        <v>8940</v>
      </c>
      <c r="G1726" s="58" t="s">
        <v>10</v>
      </c>
      <c r="H1726" s="58" t="s">
        <v>8162</v>
      </c>
      <c r="I1726" s="131">
        <v>5.17</v>
      </c>
      <c r="J1726" s="131">
        <v>5.17</v>
      </c>
      <c r="K1726" s="93">
        <f>Tabela1[ [#This Row],[Cena hurtowa netto od 01.06.2025] ]/Tabela1[[#This Row],[Cena hurtowa netto od 13.01.2025]]-1</f>
        <v>0</v>
      </c>
      <c r="L1726" s="142" t="s">
        <v>3111</v>
      </c>
      <c r="M1726" s="142"/>
      <c r="N1726" s="64">
        <v>4007817341018</v>
      </c>
      <c r="O1726" s="84">
        <v>0.23</v>
      </c>
      <c r="P1726" s="7"/>
      <c r="Q1726" s="35">
        <f t="shared" si="31"/>
        <v>0</v>
      </c>
      <c r="R1726" s="104"/>
      <c r="S1726" s="36" t="s">
        <v>3185</v>
      </c>
      <c r="T1726" s="86">
        <v>96082000</v>
      </c>
      <c r="U1726" s="39">
        <f>VLOOKUP(Tabela1[[#This Row],[Marka]],Config!$D$2:$E$13,2,FALSE)+Tabela1[[#This Row],[Marka_sort_plus]]</f>
        <v>211111</v>
      </c>
      <c r="V1726" s="39">
        <v>11111</v>
      </c>
      <c r="W1726" s="49" t="s">
        <v>9878</v>
      </c>
      <c r="X1726" s="49" t="s">
        <v>9084</v>
      </c>
      <c r="Y1726" s="49" t="s">
        <v>9085</v>
      </c>
      <c r="Z1726" s="49" t="s">
        <v>9086</v>
      </c>
    </row>
    <row r="1727" spans="2:26" ht="27.75" customHeight="1">
      <c r="B1727" s="55" t="s">
        <v>7</v>
      </c>
      <c r="C1727" s="56" t="s">
        <v>8939</v>
      </c>
      <c r="D1727" s="113" t="s">
        <v>8938</v>
      </c>
      <c r="E1727" s="83" t="s">
        <v>3111</v>
      </c>
      <c r="F1727" s="65" t="s">
        <v>8937</v>
      </c>
      <c r="G1727" s="58" t="s">
        <v>10</v>
      </c>
      <c r="H1727" s="58" t="s">
        <v>8162</v>
      </c>
      <c r="I1727" s="131">
        <v>5.17</v>
      </c>
      <c r="J1727" s="131">
        <v>5.17</v>
      </c>
      <c r="K1727" s="93">
        <f>Tabela1[ [#This Row],[Cena hurtowa netto od 01.06.2025] ]/Tabela1[[#This Row],[Cena hurtowa netto od 13.01.2025]]-1</f>
        <v>0</v>
      </c>
      <c r="L1727" s="142" t="s">
        <v>3111</v>
      </c>
      <c r="M1727" s="142"/>
      <c r="N1727" s="64">
        <v>4007817341063</v>
      </c>
      <c r="O1727" s="84">
        <v>0.23</v>
      </c>
      <c r="P1727" s="7"/>
      <c r="Q1727" s="35">
        <f t="shared" si="31"/>
        <v>0</v>
      </c>
      <c r="R1727" s="104"/>
      <c r="S1727" s="36" t="s">
        <v>3185</v>
      </c>
      <c r="T1727" s="86">
        <v>96082000</v>
      </c>
      <c r="U1727" s="39">
        <f>VLOOKUP(Tabela1[[#This Row],[Marka]],Config!$D$2:$E$13,2,FALSE)+Tabela1[[#This Row],[Marka_sort_plus]]</f>
        <v>211111</v>
      </c>
      <c r="V1727" s="39">
        <v>11111</v>
      </c>
      <c r="W1727" s="49" t="s">
        <v>9879</v>
      </c>
      <c r="X1727" s="49" t="s">
        <v>9087</v>
      </c>
      <c r="Y1727" s="49" t="s">
        <v>9088</v>
      </c>
      <c r="Z1727" s="49" t="s">
        <v>9089</v>
      </c>
    </row>
    <row r="1728" spans="2:26" ht="27.75" customHeight="1">
      <c r="B1728" s="55" t="s">
        <v>7</v>
      </c>
      <c r="C1728" s="56" t="s">
        <v>797</v>
      </c>
      <c r="D1728" s="113" t="s">
        <v>3722</v>
      </c>
      <c r="E1728" s="83" t="s">
        <v>3107</v>
      </c>
      <c r="F1728" s="65" t="s">
        <v>2395</v>
      </c>
      <c r="G1728" s="58" t="s">
        <v>10</v>
      </c>
      <c r="H1728" s="58">
        <v>10</v>
      </c>
      <c r="I1728" s="129">
        <v>9.09</v>
      </c>
      <c r="J1728" s="129">
        <v>9.09</v>
      </c>
      <c r="K1728" s="93">
        <f>Tabela1[ [#This Row],[Cena hurtowa netto od 01.06.2025] ]/Tabela1[[#This Row],[Cena hurtowa netto od 13.01.2025]]-1</f>
        <v>0</v>
      </c>
      <c r="L1728" s="142" t="s">
        <v>3107</v>
      </c>
      <c r="M1728" s="142"/>
      <c r="N1728" s="64" t="s">
        <v>798</v>
      </c>
      <c r="O1728" s="84">
        <v>0.23</v>
      </c>
      <c r="P1728" s="7"/>
      <c r="Q1728" s="35">
        <f t="shared" si="31"/>
        <v>0</v>
      </c>
      <c r="R1728" s="104">
        <v>21</v>
      </c>
      <c r="S1728" s="36" t="s">
        <v>3184</v>
      </c>
      <c r="T1728" s="86" t="s">
        <v>4573</v>
      </c>
      <c r="U1728" s="39">
        <f>VLOOKUP(Tabela1[[#This Row],[Marka]],Config!$D$2:$E$13,2,FALSE)+Tabela1[[#This Row],[Marka_sort_plus]]</f>
        <v>211111</v>
      </c>
      <c r="V1728" s="39">
        <v>11111</v>
      </c>
      <c r="W1728" s="49" t="s">
        <v>798</v>
      </c>
      <c r="X1728" s="49" t="s">
        <v>7504</v>
      </c>
      <c r="Y1728" s="49" t="s">
        <v>7505</v>
      </c>
      <c r="Z1728" s="49" t="s">
        <v>7506</v>
      </c>
    </row>
    <row r="1729" spans="2:26" ht="27.75" customHeight="1">
      <c r="B1729" s="55" t="s">
        <v>7</v>
      </c>
      <c r="C1729" s="56" t="s">
        <v>799</v>
      </c>
      <c r="D1729" s="113" t="s">
        <v>3643</v>
      </c>
      <c r="E1729" s="83" t="s">
        <v>3107</v>
      </c>
      <c r="F1729" s="65" t="s">
        <v>800</v>
      </c>
      <c r="G1729" s="58" t="s">
        <v>10</v>
      </c>
      <c r="H1729" s="58">
        <v>1</v>
      </c>
      <c r="I1729" s="129">
        <v>40.770000000000003</v>
      </c>
      <c r="J1729" s="129">
        <v>40.770000000000003</v>
      </c>
      <c r="K1729" s="93">
        <f>Tabela1[ [#This Row],[Cena hurtowa netto od 01.06.2025] ]/Tabela1[[#This Row],[Cena hurtowa netto od 13.01.2025]]-1</f>
        <v>0</v>
      </c>
      <c r="L1729" s="142" t="s">
        <v>3107</v>
      </c>
      <c r="M1729" s="142"/>
      <c r="N1729" s="64" t="s">
        <v>801</v>
      </c>
      <c r="O1729" s="84">
        <v>0.23</v>
      </c>
      <c r="P1729" s="7"/>
      <c r="Q1729" s="35">
        <f t="shared" si="31"/>
        <v>0</v>
      </c>
      <c r="R1729" s="104">
        <v>21</v>
      </c>
      <c r="S1729" s="36" t="s">
        <v>3184</v>
      </c>
      <c r="T1729" s="86" t="s">
        <v>4573</v>
      </c>
      <c r="U1729" s="39">
        <f>VLOOKUP(Tabela1[[#This Row],[Marka]],Config!$D$2:$E$13,2,FALSE)+Tabela1[[#This Row],[Marka_sort_plus]]</f>
        <v>211111</v>
      </c>
      <c r="V1729" s="39">
        <v>11111</v>
      </c>
      <c r="W1729" s="49" t="s">
        <v>801</v>
      </c>
      <c r="X1729" s="49" t="s">
        <v>7490</v>
      </c>
      <c r="Y1729" s="49" t="s">
        <v>3152</v>
      </c>
      <c r="Z1729" s="49" t="s">
        <v>7491</v>
      </c>
    </row>
    <row r="1730" spans="2:26" ht="27.75" customHeight="1">
      <c r="B1730" s="55" t="s">
        <v>7</v>
      </c>
      <c r="C1730" s="56" t="s">
        <v>5190</v>
      </c>
      <c r="D1730" s="113" t="s">
        <v>5083</v>
      </c>
      <c r="E1730" s="83" t="s">
        <v>3107</v>
      </c>
      <c r="F1730" s="65" t="s">
        <v>5296</v>
      </c>
      <c r="G1730" s="58" t="s">
        <v>10</v>
      </c>
      <c r="H1730" s="58">
        <v>1</v>
      </c>
      <c r="I1730" s="129">
        <v>39.202067999999997</v>
      </c>
      <c r="J1730" s="129">
        <v>39.202067999999997</v>
      </c>
      <c r="K1730" s="93">
        <f>Tabela1[ [#This Row],[Cena hurtowa netto od 01.06.2025] ]/Tabela1[[#This Row],[Cena hurtowa netto od 13.01.2025]]-1</f>
        <v>0</v>
      </c>
      <c r="L1730" s="142" t="s">
        <v>3107</v>
      </c>
      <c r="M1730" s="142"/>
      <c r="N1730" s="64" t="s">
        <v>5439</v>
      </c>
      <c r="O1730" s="84">
        <v>0.23</v>
      </c>
      <c r="P1730" s="7"/>
      <c r="Q1730" s="35">
        <f t="shared" si="31"/>
        <v>0</v>
      </c>
      <c r="R1730" s="104"/>
      <c r="S1730" s="36" t="s">
        <v>3184</v>
      </c>
      <c r="T1730" s="86" t="s">
        <v>4573</v>
      </c>
      <c r="U1730" s="39">
        <f>VLOOKUP(Tabela1[[#This Row],[Marka]],Config!$D$2:$E$13,2,FALSE)+Tabela1[[#This Row],[Marka_sort_plus]]</f>
        <v>211111</v>
      </c>
      <c r="V1730" s="39">
        <v>11111</v>
      </c>
      <c r="W1730" s="49" t="s">
        <v>5439</v>
      </c>
      <c r="X1730" s="49" t="s">
        <v>7512</v>
      </c>
      <c r="Y1730" s="49" t="s">
        <v>3152</v>
      </c>
      <c r="Z1730" s="49" t="s">
        <v>7513</v>
      </c>
    </row>
    <row r="1731" spans="2:26" ht="27.75" customHeight="1">
      <c r="B1731" s="55" t="s">
        <v>7</v>
      </c>
      <c r="C1731" s="56" t="s">
        <v>785</v>
      </c>
      <c r="D1731" s="113" t="s">
        <v>4093</v>
      </c>
      <c r="E1731" s="83" t="s">
        <v>3107</v>
      </c>
      <c r="F1731" s="65" t="s">
        <v>786</v>
      </c>
      <c r="G1731" s="58" t="s">
        <v>10</v>
      </c>
      <c r="H1731" s="58">
        <v>10</v>
      </c>
      <c r="I1731" s="129">
        <v>9.09</v>
      </c>
      <c r="J1731" s="129">
        <v>9.09</v>
      </c>
      <c r="K1731" s="93">
        <f>Tabela1[ [#This Row],[Cena hurtowa netto od 01.06.2025] ]/Tabela1[[#This Row],[Cena hurtowa netto od 13.01.2025]]-1</f>
        <v>0</v>
      </c>
      <c r="L1731" s="142" t="s">
        <v>3107</v>
      </c>
      <c r="M1731" s="142"/>
      <c r="N1731" s="64" t="s">
        <v>787</v>
      </c>
      <c r="O1731" s="84">
        <v>0.23</v>
      </c>
      <c r="P1731" s="7"/>
      <c r="Q1731" s="35">
        <f t="shared" si="31"/>
        <v>0</v>
      </c>
      <c r="R1731" s="104">
        <v>21</v>
      </c>
      <c r="S1731" s="36" t="s">
        <v>3184</v>
      </c>
      <c r="T1731" s="86" t="s">
        <v>4573</v>
      </c>
      <c r="U1731" s="39">
        <f>VLOOKUP(Tabela1[[#This Row],[Marka]],Config!$D$2:$E$13,2,FALSE)+Tabela1[[#This Row],[Marka_sort_plus]]</f>
        <v>211111</v>
      </c>
      <c r="V1731" s="39">
        <v>11111</v>
      </c>
      <c r="W1731" s="49" t="s">
        <v>787</v>
      </c>
      <c r="X1731" s="49" t="s">
        <v>7495</v>
      </c>
      <c r="Y1731" s="49" t="s">
        <v>7496</v>
      </c>
      <c r="Z1731" s="49" t="s">
        <v>7497</v>
      </c>
    </row>
    <row r="1732" spans="2:26" ht="27.75" customHeight="1">
      <c r="B1732" s="55" t="s">
        <v>7</v>
      </c>
      <c r="C1732" s="56" t="s">
        <v>788</v>
      </c>
      <c r="D1732" s="113" t="s">
        <v>4092</v>
      </c>
      <c r="E1732" s="83" t="s">
        <v>3107</v>
      </c>
      <c r="F1732" s="65" t="s">
        <v>789</v>
      </c>
      <c r="G1732" s="58" t="s">
        <v>10</v>
      </c>
      <c r="H1732" s="58">
        <v>10</v>
      </c>
      <c r="I1732" s="129">
        <v>9.09</v>
      </c>
      <c r="J1732" s="129">
        <v>9.09</v>
      </c>
      <c r="K1732" s="93">
        <f>Tabela1[ [#This Row],[Cena hurtowa netto od 01.06.2025] ]/Tabela1[[#This Row],[Cena hurtowa netto od 13.01.2025]]-1</f>
        <v>0</v>
      </c>
      <c r="L1732" s="142" t="s">
        <v>3107</v>
      </c>
      <c r="M1732" s="142"/>
      <c r="N1732" s="64" t="s">
        <v>790</v>
      </c>
      <c r="O1732" s="84">
        <v>0.23</v>
      </c>
      <c r="P1732" s="7"/>
      <c r="Q1732" s="35">
        <f t="shared" si="31"/>
        <v>0</v>
      </c>
      <c r="R1732" s="104">
        <v>21</v>
      </c>
      <c r="S1732" s="36" t="s">
        <v>3184</v>
      </c>
      <c r="T1732" s="86" t="s">
        <v>4573</v>
      </c>
      <c r="U1732" s="39">
        <f>VLOOKUP(Tabela1[[#This Row],[Marka]],Config!$D$2:$E$13,2,FALSE)+Tabela1[[#This Row],[Marka_sort_plus]]</f>
        <v>211111</v>
      </c>
      <c r="V1732" s="39">
        <v>11111</v>
      </c>
      <c r="W1732" s="49" t="s">
        <v>790</v>
      </c>
      <c r="X1732" s="49" t="s">
        <v>7498</v>
      </c>
      <c r="Y1732" s="49" t="s">
        <v>7499</v>
      </c>
      <c r="Z1732" s="49" t="s">
        <v>7500</v>
      </c>
    </row>
    <row r="1733" spans="2:26" ht="27.75" customHeight="1">
      <c r="B1733" s="55" t="s">
        <v>7</v>
      </c>
      <c r="C1733" s="56" t="s">
        <v>791</v>
      </c>
      <c r="D1733" s="113" t="s">
        <v>4091</v>
      </c>
      <c r="E1733" s="83" t="s">
        <v>3107</v>
      </c>
      <c r="F1733" s="65" t="s">
        <v>792</v>
      </c>
      <c r="G1733" s="58" t="s">
        <v>10</v>
      </c>
      <c r="H1733" s="58">
        <v>10</v>
      </c>
      <c r="I1733" s="129">
        <v>9.09</v>
      </c>
      <c r="J1733" s="129">
        <v>9.09</v>
      </c>
      <c r="K1733" s="93">
        <f>Tabela1[ [#This Row],[Cena hurtowa netto od 01.06.2025] ]/Tabela1[[#This Row],[Cena hurtowa netto od 13.01.2025]]-1</f>
        <v>0</v>
      </c>
      <c r="L1733" s="142" t="s">
        <v>3107</v>
      </c>
      <c r="M1733" s="142"/>
      <c r="N1733" s="64" t="s">
        <v>793</v>
      </c>
      <c r="O1733" s="84">
        <v>0.23</v>
      </c>
      <c r="P1733" s="7"/>
      <c r="Q1733" s="35">
        <f t="shared" si="31"/>
        <v>0</v>
      </c>
      <c r="R1733" s="104">
        <v>21</v>
      </c>
      <c r="S1733" s="36" t="s">
        <v>3184</v>
      </c>
      <c r="T1733" s="86" t="s">
        <v>4573</v>
      </c>
      <c r="U1733" s="39">
        <f>VLOOKUP(Tabela1[[#This Row],[Marka]],Config!$D$2:$E$13,2,FALSE)+Tabela1[[#This Row],[Marka_sort_plus]]</f>
        <v>211111</v>
      </c>
      <c r="V1733" s="39">
        <v>11111</v>
      </c>
      <c r="W1733" s="49" t="s">
        <v>793</v>
      </c>
      <c r="X1733" s="49" t="s">
        <v>7501</v>
      </c>
      <c r="Y1733" s="49" t="s">
        <v>7502</v>
      </c>
      <c r="Z1733" s="49" t="s">
        <v>7503</v>
      </c>
    </row>
    <row r="1734" spans="2:26" ht="27.75" customHeight="1">
      <c r="B1734" s="55" t="s">
        <v>7</v>
      </c>
      <c r="C1734" s="56" t="s">
        <v>794</v>
      </c>
      <c r="D1734" s="113" t="s">
        <v>4090</v>
      </c>
      <c r="E1734" s="83" t="s">
        <v>3107</v>
      </c>
      <c r="F1734" s="65" t="s">
        <v>795</v>
      </c>
      <c r="G1734" s="58" t="s">
        <v>10</v>
      </c>
      <c r="H1734" s="58">
        <v>10</v>
      </c>
      <c r="I1734" s="129">
        <v>9.09</v>
      </c>
      <c r="J1734" s="129">
        <v>9.09</v>
      </c>
      <c r="K1734" s="93">
        <f>Tabela1[ [#This Row],[Cena hurtowa netto od 01.06.2025] ]/Tabela1[[#This Row],[Cena hurtowa netto od 13.01.2025]]-1</f>
        <v>0</v>
      </c>
      <c r="L1734" s="142" t="s">
        <v>3107</v>
      </c>
      <c r="M1734" s="142"/>
      <c r="N1734" s="64" t="s">
        <v>796</v>
      </c>
      <c r="O1734" s="84">
        <v>0.23</v>
      </c>
      <c r="P1734" s="7"/>
      <c r="Q1734" s="35">
        <f t="shared" si="31"/>
        <v>0</v>
      </c>
      <c r="R1734" s="104">
        <v>21</v>
      </c>
      <c r="S1734" s="36" t="s">
        <v>3184</v>
      </c>
      <c r="T1734" s="86" t="s">
        <v>4573</v>
      </c>
      <c r="U1734" s="39">
        <f>VLOOKUP(Tabela1[[#This Row],[Marka]],Config!$D$2:$E$13,2,FALSE)+Tabela1[[#This Row],[Marka_sort_plus]]</f>
        <v>211111</v>
      </c>
      <c r="V1734" s="39">
        <v>11111</v>
      </c>
      <c r="W1734" s="49" t="s">
        <v>796</v>
      </c>
      <c r="X1734" s="49" t="s">
        <v>7492</v>
      </c>
      <c r="Y1734" s="49" t="s">
        <v>7493</v>
      </c>
      <c r="Z1734" s="49" t="s">
        <v>7494</v>
      </c>
    </row>
    <row r="1735" spans="2:26" ht="27.75" customHeight="1">
      <c r="B1735" s="55" t="s">
        <v>7</v>
      </c>
      <c r="C1735" s="56" t="s">
        <v>802</v>
      </c>
      <c r="D1735" s="113" t="s">
        <v>3240</v>
      </c>
      <c r="E1735" s="83" t="s">
        <v>3111</v>
      </c>
      <c r="F1735" s="65" t="s">
        <v>803</v>
      </c>
      <c r="G1735" s="58" t="s">
        <v>10</v>
      </c>
      <c r="H1735" s="58">
        <v>1</v>
      </c>
      <c r="I1735" s="129">
        <v>272.69</v>
      </c>
      <c r="J1735" s="129">
        <v>272.69</v>
      </c>
      <c r="K1735" s="93">
        <f>Tabela1[ [#This Row],[Cena hurtowa netto od 01.06.2025] ]/Tabela1[[#This Row],[Cena hurtowa netto od 13.01.2025]]-1</f>
        <v>0</v>
      </c>
      <c r="L1735" s="142" t="s">
        <v>3111</v>
      </c>
      <c r="M1735" s="142"/>
      <c r="N1735" s="64" t="s">
        <v>804</v>
      </c>
      <c r="O1735" s="84">
        <v>0.23</v>
      </c>
      <c r="P1735" s="7"/>
      <c r="Q1735" s="35">
        <f t="shared" si="31"/>
        <v>0</v>
      </c>
      <c r="R1735" s="104">
        <v>21</v>
      </c>
      <c r="S1735" s="36" t="s">
        <v>3184</v>
      </c>
      <c r="T1735" s="86" t="s">
        <v>4573</v>
      </c>
      <c r="U1735" s="39">
        <f>VLOOKUP(Tabela1[[#This Row],[Marka]],Config!$D$2:$E$13,2,FALSE)+Tabela1[[#This Row],[Marka_sort_plus]]</f>
        <v>211111</v>
      </c>
      <c r="V1735" s="39">
        <v>11111</v>
      </c>
      <c r="W1735" s="49" t="s">
        <v>804</v>
      </c>
      <c r="X1735" s="49" t="s">
        <v>3152</v>
      </c>
      <c r="Y1735" s="49" t="s">
        <v>3152</v>
      </c>
      <c r="Z1735" s="49" t="s">
        <v>6896</v>
      </c>
    </row>
    <row r="1736" spans="2:26" ht="27.75" customHeight="1">
      <c r="B1736" s="55" t="s">
        <v>7</v>
      </c>
      <c r="C1736" s="56" t="s">
        <v>5191</v>
      </c>
      <c r="D1736" s="113" t="s">
        <v>5084</v>
      </c>
      <c r="E1736" s="83" t="s">
        <v>3107</v>
      </c>
      <c r="F1736" s="65" t="s">
        <v>5297</v>
      </c>
      <c r="G1736" s="58" t="s">
        <v>10</v>
      </c>
      <c r="H1736" s="58">
        <v>10</v>
      </c>
      <c r="I1736" s="129">
        <v>9.09</v>
      </c>
      <c r="J1736" s="129">
        <v>9.09</v>
      </c>
      <c r="K1736" s="93">
        <f>Tabela1[ [#This Row],[Cena hurtowa netto od 01.06.2025] ]/Tabela1[[#This Row],[Cena hurtowa netto od 13.01.2025]]-1</f>
        <v>0</v>
      </c>
      <c r="L1736" s="142" t="s">
        <v>3107</v>
      </c>
      <c r="M1736" s="142"/>
      <c r="N1736" s="64" t="s">
        <v>5438</v>
      </c>
      <c r="O1736" s="84">
        <v>0.23</v>
      </c>
      <c r="P1736" s="7"/>
      <c r="Q1736" s="35">
        <f t="shared" si="31"/>
        <v>0</v>
      </c>
      <c r="R1736" s="104"/>
      <c r="S1736" s="36" t="s">
        <v>3184</v>
      </c>
      <c r="T1736" s="86" t="s">
        <v>4573</v>
      </c>
      <c r="U1736" s="39">
        <f>VLOOKUP(Tabela1[[#This Row],[Marka]],Config!$D$2:$E$13,2,FALSE)+Tabela1[[#This Row],[Marka_sort_plus]]</f>
        <v>211111</v>
      </c>
      <c r="V1736" s="39">
        <v>11111</v>
      </c>
      <c r="W1736" s="49" t="s">
        <v>5438</v>
      </c>
      <c r="X1736" s="49" t="s">
        <v>7507</v>
      </c>
      <c r="Y1736" s="49" t="s">
        <v>7508</v>
      </c>
      <c r="Z1736" s="49" t="s">
        <v>7509</v>
      </c>
    </row>
    <row r="1737" spans="2:26" ht="27.75" customHeight="1">
      <c r="B1737" s="55" t="s">
        <v>7</v>
      </c>
      <c r="C1737" s="56" t="s">
        <v>740</v>
      </c>
      <c r="D1737" s="113" t="s">
        <v>4089</v>
      </c>
      <c r="E1737" s="83" t="s">
        <v>3107</v>
      </c>
      <c r="F1737" s="65" t="s">
        <v>741</v>
      </c>
      <c r="G1737" s="58" t="s">
        <v>10</v>
      </c>
      <c r="H1737" s="58">
        <v>1</v>
      </c>
      <c r="I1737" s="129">
        <v>21.737639332281599</v>
      </c>
      <c r="J1737" s="129">
        <v>21.737639332281599</v>
      </c>
      <c r="K1737" s="93">
        <f>Tabela1[ [#This Row],[Cena hurtowa netto od 01.06.2025] ]/Tabela1[[#This Row],[Cena hurtowa netto od 13.01.2025]]-1</f>
        <v>0</v>
      </c>
      <c r="L1737" s="142" t="s">
        <v>3107</v>
      </c>
      <c r="M1737" s="142"/>
      <c r="N1737" s="64" t="s">
        <v>742</v>
      </c>
      <c r="O1737" s="84">
        <v>0.23</v>
      </c>
      <c r="P1737" s="7"/>
      <c r="Q1737" s="35">
        <f t="shared" si="31"/>
        <v>0</v>
      </c>
      <c r="R1737" s="104">
        <v>18</v>
      </c>
      <c r="S1737" s="36" t="s">
        <v>3184</v>
      </c>
      <c r="T1737" s="86" t="s">
        <v>4573</v>
      </c>
      <c r="U1737" s="39">
        <f>VLOOKUP(Tabela1[[#This Row],[Marka]],Config!$D$2:$E$13,2,FALSE)+Tabela1[[#This Row],[Marka_sort_plus]]</f>
        <v>211111</v>
      </c>
      <c r="V1737" s="39">
        <v>11111</v>
      </c>
      <c r="W1737" s="49" t="s">
        <v>742</v>
      </c>
      <c r="X1737" s="49" t="s">
        <v>6933</v>
      </c>
      <c r="Y1737" s="49" t="s">
        <v>3152</v>
      </c>
      <c r="Z1737" s="49" t="s">
        <v>6934</v>
      </c>
    </row>
    <row r="1738" spans="2:26" ht="27.75" customHeight="1">
      <c r="B1738" s="55" t="s">
        <v>7</v>
      </c>
      <c r="C1738" s="56" t="s">
        <v>743</v>
      </c>
      <c r="D1738" s="113" t="s">
        <v>3645</v>
      </c>
      <c r="E1738" s="83" t="s">
        <v>3107</v>
      </c>
      <c r="F1738" s="65" t="s">
        <v>744</v>
      </c>
      <c r="G1738" s="58" t="s">
        <v>10</v>
      </c>
      <c r="H1738" s="58">
        <v>1</v>
      </c>
      <c r="I1738" s="129">
        <v>28.925193142460159</v>
      </c>
      <c r="J1738" s="129">
        <v>28.925193142460159</v>
      </c>
      <c r="K1738" s="93">
        <f>Tabela1[ [#This Row],[Cena hurtowa netto od 01.06.2025] ]/Tabela1[[#This Row],[Cena hurtowa netto od 13.01.2025]]-1</f>
        <v>0</v>
      </c>
      <c r="L1738" s="142" t="s">
        <v>3107</v>
      </c>
      <c r="M1738" s="142"/>
      <c r="N1738" s="64" t="s">
        <v>745</v>
      </c>
      <c r="O1738" s="84">
        <v>0.23</v>
      </c>
      <c r="P1738" s="7"/>
      <c r="Q1738" s="35">
        <f t="shared" si="31"/>
        <v>0</v>
      </c>
      <c r="R1738" s="104">
        <v>18</v>
      </c>
      <c r="S1738" s="36" t="s">
        <v>3184</v>
      </c>
      <c r="T1738" s="86" t="s">
        <v>4573</v>
      </c>
      <c r="U1738" s="39">
        <f>VLOOKUP(Tabela1[[#This Row],[Marka]],Config!$D$2:$E$13,2,FALSE)+Tabela1[[#This Row],[Marka_sort_plus]]</f>
        <v>211111</v>
      </c>
      <c r="V1738" s="39">
        <v>11111</v>
      </c>
      <c r="W1738" s="49" t="s">
        <v>745</v>
      </c>
      <c r="X1738" s="49" t="s">
        <v>6935</v>
      </c>
      <c r="Y1738" s="49" t="s">
        <v>3152</v>
      </c>
      <c r="Z1738" s="49" t="s">
        <v>6936</v>
      </c>
    </row>
    <row r="1739" spans="2:26" ht="27.75" customHeight="1">
      <c r="B1739" s="55" t="s">
        <v>7</v>
      </c>
      <c r="C1739" s="56" t="s">
        <v>8551</v>
      </c>
      <c r="D1739" s="113" t="s">
        <v>8552</v>
      </c>
      <c r="E1739" s="83" t="s">
        <v>3107</v>
      </c>
      <c r="F1739" s="85" t="s">
        <v>8553</v>
      </c>
      <c r="G1739" s="78" t="s">
        <v>10</v>
      </c>
      <c r="H1739" s="58" t="s">
        <v>8167</v>
      </c>
      <c r="I1739" s="133">
        <v>28.925193142460159</v>
      </c>
      <c r="J1739" s="133">
        <v>28.925193142460159</v>
      </c>
      <c r="K1739" s="93">
        <f>Tabela1[ [#This Row],[Cena hurtowa netto od 01.06.2025] ]/Tabela1[[#This Row],[Cena hurtowa netto od 13.01.2025]]-1</f>
        <v>0</v>
      </c>
      <c r="L1739" s="142" t="s">
        <v>3107</v>
      </c>
      <c r="M1739" s="142"/>
      <c r="N1739" s="64">
        <v>4007817078334</v>
      </c>
      <c r="O1739" s="84">
        <v>0.23</v>
      </c>
      <c r="P1739" s="7"/>
      <c r="Q1739" s="35">
        <f t="shared" si="31"/>
        <v>0</v>
      </c>
      <c r="R1739" s="104">
        <v>19</v>
      </c>
      <c r="S1739" s="36" t="s">
        <v>3184</v>
      </c>
      <c r="T1739" s="87" t="s">
        <v>4573</v>
      </c>
      <c r="U1739" s="39">
        <f>VLOOKUP(Tabela1[[#This Row],[Marka]],Config!$D$2:$E$13,2,FALSE)+Tabela1[[#This Row],[Marka_sort_plus]]</f>
        <v>211111</v>
      </c>
      <c r="V1739" s="39">
        <v>11111</v>
      </c>
      <c r="W1739" s="49" t="s">
        <v>10068</v>
      </c>
      <c r="X1739" s="49" t="s">
        <v>3152</v>
      </c>
      <c r="Y1739" s="49" t="s">
        <v>3152</v>
      </c>
      <c r="Z1739" s="49" t="s">
        <v>3152</v>
      </c>
    </row>
    <row r="1740" spans="2:26" ht="27.75" customHeight="1">
      <c r="B1740" s="55" t="s">
        <v>7</v>
      </c>
      <c r="C1740" s="56" t="s">
        <v>746</v>
      </c>
      <c r="D1740" s="113" t="s">
        <v>3719</v>
      </c>
      <c r="E1740" s="83" t="s">
        <v>3107</v>
      </c>
      <c r="F1740" s="65" t="s">
        <v>747</v>
      </c>
      <c r="G1740" s="58" t="s">
        <v>10</v>
      </c>
      <c r="H1740" s="58">
        <v>1</v>
      </c>
      <c r="I1740" s="129">
        <v>43.48</v>
      </c>
      <c r="J1740" s="129">
        <v>43.48</v>
      </c>
      <c r="K1740" s="93">
        <f>Tabela1[ [#This Row],[Cena hurtowa netto od 01.06.2025] ]/Tabela1[[#This Row],[Cena hurtowa netto od 13.01.2025]]-1</f>
        <v>0</v>
      </c>
      <c r="L1740" s="142" t="s">
        <v>3107</v>
      </c>
      <c r="M1740" s="142"/>
      <c r="N1740" s="64" t="s">
        <v>748</v>
      </c>
      <c r="O1740" s="84">
        <v>0.23</v>
      </c>
      <c r="P1740" s="7"/>
      <c r="Q1740" s="35">
        <f t="shared" si="31"/>
        <v>0</v>
      </c>
      <c r="R1740" s="104">
        <v>18</v>
      </c>
      <c r="S1740" s="36" t="s">
        <v>3184</v>
      </c>
      <c r="T1740" s="86" t="s">
        <v>4573</v>
      </c>
      <c r="U1740" s="39">
        <f>VLOOKUP(Tabela1[[#This Row],[Marka]],Config!$D$2:$E$13,2,FALSE)+Tabela1[[#This Row],[Marka_sort_plus]]</f>
        <v>211111</v>
      </c>
      <c r="V1740" s="39">
        <v>11111</v>
      </c>
      <c r="W1740" s="49" t="s">
        <v>748</v>
      </c>
      <c r="X1740" s="49" t="s">
        <v>6960</v>
      </c>
      <c r="Y1740" s="49" t="s">
        <v>3152</v>
      </c>
      <c r="Z1740" s="49" t="s">
        <v>6961</v>
      </c>
    </row>
    <row r="1741" spans="2:26" ht="27.75" customHeight="1">
      <c r="B1741" s="55" t="s">
        <v>7</v>
      </c>
      <c r="C1741" s="56" t="s">
        <v>716</v>
      </c>
      <c r="D1741" s="113" t="s">
        <v>4088</v>
      </c>
      <c r="E1741" s="83" t="s">
        <v>3107</v>
      </c>
      <c r="F1741" s="65" t="s">
        <v>717</v>
      </c>
      <c r="G1741" s="58" t="s">
        <v>10</v>
      </c>
      <c r="H1741" s="58">
        <v>10</v>
      </c>
      <c r="I1741" s="129">
        <v>3.75</v>
      </c>
      <c r="J1741" s="129">
        <v>3.75</v>
      </c>
      <c r="K1741" s="93">
        <f>Tabela1[ [#This Row],[Cena hurtowa netto od 01.06.2025] ]/Tabela1[[#This Row],[Cena hurtowa netto od 13.01.2025]]-1</f>
        <v>0</v>
      </c>
      <c r="L1741" s="142" t="s">
        <v>3107</v>
      </c>
      <c r="M1741" s="142"/>
      <c r="N1741" s="64" t="s">
        <v>718</v>
      </c>
      <c r="O1741" s="84">
        <v>0.23</v>
      </c>
      <c r="P1741" s="7"/>
      <c r="Q1741" s="35">
        <f t="shared" si="31"/>
        <v>0</v>
      </c>
      <c r="R1741" s="104">
        <v>18</v>
      </c>
      <c r="S1741" s="36" t="s">
        <v>3184</v>
      </c>
      <c r="T1741" s="86" t="s">
        <v>4573</v>
      </c>
      <c r="U1741" s="39">
        <f>VLOOKUP(Tabela1[[#This Row],[Marka]],Config!$D$2:$E$13,2,FALSE)+Tabela1[[#This Row],[Marka_sort_plus]]</f>
        <v>211111</v>
      </c>
      <c r="V1741" s="39">
        <v>11111</v>
      </c>
      <c r="W1741" s="49" t="s">
        <v>718</v>
      </c>
      <c r="X1741" s="49" t="s">
        <v>6976</v>
      </c>
      <c r="Y1741" s="49" t="s">
        <v>3152</v>
      </c>
      <c r="Z1741" s="49" t="s">
        <v>6977</v>
      </c>
    </row>
    <row r="1742" spans="2:26" ht="27.75" customHeight="1">
      <c r="B1742" s="55" t="s">
        <v>7</v>
      </c>
      <c r="C1742" s="56" t="s">
        <v>719</v>
      </c>
      <c r="D1742" s="113" t="s">
        <v>4087</v>
      </c>
      <c r="E1742" s="83" t="s">
        <v>3107</v>
      </c>
      <c r="F1742" s="65" t="s">
        <v>720</v>
      </c>
      <c r="G1742" s="58" t="s">
        <v>10</v>
      </c>
      <c r="H1742" s="58">
        <v>10</v>
      </c>
      <c r="I1742" s="129">
        <v>3.75</v>
      </c>
      <c r="J1742" s="129">
        <v>3.75</v>
      </c>
      <c r="K1742" s="93">
        <f>Tabela1[ [#This Row],[Cena hurtowa netto od 01.06.2025] ]/Tabela1[[#This Row],[Cena hurtowa netto od 13.01.2025]]-1</f>
        <v>0</v>
      </c>
      <c r="L1742" s="142" t="s">
        <v>3107</v>
      </c>
      <c r="M1742" s="142"/>
      <c r="N1742" s="64" t="s">
        <v>721</v>
      </c>
      <c r="O1742" s="84">
        <v>0.23</v>
      </c>
      <c r="P1742" s="7"/>
      <c r="Q1742" s="35">
        <f t="shared" si="31"/>
        <v>0</v>
      </c>
      <c r="R1742" s="104">
        <v>18</v>
      </c>
      <c r="S1742" s="36" t="s">
        <v>3184</v>
      </c>
      <c r="T1742" s="86" t="s">
        <v>4573</v>
      </c>
      <c r="U1742" s="39">
        <f>VLOOKUP(Tabela1[[#This Row],[Marka]],Config!$D$2:$E$13,2,FALSE)+Tabela1[[#This Row],[Marka_sort_plus]]</f>
        <v>211111</v>
      </c>
      <c r="V1742" s="39">
        <v>11111</v>
      </c>
      <c r="W1742" s="49" t="s">
        <v>721</v>
      </c>
      <c r="X1742" s="49" t="s">
        <v>6966</v>
      </c>
      <c r="Y1742" s="49" t="s">
        <v>3152</v>
      </c>
      <c r="Z1742" s="49" t="s">
        <v>6967</v>
      </c>
    </row>
    <row r="1743" spans="2:26" ht="27.75" customHeight="1">
      <c r="B1743" s="55" t="s">
        <v>7</v>
      </c>
      <c r="C1743" s="56" t="s">
        <v>722</v>
      </c>
      <c r="D1743" s="113" t="s">
        <v>4086</v>
      </c>
      <c r="E1743" s="83" t="s">
        <v>3107</v>
      </c>
      <c r="F1743" s="65" t="s">
        <v>723</v>
      </c>
      <c r="G1743" s="58" t="s">
        <v>10</v>
      </c>
      <c r="H1743" s="58">
        <v>10</v>
      </c>
      <c r="I1743" s="129">
        <v>3.75</v>
      </c>
      <c r="J1743" s="129">
        <v>3.75</v>
      </c>
      <c r="K1743" s="93">
        <f>Tabela1[ [#This Row],[Cena hurtowa netto od 01.06.2025] ]/Tabela1[[#This Row],[Cena hurtowa netto od 13.01.2025]]-1</f>
        <v>0</v>
      </c>
      <c r="L1743" s="142" t="s">
        <v>3107</v>
      </c>
      <c r="M1743" s="142"/>
      <c r="N1743" s="64" t="s">
        <v>724</v>
      </c>
      <c r="O1743" s="84">
        <v>0.23</v>
      </c>
      <c r="P1743" s="7"/>
      <c r="Q1743" s="35">
        <f t="shared" si="31"/>
        <v>0</v>
      </c>
      <c r="R1743" s="104">
        <v>18</v>
      </c>
      <c r="S1743" s="36" t="s">
        <v>3184</v>
      </c>
      <c r="T1743" s="86" t="s">
        <v>4573</v>
      </c>
      <c r="U1743" s="39">
        <f>VLOOKUP(Tabela1[[#This Row],[Marka]],Config!$D$2:$E$13,2,FALSE)+Tabela1[[#This Row],[Marka_sort_plus]]</f>
        <v>211111</v>
      </c>
      <c r="V1743" s="39">
        <v>11111</v>
      </c>
      <c r="W1743" s="49" t="s">
        <v>724</v>
      </c>
      <c r="X1743" s="49" t="s">
        <v>6970</v>
      </c>
      <c r="Y1743" s="49" t="s">
        <v>3152</v>
      </c>
      <c r="Z1743" s="49" t="s">
        <v>6971</v>
      </c>
    </row>
    <row r="1744" spans="2:26" ht="27.75" customHeight="1">
      <c r="B1744" s="55" t="s">
        <v>7</v>
      </c>
      <c r="C1744" s="56" t="s">
        <v>725</v>
      </c>
      <c r="D1744" s="113" t="s">
        <v>4085</v>
      </c>
      <c r="E1744" s="83" t="s">
        <v>3107</v>
      </c>
      <c r="F1744" s="65" t="s">
        <v>726</v>
      </c>
      <c r="G1744" s="58" t="s">
        <v>10</v>
      </c>
      <c r="H1744" s="58">
        <v>10</v>
      </c>
      <c r="I1744" s="129">
        <v>3.75</v>
      </c>
      <c r="J1744" s="129">
        <v>3.75</v>
      </c>
      <c r="K1744" s="93">
        <f>Tabela1[ [#This Row],[Cena hurtowa netto od 01.06.2025] ]/Tabela1[[#This Row],[Cena hurtowa netto od 13.01.2025]]-1</f>
        <v>0</v>
      </c>
      <c r="L1744" s="142" t="s">
        <v>3107</v>
      </c>
      <c r="M1744" s="142"/>
      <c r="N1744" s="64" t="s">
        <v>727</v>
      </c>
      <c r="O1744" s="84">
        <v>0.23</v>
      </c>
      <c r="P1744" s="7"/>
      <c r="Q1744" s="35">
        <f t="shared" si="31"/>
        <v>0</v>
      </c>
      <c r="R1744" s="104">
        <v>18</v>
      </c>
      <c r="S1744" s="36" t="s">
        <v>3184</v>
      </c>
      <c r="T1744" s="86" t="s">
        <v>4573</v>
      </c>
      <c r="U1744" s="39">
        <f>VLOOKUP(Tabela1[[#This Row],[Marka]],Config!$D$2:$E$13,2,FALSE)+Tabela1[[#This Row],[Marka_sort_plus]]</f>
        <v>211111</v>
      </c>
      <c r="V1744" s="39">
        <v>11111</v>
      </c>
      <c r="W1744" s="49" t="s">
        <v>727</v>
      </c>
      <c r="X1744" s="49" t="s">
        <v>6972</v>
      </c>
      <c r="Y1744" s="49" t="s">
        <v>3152</v>
      </c>
      <c r="Z1744" s="49" t="s">
        <v>6973</v>
      </c>
    </row>
    <row r="1745" spans="2:26" ht="27.75" customHeight="1">
      <c r="B1745" s="55" t="s">
        <v>7</v>
      </c>
      <c r="C1745" s="56" t="s">
        <v>728</v>
      </c>
      <c r="D1745" s="113" t="s">
        <v>4084</v>
      </c>
      <c r="E1745" s="83" t="s">
        <v>3107</v>
      </c>
      <c r="F1745" s="65" t="s">
        <v>729</v>
      </c>
      <c r="G1745" s="58" t="s">
        <v>10</v>
      </c>
      <c r="H1745" s="58">
        <v>10</v>
      </c>
      <c r="I1745" s="129">
        <v>3.75</v>
      </c>
      <c r="J1745" s="129">
        <v>3.75</v>
      </c>
      <c r="K1745" s="93">
        <f>Tabela1[ [#This Row],[Cena hurtowa netto od 01.06.2025] ]/Tabela1[[#This Row],[Cena hurtowa netto od 13.01.2025]]-1</f>
        <v>0</v>
      </c>
      <c r="L1745" s="142" t="s">
        <v>3107</v>
      </c>
      <c r="M1745" s="142"/>
      <c r="N1745" s="64" t="s">
        <v>730</v>
      </c>
      <c r="O1745" s="84">
        <v>0.23</v>
      </c>
      <c r="P1745" s="7"/>
      <c r="Q1745" s="35">
        <f t="shared" si="31"/>
        <v>0</v>
      </c>
      <c r="R1745" s="104">
        <v>18</v>
      </c>
      <c r="S1745" s="36" t="s">
        <v>3184</v>
      </c>
      <c r="T1745" s="86" t="s">
        <v>4573</v>
      </c>
      <c r="U1745" s="39">
        <f>VLOOKUP(Tabela1[[#This Row],[Marka]],Config!$D$2:$E$13,2,FALSE)+Tabela1[[#This Row],[Marka_sort_plus]]</f>
        <v>211111</v>
      </c>
      <c r="V1745" s="39">
        <v>11111</v>
      </c>
      <c r="W1745" s="49" t="s">
        <v>730</v>
      </c>
      <c r="X1745" s="49" t="s">
        <v>6974</v>
      </c>
      <c r="Y1745" s="49" t="s">
        <v>3152</v>
      </c>
      <c r="Z1745" s="49" t="s">
        <v>6975</v>
      </c>
    </row>
    <row r="1746" spans="2:26" ht="27.75" customHeight="1">
      <c r="B1746" s="55" t="s">
        <v>7</v>
      </c>
      <c r="C1746" s="56" t="s">
        <v>731</v>
      </c>
      <c r="D1746" s="113" t="s">
        <v>4083</v>
      </c>
      <c r="E1746" s="83" t="s">
        <v>3107</v>
      </c>
      <c r="F1746" s="65" t="s">
        <v>732</v>
      </c>
      <c r="G1746" s="58" t="s">
        <v>10</v>
      </c>
      <c r="H1746" s="58">
        <v>10</v>
      </c>
      <c r="I1746" s="129">
        <v>3.75</v>
      </c>
      <c r="J1746" s="129">
        <v>3.75</v>
      </c>
      <c r="K1746" s="93">
        <f>Tabela1[ [#This Row],[Cena hurtowa netto od 01.06.2025] ]/Tabela1[[#This Row],[Cena hurtowa netto od 13.01.2025]]-1</f>
        <v>0</v>
      </c>
      <c r="L1746" s="142" t="s">
        <v>3107</v>
      </c>
      <c r="M1746" s="142"/>
      <c r="N1746" s="64" t="s">
        <v>733</v>
      </c>
      <c r="O1746" s="84">
        <v>0.23</v>
      </c>
      <c r="P1746" s="7"/>
      <c r="Q1746" s="35">
        <f t="shared" si="31"/>
        <v>0</v>
      </c>
      <c r="R1746" s="104">
        <v>18</v>
      </c>
      <c r="S1746" s="36" t="s">
        <v>3184</v>
      </c>
      <c r="T1746" s="86" t="s">
        <v>4573</v>
      </c>
      <c r="U1746" s="39">
        <f>VLOOKUP(Tabela1[[#This Row],[Marka]],Config!$D$2:$E$13,2,FALSE)+Tabela1[[#This Row],[Marka_sort_plus]]</f>
        <v>211111</v>
      </c>
      <c r="V1746" s="39">
        <v>11111</v>
      </c>
      <c r="W1746" s="49" t="s">
        <v>733</v>
      </c>
      <c r="X1746" s="49" t="s">
        <v>6968</v>
      </c>
      <c r="Y1746" s="49" t="s">
        <v>3152</v>
      </c>
      <c r="Z1746" s="49" t="s">
        <v>6969</v>
      </c>
    </row>
    <row r="1747" spans="2:26" ht="27.75" customHeight="1">
      <c r="B1747" s="55" t="s">
        <v>7</v>
      </c>
      <c r="C1747" s="56" t="s">
        <v>734</v>
      </c>
      <c r="D1747" s="113" t="s">
        <v>4082</v>
      </c>
      <c r="E1747" s="83" t="s">
        <v>3107</v>
      </c>
      <c r="F1747" s="65" t="s">
        <v>735</v>
      </c>
      <c r="G1747" s="58" t="s">
        <v>10</v>
      </c>
      <c r="H1747" s="58">
        <v>10</v>
      </c>
      <c r="I1747" s="129">
        <v>3.75</v>
      </c>
      <c r="J1747" s="129">
        <v>3.75</v>
      </c>
      <c r="K1747" s="93">
        <f>Tabela1[ [#This Row],[Cena hurtowa netto od 01.06.2025] ]/Tabela1[[#This Row],[Cena hurtowa netto od 13.01.2025]]-1</f>
        <v>0</v>
      </c>
      <c r="L1747" s="142" t="s">
        <v>3107</v>
      </c>
      <c r="M1747" s="142"/>
      <c r="N1747" s="64" t="s">
        <v>736</v>
      </c>
      <c r="O1747" s="84">
        <v>0.23</v>
      </c>
      <c r="P1747" s="7"/>
      <c r="Q1747" s="35">
        <f t="shared" si="31"/>
        <v>0</v>
      </c>
      <c r="R1747" s="104">
        <v>18</v>
      </c>
      <c r="S1747" s="36" t="s">
        <v>3184</v>
      </c>
      <c r="T1747" s="86" t="s">
        <v>4573</v>
      </c>
      <c r="U1747" s="39">
        <f>VLOOKUP(Tabela1[[#This Row],[Marka]],Config!$D$2:$E$13,2,FALSE)+Tabela1[[#This Row],[Marka_sort_plus]]</f>
        <v>211111</v>
      </c>
      <c r="V1747" s="39">
        <v>11111</v>
      </c>
      <c r="W1747" s="49" t="s">
        <v>736</v>
      </c>
      <c r="X1747" s="49" t="s">
        <v>6962</v>
      </c>
      <c r="Y1747" s="49" t="s">
        <v>3152</v>
      </c>
      <c r="Z1747" s="49" t="s">
        <v>6963</v>
      </c>
    </row>
    <row r="1748" spans="2:26" ht="27.75" customHeight="1">
      <c r="B1748" s="55" t="s">
        <v>7</v>
      </c>
      <c r="C1748" s="56" t="s">
        <v>737</v>
      </c>
      <c r="D1748" s="113" t="s">
        <v>4081</v>
      </c>
      <c r="E1748" s="83" t="s">
        <v>3107</v>
      </c>
      <c r="F1748" s="65" t="s">
        <v>738</v>
      </c>
      <c r="G1748" s="58" t="s">
        <v>10</v>
      </c>
      <c r="H1748" s="58">
        <v>10</v>
      </c>
      <c r="I1748" s="129">
        <v>3.75</v>
      </c>
      <c r="J1748" s="129">
        <v>3.75</v>
      </c>
      <c r="K1748" s="93">
        <f>Tabela1[ [#This Row],[Cena hurtowa netto od 01.06.2025] ]/Tabela1[[#This Row],[Cena hurtowa netto od 13.01.2025]]-1</f>
        <v>0</v>
      </c>
      <c r="L1748" s="142" t="s">
        <v>3107</v>
      </c>
      <c r="M1748" s="142"/>
      <c r="N1748" s="64" t="s">
        <v>739</v>
      </c>
      <c r="O1748" s="84">
        <v>0.23</v>
      </c>
      <c r="P1748" s="7"/>
      <c r="Q1748" s="35">
        <f t="shared" si="31"/>
        <v>0</v>
      </c>
      <c r="R1748" s="104">
        <v>18</v>
      </c>
      <c r="S1748" s="36" t="s">
        <v>3184</v>
      </c>
      <c r="T1748" s="86" t="s">
        <v>4573</v>
      </c>
      <c r="U1748" s="39">
        <f>VLOOKUP(Tabela1[[#This Row],[Marka]],Config!$D$2:$E$13,2,FALSE)+Tabela1[[#This Row],[Marka_sort_plus]]</f>
        <v>211111</v>
      </c>
      <c r="V1748" s="39">
        <v>11111</v>
      </c>
      <c r="W1748" s="49" t="s">
        <v>739</v>
      </c>
      <c r="X1748" s="49" t="s">
        <v>6964</v>
      </c>
      <c r="Y1748" s="49" t="s">
        <v>3152</v>
      </c>
      <c r="Z1748" s="49" t="s">
        <v>6965</v>
      </c>
    </row>
    <row r="1749" spans="2:26" ht="27.75" customHeight="1">
      <c r="B1749" s="55" t="s">
        <v>7</v>
      </c>
      <c r="C1749" s="56" t="s">
        <v>901</v>
      </c>
      <c r="D1749" s="113" t="s">
        <v>4080</v>
      </c>
      <c r="E1749" s="83" t="s">
        <v>3111</v>
      </c>
      <c r="F1749" s="65" t="s">
        <v>902</v>
      </c>
      <c r="G1749" s="58" t="s">
        <v>10</v>
      </c>
      <c r="H1749" s="58">
        <v>5</v>
      </c>
      <c r="I1749" s="129">
        <v>26.127300000000002</v>
      </c>
      <c r="J1749" s="129">
        <v>26.127300000000002</v>
      </c>
      <c r="K1749" s="93">
        <f>Tabela1[ [#This Row],[Cena hurtowa netto od 01.06.2025] ]/Tabela1[[#This Row],[Cena hurtowa netto od 13.01.2025]]-1</f>
        <v>0</v>
      </c>
      <c r="L1749" s="142" t="s">
        <v>3111</v>
      </c>
      <c r="M1749" s="142"/>
      <c r="N1749" s="64" t="s">
        <v>903</v>
      </c>
      <c r="O1749" s="84">
        <v>0.23</v>
      </c>
      <c r="P1749" s="7"/>
      <c r="Q1749" s="35">
        <f t="shared" si="31"/>
        <v>0</v>
      </c>
      <c r="R1749" s="104">
        <v>23</v>
      </c>
      <c r="S1749" s="36" t="s">
        <v>3185</v>
      </c>
      <c r="T1749" s="86" t="s">
        <v>4573</v>
      </c>
      <c r="U1749" s="39">
        <f>VLOOKUP(Tabela1[[#This Row],[Marka]],Config!$D$2:$E$13,2,FALSE)+Tabela1[[#This Row],[Marka_sort_plus]]</f>
        <v>211111</v>
      </c>
      <c r="V1749" s="39">
        <v>11111</v>
      </c>
      <c r="W1749" s="49" t="s">
        <v>903</v>
      </c>
      <c r="X1749" s="49" t="s">
        <v>6919</v>
      </c>
      <c r="Y1749" s="49" t="s">
        <v>3152</v>
      </c>
      <c r="Z1749" s="49" t="s">
        <v>6920</v>
      </c>
    </row>
    <row r="1750" spans="2:26" ht="27.75" customHeight="1">
      <c r="B1750" s="55" t="s">
        <v>7</v>
      </c>
      <c r="C1750" s="56" t="s">
        <v>904</v>
      </c>
      <c r="D1750" s="113" t="s">
        <v>4079</v>
      </c>
      <c r="E1750" s="83" t="s">
        <v>3111</v>
      </c>
      <c r="F1750" s="65" t="s">
        <v>905</v>
      </c>
      <c r="G1750" s="58" t="s">
        <v>10</v>
      </c>
      <c r="H1750" s="58">
        <v>5</v>
      </c>
      <c r="I1750" s="129">
        <v>35.433066000000004</v>
      </c>
      <c r="J1750" s="129">
        <v>35.433066000000004</v>
      </c>
      <c r="K1750" s="93">
        <f>Tabela1[ [#This Row],[Cena hurtowa netto od 01.06.2025] ]/Tabela1[[#This Row],[Cena hurtowa netto od 13.01.2025]]-1</f>
        <v>0</v>
      </c>
      <c r="L1750" s="142" t="s">
        <v>3111</v>
      </c>
      <c r="M1750" s="142"/>
      <c r="N1750" s="64" t="s">
        <v>906</v>
      </c>
      <c r="O1750" s="84">
        <v>0.23</v>
      </c>
      <c r="P1750" s="7"/>
      <c r="Q1750" s="35">
        <f t="shared" si="31"/>
        <v>0</v>
      </c>
      <c r="R1750" s="104">
        <v>23</v>
      </c>
      <c r="S1750" s="36" t="s">
        <v>3185</v>
      </c>
      <c r="T1750" s="86" t="s">
        <v>4573</v>
      </c>
      <c r="U1750" s="39">
        <f>VLOOKUP(Tabela1[[#This Row],[Marka]],Config!$D$2:$E$13,2,FALSE)+Tabela1[[#This Row],[Marka_sort_plus]]</f>
        <v>211111</v>
      </c>
      <c r="V1750" s="39">
        <v>11111</v>
      </c>
      <c r="W1750" s="49" t="s">
        <v>906</v>
      </c>
      <c r="X1750" s="49" t="s">
        <v>6999</v>
      </c>
      <c r="Y1750" s="49" t="s">
        <v>3152</v>
      </c>
      <c r="Z1750" s="49" t="s">
        <v>7000</v>
      </c>
    </row>
    <row r="1751" spans="2:26" ht="27.75" customHeight="1">
      <c r="B1751" s="55" t="s">
        <v>7</v>
      </c>
      <c r="C1751" s="56" t="s">
        <v>8522</v>
      </c>
      <c r="D1751" s="113" t="s">
        <v>8523</v>
      </c>
      <c r="E1751" s="83" t="s">
        <v>3107</v>
      </c>
      <c r="F1751" s="65" t="s">
        <v>8524</v>
      </c>
      <c r="G1751" s="58" t="s">
        <v>10</v>
      </c>
      <c r="H1751" s="58" t="s">
        <v>8167</v>
      </c>
      <c r="I1751" s="129">
        <v>51.276216000000005</v>
      </c>
      <c r="J1751" s="129">
        <v>51.276216000000005</v>
      </c>
      <c r="K1751" s="93">
        <f>Tabela1[ [#This Row],[Cena hurtowa netto od 01.06.2025] ]/Tabela1[[#This Row],[Cena hurtowa netto od 13.01.2025]]-1</f>
        <v>0</v>
      </c>
      <c r="L1751" s="142" t="s">
        <v>3107</v>
      </c>
      <c r="M1751" s="142"/>
      <c r="N1751" s="64">
        <v>4007817076613</v>
      </c>
      <c r="O1751" s="84">
        <v>0.23</v>
      </c>
      <c r="P1751" s="7"/>
      <c r="Q1751" s="35">
        <f t="shared" si="31"/>
        <v>0</v>
      </c>
      <c r="R1751" s="104">
        <v>23</v>
      </c>
      <c r="S1751" s="36" t="s">
        <v>3185</v>
      </c>
      <c r="T1751" s="86" t="s">
        <v>4573</v>
      </c>
      <c r="U1751" s="39">
        <f>VLOOKUP(Tabela1[[#This Row],[Marka]],Config!$D$2:$E$13,2,FALSE)+Tabela1[[#This Row],[Marka_sort_plus]]</f>
        <v>211111</v>
      </c>
      <c r="V1751" s="39">
        <v>11111</v>
      </c>
      <c r="W1751" s="49" t="s">
        <v>9969</v>
      </c>
      <c r="X1751" s="49" t="s">
        <v>9358</v>
      </c>
      <c r="Y1751" s="49" t="s">
        <v>3152</v>
      </c>
      <c r="Z1751" s="49" t="s">
        <v>3152</v>
      </c>
    </row>
    <row r="1752" spans="2:26" ht="27.75" customHeight="1">
      <c r="B1752" s="55" t="s">
        <v>7</v>
      </c>
      <c r="C1752" s="56" t="s">
        <v>883</v>
      </c>
      <c r="D1752" s="113" t="s">
        <v>4078</v>
      </c>
      <c r="E1752" s="83" t="s">
        <v>3111</v>
      </c>
      <c r="F1752" s="65" t="s">
        <v>884</v>
      </c>
      <c r="G1752" s="58" t="s">
        <v>10</v>
      </c>
      <c r="H1752" s="58">
        <v>10</v>
      </c>
      <c r="I1752" s="129">
        <v>5.1253980000000006</v>
      </c>
      <c r="J1752" s="129">
        <v>5.1253980000000006</v>
      </c>
      <c r="K1752" s="93">
        <f>Tabela1[ [#This Row],[Cena hurtowa netto od 01.06.2025] ]/Tabela1[[#This Row],[Cena hurtowa netto od 13.01.2025]]-1</f>
        <v>0</v>
      </c>
      <c r="L1752" s="142" t="s">
        <v>3111</v>
      </c>
      <c r="M1752" s="142"/>
      <c r="N1752" s="64" t="s">
        <v>885</v>
      </c>
      <c r="O1752" s="84">
        <v>0.23</v>
      </c>
      <c r="P1752" s="7"/>
      <c r="Q1752" s="35">
        <f t="shared" ref="Q1752:Q1815" si="32">J1752*P1752*(1-RABAT)</f>
        <v>0</v>
      </c>
      <c r="R1752" s="104"/>
      <c r="S1752" s="36" t="s">
        <v>3185</v>
      </c>
      <c r="T1752" s="86" t="s">
        <v>4573</v>
      </c>
      <c r="U1752" s="39">
        <f>VLOOKUP(Tabela1[[#This Row],[Marka]],Config!$D$2:$E$13,2,FALSE)+Tabela1[[#This Row],[Marka_sort_plus]]</f>
        <v>211111</v>
      </c>
      <c r="V1752" s="39">
        <v>11111</v>
      </c>
      <c r="W1752" s="49" t="s">
        <v>885</v>
      </c>
      <c r="X1752" s="49" t="s">
        <v>6923</v>
      </c>
      <c r="Y1752" s="49" t="s">
        <v>3152</v>
      </c>
      <c r="Z1752" s="49" t="s">
        <v>6924</v>
      </c>
    </row>
    <row r="1753" spans="2:26" ht="27.75" customHeight="1">
      <c r="B1753" s="55" t="s">
        <v>7</v>
      </c>
      <c r="C1753" s="56" t="s">
        <v>886</v>
      </c>
      <c r="D1753" s="113" t="s">
        <v>4077</v>
      </c>
      <c r="E1753" s="83" t="s">
        <v>3111</v>
      </c>
      <c r="F1753" s="65" t="s">
        <v>887</v>
      </c>
      <c r="G1753" s="58" t="s">
        <v>10</v>
      </c>
      <c r="H1753" s="58">
        <v>10</v>
      </c>
      <c r="I1753" s="129">
        <v>5.1253980000000006</v>
      </c>
      <c r="J1753" s="129">
        <v>5.1253980000000006</v>
      </c>
      <c r="K1753" s="93">
        <f>Tabela1[ [#This Row],[Cena hurtowa netto od 01.06.2025] ]/Tabela1[[#This Row],[Cena hurtowa netto od 13.01.2025]]-1</f>
        <v>0</v>
      </c>
      <c r="L1753" s="142" t="s">
        <v>3111</v>
      </c>
      <c r="M1753" s="142"/>
      <c r="N1753" s="64" t="s">
        <v>888</v>
      </c>
      <c r="O1753" s="84">
        <v>0.23</v>
      </c>
      <c r="P1753" s="7"/>
      <c r="Q1753" s="35">
        <f t="shared" si="32"/>
        <v>0</v>
      </c>
      <c r="R1753" s="104"/>
      <c r="S1753" s="36" t="s">
        <v>3185</v>
      </c>
      <c r="T1753" s="86" t="s">
        <v>4573</v>
      </c>
      <c r="U1753" s="39">
        <f>VLOOKUP(Tabela1[[#This Row],[Marka]],Config!$D$2:$E$13,2,FALSE)+Tabela1[[#This Row],[Marka_sort_plus]]</f>
        <v>211111</v>
      </c>
      <c r="V1753" s="39">
        <v>11111</v>
      </c>
      <c r="W1753" s="49" t="s">
        <v>888</v>
      </c>
      <c r="X1753" s="49" t="s">
        <v>6927</v>
      </c>
      <c r="Y1753" s="49" t="s">
        <v>3152</v>
      </c>
      <c r="Z1753" s="49" t="s">
        <v>6928</v>
      </c>
    </row>
    <row r="1754" spans="2:26" ht="27.75" customHeight="1">
      <c r="B1754" s="55" t="s">
        <v>7</v>
      </c>
      <c r="C1754" s="56" t="s">
        <v>889</v>
      </c>
      <c r="D1754" s="113" t="s">
        <v>4076</v>
      </c>
      <c r="E1754" s="83" t="s">
        <v>3111</v>
      </c>
      <c r="F1754" s="65" t="s">
        <v>890</v>
      </c>
      <c r="G1754" s="58" t="s">
        <v>10</v>
      </c>
      <c r="H1754" s="58">
        <v>10</v>
      </c>
      <c r="I1754" s="129">
        <v>5.1253980000000006</v>
      </c>
      <c r="J1754" s="129">
        <v>5.1253980000000006</v>
      </c>
      <c r="K1754" s="93">
        <f>Tabela1[ [#This Row],[Cena hurtowa netto od 01.06.2025] ]/Tabela1[[#This Row],[Cena hurtowa netto od 13.01.2025]]-1</f>
        <v>0</v>
      </c>
      <c r="L1754" s="142" t="s">
        <v>3111</v>
      </c>
      <c r="M1754" s="142"/>
      <c r="N1754" s="64" t="s">
        <v>891</v>
      </c>
      <c r="O1754" s="84">
        <v>0.23</v>
      </c>
      <c r="P1754" s="7"/>
      <c r="Q1754" s="35">
        <f t="shared" si="32"/>
        <v>0</v>
      </c>
      <c r="R1754" s="104"/>
      <c r="S1754" s="36" t="s">
        <v>3185</v>
      </c>
      <c r="T1754" s="86" t="s">
        <v>4573</v>
      </c>
      <c r="U1754" s="39">
        <f>VLOOKUP(Tabela1[[#This Row],[Marka]],Config!$D$2:$E$13,2,FALSE)+Tabela1[[#This Row],[Marka_sort_plus]]</f>
        <v>211111</v>
      </c>
      <c r="V1754" s="39">
        <v>11111</v>
      </c>
      <c r="W1754" s="49" t="s">
        <v>891</v>
      </c>
      <c r="X1754" s="49" t="s">
        <v>6929</v>
      </c>
      <c r="Y1754" s="49" t="s">
        <v>3152</v>
      </c>
      <c r="Z1754" s="49" t="s">
        <v>6930</v>
      </c>
    </row>
    <row r="1755" spans="2:26" ht="27.75" customHeight="1">
      <c r="B1755" s="55" t="s">
        <v>7</v>
      </c>
      <c r="C1755" s="56" t="s">
        <v>892</v>
      </c>
      <c r="D1755" s="113" t="s">
        <v>4075</v>
      </c>
      <c r="E1755" s="83" t="s">
        <v>3111</v>
      </c>
      <c r="F1755" s="65" t="s">
        <v>893</v>
      </c>
      <c r="G1755" s="58" t="s">
        <v>10</v>
      </c>
      <c r="H1755" s="58">
        <v>10</v>
      </c>
      <c r="I1755" s="129">
        <v>5.1253980000000006</v>
      </c>
      <c r="J1755" s="129">
        <v>5.1253980000000006</v>
      </c>
      <c r="K1755" s="93">
        <f>Tabela1[ [#This Row],[Cena hurtowa netto od 01.06.2025] ]/Tabela1[[#This Row],[Cena hurtowa netto od 13.01.2025]]-1</f>
        <v>0</v>
      </c>
      <c r="L1755" s="142" t="s">
        <v>3111</v>
      </c>
      <c r="M1755" s="142"/>
      <c r="N1755" s="64" t="s">
        <v>894</v>
      </c>
      <c r="O1755" s="84">
        <v>0.23</v>
      </c>
      <c r="P1755" s="7"/>
      <c r="Q1755" s="35">
        <f t="shared" si="32"/>
        <v>0</v>
      </c>
      <c r="R1755" s="104"/>
      <c r="S1755" s="36" t="s">
        <v>3185</v>
      </c>
      <c r="T1755" s="86" t="s">
        <v>4573</v>
      </c>
      <c r="U1755" s="39">
        <f>VLOOKUP(Tabela1[[#This Row],[Marka]],Config!$D$2:$E$13,2,FALSE)+Tabela1[[#This Row],[Marka_sort_plus]]</f>
        <v>211111</v>
      </c>
      <c r="V1755" s="39">
        <v>11111</v>
      </c>
      <c r="W1755" s="49" t="s">
        <v>894</v>
      </c>
      <c r="X1755" s="49" t="s">
        <v>6931</v>
      </c>
      <c r="Y1755" s="49" t="s">
        <v>3152</v>
      </c>
      <c r="Z1755" s="49" t="s">
        <v>6932</v>
      </c>
    </row>
    <row r="1756" spans="2:26" ht="27.75" customHeight="1">
      <c r="B1756" s="55" t="s">
        <v>7</v>
      </c>
      <c r="C1756" s="56" t="s">
        <v>895</v>
      </c>
      <c r="D1756" s="113" t="s">
        <v>4074</v>
      </c>
      <c r="E1756" s="83" t="s">
        <v>3111</v>
      </c>
      <c r="F1756" s="65" t="s">
        <v>896</v>
      </c>
      <c r="G1756" s="58" t="s">
        <v>10</v>
      </c>
      <c r="H1756" s="58">
        <v>10</v>
      </c>
      <c r="I1756" s="129">
        <v>5.1253980000000006</v>
      </c>
      <c r="J1756" s="129">
        <v>5.1253980000000006</v>
      </c>
      <c r="K1756" s="93">
        <f>Tabela1[ [#This Row],[Cena hurtowa netto od 01.06.2025] ]/Tabela1[[#This Row],[Cena hurtowa netto od 13.01.2025]]-1</f>
        <v>0</v>
      </c>
      <c r="L1756" s="142" t="s">
        <v>3111</v>
      </c>
      <c r="M1756" s="142"/>
      <c r="N1756" s="64" t="s">
        <v>897</v>
      </c>
      <c r="O1756" s="84">
        <v>0.23</v>
      </c>
      <c r="P1756" s="7"/>
      <c r="Q1756" s="35">
        <f t="shared" si="32"/>
        <v>0</v>
      </c>
      <c r="R1756" s="104"/>
      <c r="S1756" s="36" t="s">
        <v>3185</v>
      </c>
      <c r="T1756" s="86" t="s">
        <v>4573</v>
      </c>
      <c r="U1756" s="39">
        <f>VLOOKUP(Tabela1[[#This Row],[Marka]],Config!$D$2:$E$13,2,FALSE)+Tabela1[[#This Row],[Marka_sort_plus]]</f>
        <v>211111</v>
      </c>
      <c r="V1756" s="39">
        <v>11111</v>
      </c>
      <c r="W1756" s="49" t="s">
        <v>897</v>
      </c>
      <c r="X1756" s="49" t="s">
        <v>6925</v>
      </c>
      <c r="Y1756" s="49" t="s">
        <v>3152</v>
      </c>
      <c r="Z1756" s="49" t="s">
        <v>6926</v>
      </c>
    </row>
    <row r="1757" spans="2:26" ht="27.75" customHeight="1">
      <c r="B1757" s="55" t="s">
        <v>7</v>
      </c>
      <c r="C1757" s="56" t="s">
        <v>898</v>
      </c>
      <c r="D1757" s="113" t="s">
        <v>4073</v>
      </c>
      <c r="E1757" s="83" t="s">
        <v>3107</v>
      </c>
      <c r="F1757" s="65" t="s">
        <v>899</v>
      </c>
      <c r="G1757" s="58" t="s">
        <v>10</v>
      </c>
      <c r="H1757" s="58">
        <v>10</v>
      </c>
      <c r="I1757" s="129">
        <v>5.1253980000000006</v>
      </c>
      <c r="J1757" s="129">
        <v>5.1253980000000006</v>
      </c>
      <c r="K1757" s="93">
        <f>Tabela1[ [#This Row],[Cena hurtowa netto od 01.06.2025] ]/Tabela1[[#This Row],[Cena hurtowa netto od 13.01.2025]]-1</f>
        <v>0</v>
      </c>
      <c r="L1757" s="142" t="s">
        <v>3107</v>
      </c>
      <c r="M1757" s="142"/>
      <c r="N1757" s="64" t="s">
        <v>900</v>
      </c>
      <c r="O1757" s="84">
        <v>0.23</v>
      </c>
      <c r="P1757" s="7"/>
      <c r="Q1757" s="35">
        <f t="shared" si="32"/>
        <v>0</v>
      </c>
      <c r="R1757" s="104">
        <v>22</v>
      </c>
      <c r="S1757" s="36" t="s">
        <v>3185</v>
      </c>
      <c r="T1757" s="86" t="s">
        <v>4573</v>
      </c>
      <c r="U1757" s="39">
        <f>VLOOKUP(Tabela1[[#This Row],[Marka]],Config!$D$2:$E$13,2,FALSE)+Tabela1[[#This Row],[Marka_sort_plus]]</f>
        <v>211111</v>
      </c>
      <c r="V1757" s="39">
        <v>11111</v>
      </c>
      <c r="W1757" s="49" t="s">
        <v>900</v>
      </c>
      <c r="X1757" s="49" t="s">
        <v>6921</v>
      </c>
      <c r="Y1757" s="49" t="s">
        <v>3152</v>
      </c>
      <c r="Z1757" s="49" t="s">
        <v>6922</v>
      </c>
    </row>
    <row r="1758" spans="2:26" ht="27.75" customHeight="1">
      <c r="B1758" s="55" t="s">
        <v>7</v>
      </c>
      <c r="C1758" s="56" t="s">
        <v>874</v>
      </c>
      <c r="D1758" s="113" t="s">
        <v>4072</v>
      </c>
      <c r="E1758" s="83" t="s">
        <v>3107</v>
      </c>
      <c r="F1758" s="65" t="s">
        <v>875</v>
      </c>
      <c r="G1758" s="58" t="s">
        <v>10</v>
      </c>
      <c r="H1758" s="58">
        <v>1</v>
      </c>
      <c r="I1758" s="129">
        <v>27.17541412500097</v>
      </c>
      <c r="J1758" s="129">
        <v>27.17541412500097</v>
      </c>
      <c r="K1758" s="93">
        <f>Tabela1[ [#This Row],[Cena hurtowa netto od 01.06.2025] ]/Tabela1[[#This Row],[Cena hurtowa netto od 13.01.2025]]-1</f>
        <v>0</v>
      </c>
      <c r="L1758" s="142" t="s">
        <v>3107</v>
      </c>
      <c r="M1758" s="142"/>
      <c r="N1758" s="64" t="s">
        <v>876</v>
      </c>
      <c r="O1758" s="84">
        <v>0.23</v>
      </c>
      <c r="P1758" s="7"/>
      <c r="Q1758" s="35">
        <f t="shared" si="32"/>
        <v>0</v>
      </c>
      <c r="R1758" s="104">
        <v>22</v>
      </c>
      <c r="S1758" s="36" t="s">
        <v>3185</v>
      </c>
      <c r="T1758" s="86" t="s">
        <v>4573</v>
      </c>
      <c r="U1758" s="39">
        <f>VLOOKUP(Tabela1[[#This Row],[Marka]],Config!$D$2:$E$13,2,FALSE)+Tabela1[[#This Row],[Marka_sort_plus]]</f>
        <v>211111</v>
      </c>
      <c r="V1758" s="39">
        <v>11111</v>
      </c>
      <c r="W1758" s="49" t="s">
        <v>876</v>
      </c>
      <c r="X1758" s="49" t="s">
        <v>6899</v>
      </c>
      <c r="Y1758" s="49" t="s">
        <v>3152</v>
      </c>
      <c r="Z1758" s="49" t="s">
        <v>6900</v>
      </c>
    </row>
    <row r="1759" spans="2:26" ht="27.75" customHeight="1">
      <c r="B1759" s="55" t="s">
        <v>7</v>
      </c>
      <c r="C1759" s="56" t="s">
        <v>8525</v>
      </c>
      <c r="D1759" s="113" t="s">
        <v>8526</v>
      </c>
      <c r="E1759" s="83" t="s">
        <v>3107</v>
      </c>
      <c r="F1759" s="65" t="s">
        <v>8527</v>
      </c>
      <c r="G1759" s="58" t="s">
        <v>10</v>
      </c>
      <c r="H1759" s="58" t="s">
        <v>8167</v>
      </c>
      <c r="I1759" s="129">
        <v>27.17541412500097</v>
      </c>
      <c r="J1759" s="129">
        <v>27.17541412500097</v>
      </c>
      <c r="K1759" s="93">
        <f>Tabela1[ [#This Row],[Cena hurtowa netto od 01.06.2025] ]/Tabela1[[#This Row],[Cena hurtowa netto od 13.01.2025]]-1</f>
        <v>0</v>
      </c>
      <c r="L1759" s="142" t="s">
        <v>3107</v>
      </c>
      <c r="M1759" s="142"/>
      <c r="N1759" s="64">
        <v>4007817074428</v>
      </c>
      <c r="O1759" s="84">
        <v>0.23</v>
      </c>
      <c r="P1759" s="7"/>
      <c r="Q1759" s="35">
        <f t="shared" si="32"/>
        <v>0</v>
      </c>
      <c r="R1759" s="104">
        <v>22</v>
      </c>
      <c r="S1759" s="36" t="s">
        <v>3185</v>
      </c>
      <c r="T1759" s="86" t="s">
        <v>4573</v>
      </c>
      <c r="U1759" s="39">
        <f>VLOOKUP(Tabela1[[#This Row],[Marka]],Config!$D$2:$E$13,2,FALSE)+Tabela1[[#This Row],[Marka_sort_plus]]</f>
        <v>211111</v>
      </c>
      <c r="V1759" s="39">
        <v>11111</v>
      </c>
      <c r="W1759" s="49" t="s">
        <v>9970</v>
      </c>
      <c r="X1759" s="49" t="s">
        <v>9359</v>
      </c>
      <c r="Y1759" s="49" t="s">
        <v>3152</v>
      </c>
      <c r="Z1759" s="49" t="s">
        <v>9360</v>
      </c>
    </row>
    <row r="1760" spans="2:26" ht="27.75" customHeight="1">
      <c r="B1760" s="55" t="s">
        <v>7</v>
      </c>
      <c r="C1760" s="56" t="s">
        <v>877</v>
      </c>
      <c r="D1760" s="113" t="s">
        <v>4071</v>
      </c>
      <c r="E1760" s="83" t="s">
        <v>3107</v>
      </c>
      <c r="F1760" s="65" t="s">
        <v>878</v>
      </c>
      <c r="G1760" s="58" t="s">
        <v>10</v>
      </c>
      <c r="H1760" s="58">
        <v>1</v>
      </c>
      <c r="I1760" s="129">
        <v>36.840000000000003</v>
      </c>
      <c r="J1760" s="129">
        <v>36.840000000000003</v>
      </c>
      <c r="K1760" s="93">
        <f>Tabela1[ [#This Row],[Cena hurtowa netto od 01.06.2025] ]/Tabela1[[#This Row],[Cena hurtowa netto od 13.01.2025]]-1</f>
        <v>0</v>
      </c>
      <c r="L1760" s="142" t="s">
        <v>3107</v>
      </c>
      <c r="M1760" s="142"/>
      <c r="N1760" s="64" t="s">
        <v>879</v>
      </c>
      <c r="O1760" s="84">
        <v>0.23</v>
      </c>
      <c r="P1760" s="7"/>
      <c r="Q1760" s="35">
        <f t="shared" si="32"/>
        <v>0</v>
      </c>
      <c r="R1760" s="104">
        <v>22</v>
      </c>
      <c r="S1760" s="36" t="s">
        <v>3185</v>
      </c>
      <c r="T1760" s="86" t="s">
        <v>4573</v>
      </c>
      <c r="U1760" s="39">
        <f>VLOOKUP(Tabela1[[#This Row],[Marka]],Config!$D$2:$E$13,2,FALSE)+Tabela1[[#This Row],[Marka_sort_plus]]</f>
        <v>211111</v>
      </c>
      <c r="V1760" s="39">
        <v>11111</v>
      </c>
      <c r="W1760" s="49" t="s">
        <v>879</v>
      </c>
      <c r="X1760" s="49" t="s">
        <v>6901</v>
      </c>
      <c r="Y1760" s="49" t="s">
        <v>3152</v>
      </c>
      <c r="Z1760" s="49" t="s">
        <v>6902</v>
      </c>
    </row>
    <row r="1761" spans="2:26" ht="27.75" customHeight="1">
      <c r="B1761" s="55" t="s">
        <v>7</v>
      </c>
      <c r="C1761" s="56" t="s">
        <v>8528</v>
      </c>
      <c r="D1761" s="113" t="s">
        <v>8529</v>
      </c>
      <c r="E1761" s="83" t="s">
        <v>3107</v>
      </c>
      <c r="F1761" s="65" t="s">
        <v>8530</v>
      </c>
      <c r="G1761" s="58" t="s">
        <v>10</v>
      </c>
      <c r="H1761" s="58" t="s">
        <v>8167</v>
      </c>
      <c r="I1761" s="129">
        <v>36.840000000000003</v>
      </c>
      <c r="J1761" s="129">
        <v>36.840000000000003</v>
      </c>
      <c r="K1761" s="93">
        <f>Tabela1[ [#This Row],[Cena hurtowa netto od 01.06.2025] ]/Tabela1[[#This Row],[Cena hurtowa netto od 13.01.2025]]-1</f>
        <v>0</v>
      </c>
      <c r="L1761" s="142" t="s">
        <v>3107</v>
      </c>
      <c r="M1761" s="142"/>
      <c r="N1761" s="64">
        <v>4007817074435</v>
      </c>
      <c r="O1761" s="84">
        <v>0.23</v>
      </c>
      <c r="P1761" s="7"/>
      <c r="Q1761" s="35">
        <f t="shared" si="32"/>
        <v>0</v>
      </c>
      <c r="R1761" s="104">
        <v>22</v>
      </c>
      <c r="S1761" s="36" t="s">
        <v>3185</v>
      </c>
      <c r="T1761" s="86" t="s">
        <v>4573</v>
      </c>
      <c r="U1761" s="39">
        <f>VLOOKUP(Tabela1[[#This Row],[Marka]],Config!$D$2:$E$13,2,FALSE)+Tabela1[[#This Row],[Marka_sort_plus]]</f>
        <v>211111</v>
      </c>
      <c r="V1761" s="39">
        <v>11111</v>
      </c>
      <c r="W1761" s="49" t="s">
        <v>9971</v>
      </c>
      <c r="X1761" s="49" t="s">
        <v>9361</v>
      </c>
      <c r="Y1761" s="49" t="s">
        <v>3152</v>
      </c>
      <c r="Z1761" s="49" t="s">
        <v>9362</v>
      </c>
    </row>
    <row r="1762" spans="2:26" ht="27.75" customHeight="1">
      <c r="B1762" s="55" t="s">
        <v>7</v>
      </c>
      <c r="C1762" s="56" t="s">
        <v>880</v>
      </c>
      <c r="D1762" s="113" t="s">
        <v>3720</v>
      </c>
      <c r="E1762" s="83" t="s">
        <v>3107</v>
      </c>
      <c r="F1762" s="65" t="s">
        <v>881</v>
      </c>
      <c r="G1762" s="58" t="s">
        <v>10</v>
      </c>
      <c r="H1762" s="58">
        <v>1</v>
      </c>
      <c r="I1762" s="129">
        <v>52.99</v>
      </c>
      <c r="J1762" s="129">
        <v>52.99</v>
      </c>
      <c r="K1762" s="93">
        <f>Tabela1[ [#This Row],[Cena hurtowa netto od 01.06.2025] ]/Tabela1[[#This Row],[Cena hurtowa netto od 13.01.2025]]-1</f>
        <v>0</v>
      </c>
      <c r="L1762" s="142" t="s">
        <v>3107</v>
      </c>
      <c r="M1762" s="142"/>
      <c r="N1762" s="64" t="s">
        <v>882</v>
      </c>
      <c r="O1762" s="84">
        <v>0.23</v>
      </c>
      <c r="P1762" s="7"/>
      <c r="Q1762" s="35">
        <f t="shared" si="32"/>
        <v>0</v>
      </c>
      <c r="R1762" s="104">
        <v>22</v>
      </c>
      <c r="S1762" s="36" t="s">
        <v>3185</v>
      </c>
      <c r="T1762" s="86" t="s">
        <v>4573</v>
      </c>
      <c r="U1762" s="39">
        <f>VLOOKUP(Tabela1[[#This Row],[Marka]],Config!$D$2:$E$13,2,FALSE)+Tabela1[[#This Row],[Marka_sort_plus]]</f>
        <v>211111</v>
      </c>
      <c r="V1762" s="39">
        <v>11111</v>
      </c>
      <c r="W1762" s="49" t="s">
        <v>882</v>
      </c>
      <c r="X1762" s="49" t="s">
        <v>6903</v>
      </c>
      <c r="Y1762" s="49" t="s">
        <v>3152</v>
      </c>
      <c r="Z1762" s="49" t="s">
        <v>6904</v>
      </c>
    </row>
    <row r="1763" spans="2:26" ht="27.75" customHeight="1">
      <c r="B1763" s="55" t="s">
        <v>7</v>
      </c>
      <c r="C1763" s="56" t="s">
        <v>853</v>
      </c>
      <c r="D1763" s="113" t="s">
        <v>4070</v>
      </c>
      <c r="E1763" s="83" t="s">
        <v>3107</v>
      </c>
      <c r="F1763" s="65" t="s">
        <v>854</v>
      </c>
      <c r="G1763" s="58" t="s">
        <v>10</v>
      </c>
      <c r="H1763" s="58">
        <v>10</v>
      </c>
      <c r="I1763" s="129">
        <v>5.25</v>
      </c>
      <c r="J1763" s="129">
        <v>5.25</v>
      </c>
      <c r="K1763" s="93">
        <f>Tabela1[ [#This Row],[Cena hurtowa netto od 01.06.2025] ]/Tabela1[[#This Row],[Cena hurtowa netto od 13.01.2025]]-1</f>
        <v>0</v>
      </c>
      <c r="L1763" s="142" t="s">
        <v>3107</v>
      </c>
      <c r="M1763" s="142"/>
      <c r="N1763" s="64" t="s">
        <v>855</v>
      </c>
      <c r="O1763" s="84">
        <v>0.23</v>
      </c>
      <c r="P1763" s="7"/>
      <c r="Q1763" s="35">
        <f t="shared" si="32"/>
        <v>0</v>
      </c>
      <c r="R1763" s="104">
        <v>22</v>
      </c>
      <c r="S1763" s="36" t="s">
        <v>3185</v>
      </c>
      <c r="T1763" s="86" t="s">
        <v>4573</v>
      </c>
      <c r="U1763" s="39">
        <f>VLOOKUP(Tabela1[[#This Row],[Marka]],Config!$D$2:$E$13,2,FALSE)+Tabela1[[#This Row],[Marka_sort_plus]]</f>
        <v>211111</v>
      </c>
      <c r="V1763" s="39">
        <v>11111</v>
      </c>
      <c r="W1763" s="49" t="s">
        <v>855</v>
      </c>
      <c r="X1763" s="49" t="s">
        <v>6909</v>
      </c>
      <c r="Y1763" s="49" t="s">
        <v>3152</v>
      </c>
      <c r="Z1763" s="49" t="s">
        <v>6910</v>
      </c>
    </row>
    <row r="1764" spans="2:26" ht="27.75" customHeight="1">
      <c r="B1764" s="55" t="s">
        <v>7</v>
      </c>
      <c r="C1764" s="56" t="s">
        <v>8739</v>
      </c>
      <c r="D1764" s="113" t="s">
        <v>8740</v>
      </c>
      <c r="E1764" s="83" t="s">
        <v>3107</v>
      </c>
      <c r="F1764" s="65" t="s">
        <v>8741</v>
      </c>
      <c r="G1764" s="58" t="s">
        <v>10</v>
      </c>
      <c r="H1764" s="58">
        <v>10</v>
      </c>
      <c r="I1764" s="129">
        <v>5.25</v>
      </c>
      <c r="J1764" s="129">
        <v>5.25</v>
      </c>
      <c r="K1764" s="93">
        <f>Tabela1[ [#This Row],[Cena hurtowa netto od 01.06.2025] ]/Tabela1[[#This Row],[Cena hurtowa netto od 13.01.2025]]-1</f>
        <v>0</v>
      </c>
      <c r="L1764" s="142" t="s">
        <v>3107</v>
      </c>
      <c r="M1764" s="142"/>
      <c r="N1764" s="64">
        <v>4007817074299</v>
      </c>
      <c r="O1764" s="84">
        <v>0.23</v>
      </c>
      <c r="P1764" s="7"/>
      <c r="Q1764" s="35">
        <f t="shared" si="32"/>
        <v>0</v>
      </c>
      <c r="R1764" s="104">
        <v>22</v>
      </c>
      <c r="S1764" s="36" t="s">
        <v>3185</v>
      </c>
      <c r="T1764" s="86" t="s">
        <v>4573</v>
      </c>
      <c r="U1764" s="39">
        <f>VLOOKUP(Tabela1[[#This Row],[Marka]],Config!$D$2:$E$13,2,FALSE)+Tabela1[[#This Row],[Marka_sort_plus]]</f>
        <v>211111</v>
      </c>
      <c r="V1764" s="39">
        <v>11111</v>
      </c>
      <c r="W1764" s="49" t="s">
        <v>9972</v>
      </c>
      <c r="X1764" s="49" t="s">
        <v>9363</v>
      </c>
      <c r="Y1764" s="49" t="s">
        <v>3152</v>
      </c>
      <c r="Z1764" s="49" t="s">
        <v>9364</v>
      </c>
    </row>
    <row r="1765" spans="2:26" ht="27.75" customHeight="1">
      <c r="B1765" s="55" t="s">
        <v>7</v>
      </c>
      <c r="C1765" s="56" t="s">
        <v>856</v>
      </c>
      <c r="D1765" s="113" t="s">
        <v>4069</v>
      </c>
      <c r="E1765" s="83" t="s">
        <v>3107</v>
      </c>
      <c r="F1765" s="65" t="s">
        <v>857</v>
      </c>
      <c r="G1765" s="58" t="s">
        <v>10</v>
      </c>
      <c r="H1765" s="58">
        <v>10</v>
      </c>
      <c r="I1765" s="129">
        <v>5.25</v>
      </c>
      <c r="J1765" s="129">
        <v>5.25</v>
      </c>
      <c r="K1765" s="93">
        <f>Tabela1[ [#This Row],[Cena hurtowa netto od 01.06.2025] ]/Tabela1[[#This Row],[Cena hurtowa netto od 13.01.2025]]-1</f>
        <v>0</v>
      </c>
      <c r="L1765" s="142" t="s">
        <v>3107</v>
      </c>
      <c r="M1765" s="142"/>
      <c r="N1765" s="64" t="s">
        <v>858</v>
      </c>
      <c r="O1765" s="84">
        <v>0.23</v>
      </c>
      <c r="P1765" s="7"/>
      <c r="Q1765" s="35">
        <f t="shared" si="32"/>
        <v>0</v>
      </c>
      <c r="R1765" s="104">
        <v>22</v>
      </c>
      <c r="S1765" s="36" t="s">
        <v>3185</v>
      </c>
      <c r="T1765" s="86" t="s">
        <v>4573</v>
      </c>
      <c r="U1765" s="39">
        <f>VLOOKUP(Tabela1[[#This Row],[Marka]],Config!$D$2:$E$13,2,FALSE)+Tabela1[[#This Row],[Marka_sort_plus]]</f>
        <v>211111</v>
      </c>
      <c r="V1765" s="39">
        <v>11111</v>
      </c>
      <c r="W1765" s="49" t="s">
        <v>858</v>
      </c>
      <c r="X1765" s="49" t="s">
        <v>6913</v>
      </c>
      <c r="Y1765" s="49" t="s">
        <v>3152</v>
      </c>
      <c r="Z1765" s="49" t="s">
        <v>6914</v>
      </c>
    </row>
    <row r="1766" spans="2:26" ht="27.75" customHeight="1">
      <c r="B1766" s="55" t="s">
        <v>7</v>
      </c>
      <c r="C1766" s="56" t="s">
        <v>8742</v>
      </c>
      <c r="D1766" s="113" t="s">
        <v>8743</v>
      </c>
      <c r="E1766" s="83" t="s">
        <v>3107</v>
      </c>
      <c r="F1766" s="65" t="s">
        <v>8744</v>
      </c>
      <c r="G1766" s="58" t="s">
        <v>10</v>
      </c>
      <c r="H1766" s="58">
        <v>10</v>
      </c>
      <c r="I1766" s="129">
        <v>5.25</v>
      </c>
      <c r="J1766" s="129">
        <v>5.25</v>
      </c>
      <c r="K1766" s="93">
        <f>Tabela1[ [#This Row],[Cena hurtowa netto od 01.06.2025] ]/Tabela1[[#This Row],[Cena hurtowa netto od 13.01.2025]]-1</f>
        <v>0</v>
      </c>
      <c r="L1766" s="142" t="s">
        <v>3107</v>
      </c>
      <c r="M1766" s="142"/>
      <c r="N1766" s="64">
        <v>4007817074329</v>
      </c>
      <c r="O1766" s="84">
        <v>0.23</v>
      </c>
      <c r="P1766" s="7"/>
      <c r="Q1766" s="35">
        <f t="shared" si="32"/>
        <v>0</v>
      </c>
      <c r="R1766" s="104">
        <v>22</v>
      </c>
      <c r="S1766" s="36" t="s">
        <v>3185</v>
      </c>
      <c r="T1766" s="86" t="s">
        <v>4573</v>
      </c>
      <c r="U1766" s="39">
        <f>VLOOKUP(Tabela1[[#This Row],[Marka]],Config!$D$2:$E$13,2,FALSE)+Tabela1[[#This Row],[Marka_sort_plus]]</f>
        <v>211111</v>
      </c>
      <c r="V1766" s="39">
        <v>11111</v>
      </c>
      <c r="W1766" s="49" t="s">
        <v>9973</v>
      </c>
      <c r="X1766" s="49" t="s">
        <v>9365</v>
      </c>
      <c r="Y1766" s="49" t="s">
        <v>3152</v>
      </c>
      <c r="Z1766" s="49" t="s">
        <v>9366</v>
      </c>
    </row>
    <row r="1767" spans="2:26" ht="27.75" customHeight="1">
      <c r="B1767" s="55" t="s">
        <v>7</v>
      </c>
      <c r="C1767" s="56" t="s">
        <v>859</v>
      </c>
      <c r="D1767" s="113" t="s">
        <v>4068</v>
      </c>
      <c r="E1767" s="83" t="s">
        <v>3107</v>
      </c>
      <c r="F1767" s="65" t="s">
        <v>860</v>
      </c>
      <c r="G1767" s="58" t="s">
        <v>10</v>
      </c>
      <c r="H1767" s="58">
        <v>10</v>
      </c>
      <c r="I1767" s="129">
        <v>5.25</v>
      </c>
      <c r="J1767" s="129">
        <v>5.25</v>
      </c>
      <c r="K1767" s="93">
        <f>Tabela1[ [#This Row],[Cena hurtowa netto od 01.06.2025] ]/Tabela1[[#This Row],[Cena hurtowa netto od 13.01.2025]]-1</f>
        <v>0</v>
      </c>
      <c r="L1767" s="142" t="s">
        <v>3107</v>
      </c>
      <c r="M1767" s="142"/>
      <c r="N1767" s="64" t="s">
        <v>861</v>
      </c>
      <c r="O1767" s="84">
        <v>0.23</v>
      </c>
      <c r="P1767" s="7"/>
      <c r="Q1767" s="35">
        <f t="shared" si="32"/>
        <v>0</v>
      </c>
      <c r="R1767" s="104">
        <v>22</v>
      </c>
      <c r="S1767" s="36" t="s">
        <v>3185</v>
      </c>
      <c r="T1767" s="86" t="s">
        <v>4573</v>
      </c>
      <c r="U1767" s="39">
        <f>VLOOKUP(Tabela1[[#This Row],[Marka]],Config!$D$2:$E$13,2,FALSE)+Tabela1[[#This Row],[Marka_sort_plus]]</f>
        <v>211111</v>
      </c>
      <c r="V1767" s="39">
        <v>11111</v>
      </c>
      <c r="W1767" s="49" t="s">
        <v>861</v>
      </c>
      <c r="X1767" s="49" t="s">
        <v>6915</v>
      </c>
      <c r="Y1767" s="49" t="s">
        <v>3152</v>
      </c>
      <c r="Z1767" s="49" t="s">
        <v>6916</v>
      </c>
    </row>
    <row r="1768" spans="2:26" ht="27.75" customHeight="1">
      <c r="B1768" s="55" t="s">
        <v>7</v>
      </c>
      <c r="C1768" s="56" t="s">
        <v>862</v>
      </c>
      <c r="D1768" s="113" t="s">
        <v>4067</v>
      </c>
      <c r="E1768" s="83" t="s">
        <v>3107</v>
      </c>
      <c r="F1768" s="65" t="s">
        <v>863</v>
      </c>
      <c r="G1768" s="58" t="s">
        <v>10</v>
      </c>
      <c r="H1768" s="58">
        <v>10</v>
      </c>
      <c r="I1768" s="129">
        <v>5.25</v>
      </c>
      <c r="J1768" s="129">
        <v>5.25</v>
      </c>
      <c r="K1768" s="93">
        <f>Tabela1[ [#This Row],[Cena hurtowa netto od 01.06.2025] ]/Tabela1[[#This Row],[Cena hurtowa netto od 13.01.2025]]-1</f>
        <v>0</v>
      </c>
      <c r="L1768" s="142" t="s">
        <v>3107</v>
      </c>
      <c r="M1768" s="142"/>
      <c r="N1768" s="64" t="s">
        <v>864</v>
      </c>
      <c r="O1768" s="84">
        <v>0.23</v>
      </c>
      <c r="P1768" s="7"/>
      <c r="Q1768" s="35">
        <f t="shared" si="32"/>
        <v>0</v>
      </c>
      <c r="R1768" s="104">
        <v>22</v>
      </c>
      <c r="S1768" s="36" t="s">
        <v>3185</v>
      </c>
      <c r="T1768" s="86" t="s">
        <v>4573</v>
      </c>
      <c r="U1768" s="39">
        <f>VLOOKUP(Tabela1[[#This Row],[Marka]],Config!$D$2:$E$13,2,FALSE)+Tabela1[[#This Row],[Marka_sort_plus]]</f>
        <v>211111</v>
      </c>
      <c r="V1768" s="39">
        <v>11111</v>
      </c>
      <c r="W1768" s="49" t="s">
        <v>864</v>
      </c>
      <c r="X1768" s="49" t="s">
        <v>6917</v>
      </c>
      <c r="Y1768" s="49" t="s">
        <v>3152</v>
      </c>
      <c r="Z1768" s="49" t="s">
        <v>6918</v>
      </c>
    </row>
    <row r="1769" spans="2:26" ht="27.75" customHeight="1">
      <c r="B1769" s="55" t="s">
        <v>7</v>
      </c>
      <c r="C1769" s="56" t="s">
        <v>8745</v>
      </c>
      <c r="D1769" s="113" t="s">
        <v>8746</v>
      </c>
      <c r="E1769" s="83" t="s">
        <v>3107</v>
      </c>
      <c r="F1769" s="65" t="s">
        <v>8747</v>
      </c>
      <c r="G1769" s="58" t="s">
        <v>10</v>
      </c>
      <c r="H1769" s="58">
        <v>10</v>
      </c>
      <c r="I1769" s="129">
        <v>5.25</v>
      </c>
      <c r="J1769" s="129">
        <v>5.25</v>
      </c>
      <c r="K1769" s="93">
        <f>Tabela1[ [#This Row],[Cena hurtowa netto od 01.06.2025] ]/Tabela1[[#This Row],[Cena hurtowa netto od 13.01.2025]]-1</f>
        <v>0</v>
      </c>
      <c r="L1769" s="142" t="s">
        <v>3107</v>
      </c>
      <c r="M1769" s="142"/>
      <c r="N1769" s="64">
        <v>4007817074350</v>
      </c>
      <c r="O1769" s="84">
        <v>0.23</v>
      </c>
      <c r="P1769" s="7"/>
      <c r="Q1769" s="35">
        <f t="shared" si="32"/>
        <v>0</v>
      </c>
      <c r="R1769" s="104">
        <v>22</v>
      </c>
      <c r="S1769" s="36" t="s">
        <v>3185</v>
      </c>
      <c r="T1769" s="86" t="s">
        <v>4573</v>
      </c>
      <c r="U1769" s="39">
        <f>VLOOKUP(Tabela1[[#This Row],[Marka]],Config!$D$2:$E$13,2,FALSE)+Tabela1[[#This Row],[Marka_sort_plus]]</f>
        <v>211111</v>
      </c>
      <c r="V1769" s="39">
        <v>11111</v>
      </c>
      <c r="W1769" s="49" t="s">
        <v>9974</v>
      </c>
      <c r="X1769" s="49" t="s">
        <v>9367</v>
      </c>
      <c r="Y1769" s="49" t="s">
        <v>3152</v>
      </c>
      <c r="Z1769" s="49" t="s">
        <v>9368</v>
      </c>
    </row>
    <row r="1770" spans="2:26" ht="27.75" customHeight="1">
      <c r="B1770" s="55" t="s">
        <v>7</v>
      </c>
      <c r="C1770" s="56" t="s">
        <v>865</v>
      </c>
      <c r="D1770" s="113" t="s">
        <v>4066</v>
      </c>
      <c r="E1770" s="83" t="s">
        <v>3107</v>
      </c>
      <c r="F1770" s="65" t="s">
        <v>866</v>
      </c>
      <c r="G1770" s="58" t="s">
        <v>10</v>
      </c>
      <c r="H1770" s="58">
        <v>10</v>
      </c>
      <c r="I1770" s="129">
        <v>5.25</v>
      </c>
      <c r="J1770" s="129">
        <v>5.25</v>
      </c>
      <c r="K1770" s="93">
        <f>Tabela1[ [#This Row],[Cena hurtowa netto od 01.06.2025] ]/Tabela1[[#This Row],[Cena hurtowa netto od 13.01.2025]]-1</f>
        <v>0</v>
      </c>
      <c r="L1770" s="142" t="s">
        <v>3107</v>
      </c>
      <c r="M1770" s="142"/>
      <c r="N1770" s="64" t="s">
        <v>867</v>
      </c>
      <c r="O1770" s="84">
        <v>0.23</v>
      </c>
      <c r="P1770" s="7"/>
      <c r="Q1770" s="35">
        <f t="shared" si="32"/>
        <v>0</v>
      </c>
      <c r="R1770" s="104">
        <v>22</v>
      </c>
      <c r="S1770" s="36" t="s">
        <v>3185</v>
      </c>
      <c r="T1770" s="86" t="s">
        <v>4573</v>
      </c>
      <c r="U1770" s="39">
        <f>VLOOKUP(Tabela1[[#This Row],[Marka]],Config!$D$2:$E$13,2,FALSE)+Tabela1[[#This Row],[Marka_sort_plus]]</f>
        <v>211111</v>
      </c>
      <c r="V1770" s="39">
        <v>11111</v>
      </c>
      <c r="W1770" s="49" t="s">
        <v>867</v>
      </c>
      <c r="X1770" s="49" t="s">
        <v>6911</v>
      </c>
      <c r="Y1770" s="49" t="s">
        <v>3152</v>
      </c>
      <c r="Z1770" s="49" t="s">
        <v>6912</v>
      </c>
    </row>
    <row r="1771" spans="2:26" ht="27.75" customHeight="1">
      <c r="B1771" s="55" t="s">
        <v>7</v>
      </c>
      <c r="C1771" s="56" t="s">
        <v>868</v>
      </c>
      <c r="D1771" s="113" t="s">
        <v>3721</v>
      </c>
      <c r="E1771" s="83" t="s">
        <v>3107</v>
      </c>
      <c r="F1771" s="65" t="s">
        <v>869</v>
      </c>
      <c r="G1771" s="58" t="s">
        <v>10</v>
      </c>
      <c r="H1771" s="58">
        <v>10</v>
      </c>
      <c r="I1771" s="129">
        <v>5.25</v>
      </c>
      <c r="J1771" s="129">
        <v>5.25</v>
      </c>
      <c r="K1771" s="93">
        <f>Tabela1[ [#This Row],[Cena hurtowa netto od 01.06.2025] ]/Tabela1[[#This Row],[Cena hurtowa netto od 13.01.2025]]-1</f>
        <v>0</v>
      </c>
      <c r="L1771" s="142" t="s">
        <v>3107</v>
      </c>
      <c r="M1771" s="142"/>
      <c r="N1771" s="64" t="s">
        <v>870</v>
      </c>
      <c r="O1771" s="84">
        <v>0.23</v>
      </c>
      <c r="P1771" s="7"/>
      <c r="Q1771" s="35">
        <f t="shared" si="32"/>
        <v>0</v>
      </c>
      <c r="R1771" s="104">
        <v>22</v>
      </c>
      <c r="S1771" s="36" t="s">
        <v>3185</v>
      </c>
      <c r="T1771" s="86" t="s">
        <v>4573</v>
      </c>
      <c r="U1771" s="39">
        <f>VLOOKUP(Tabela1[[#This Row],[Marka]],Config!$D$2:$E$13,2,FALSE)+Tabela1[[#This Row],[Marka_sort_plus]]</f>
        <v>211111</v>
      </c>
      <c r="V1771" s="39">
        <v>11111</v>
      </c>
      <c r="W1771" s="49" t="s">
        <v>870</v>
      </c>
      <c r="X1771" s="49" t="s">
        <v>6905</v>
      </c>
      <c r="Y1771" s="49" t="s">
        <v>3152</v>
      </c>
      <c r="Z1771" s="49" t="s">
        <v>6906</v>
      </c>
    </row>
    <row r="1772" spans="2:26" ht="27.75" customHeight="1">
      <c r="B1772" s="55" t="s">
        <v>7</v>
      </c>
      <c r="C1772" s="56" t="s">
        <v>871</v>
      </c>
      <c r="D1772" s="113" t="s">
        <v>4065</v>
      </c>
      <c r="E1772" s="83" t="s">
        <v>3107</v>
      </c>
      <c r="F1772" s="65" t="s">
        <v>872</v>
      </c>
      <c r="G1772" s="58" t="s">
        <v>10</v>
      </c>
      <c r="H1772" s="58">
        <v>10</v>
      </c>
      <c r="I1772" s="129">
        <v>5.25</v>
      </c>
      <c r="J1772" s="129">
        <v>5.25</v>
      </c>
      <c r="K1772" s="93">
        <f>Tabela1[ [#This Row],[Cena hurtowa netto od 01.06.2025] ]/Tabela1[[#This Row],[Cena hurtowa netto od 13.01.2025]]-1</f>
        <v>0</v>
      </c>
      <c r="L1772" s="142" t="s">
        <v>3107</v>
      </c>
      <c r="M1772" s="142"/>
      <c r="N1772" s="64" t="s">
        <v>873</v>
      </c>
      <c r="O1772" s="84">
        <v>0.23</v>
      </c>
      <c r="P1772" s="7"/>
      <c r="Q1772" s="35">
        <f t="shared" si="32"/>
        <v>0</v>
      </c>
      <c r="R1772" s="104">
        <v>22</v>
      </c>
      <c r="S1772" s="36" t="s">
        <v>3185</v>
      </c>
      <c r="T1772" s="86" t="s">
        <v>4573</v>
      </c>
      <c r="U1772" s="39">
        <f>VLOOKUP(Tabela1[[#This Row],[Marka]],Config!$D$2:$E$13,2,FALSE)+Tabela1[[#This Row],[Marka_sort_plus]]</f>
        <v>211111</v>
      </c>
      <c r="V1772" s="39">
        <v>11111</v>
      </c>
      <c r="W1772" s="49" t="s">
        <v>873</v>
      </c>
      <c r="X1772" s="49" t="s">
        <v>6907</v>
      </c>
      <c r="Y1772" s="49" t="s">
        <v>3152</v>
      </c>
      <c r="Z1772" s="49" t="s">
        <v>6908</v>
      </c>
    </row>
    <row r="1773" spans="2:26" ht="27.75" customHeight="1">
      <c r="B1773" s="55" t="s">
        <v>7</v>
      </c>
      <c r="C1773" s="56" t="s">
        <v>773</v>
      </c>
      <c r="D1773" s="113" t="s">
        <v>4064</v>
      </c>
      <c r="E1773" s="83" t="s">
        <v>3107</v>
      </c>
      <c r="F1773" s="65" t="s">
        <v>774</v>
      </c>
      <c r="G1773" s="58" t="s">
        <v>10</v>
      </c>
      <c r="H1773" s="58">
        <v>1</v>
      </c>
      <c r="I1773" s="129">
        <v>21.74</v>
      </c>
      <c r="J1773" s="129">
        <v>21.74</v>
      </c>
      <c r="K1773" s="93">
        <f>Tabela1[ [#This Row],[Cena hurtowa netto od 01.06.2025] ]/Tabela1[[#This Row],[Cena hurtowa netto od 13.01.2025]]-1</f>
        <v>0</v>
      </c>
      <c r="L1773" s="142" t="s">
        <v>3107</v>
      </c>
      <c r="M1773" s="142"/>
      <c r="N1773" s="64" t="s">
        <v>775</v>
      </c>
      <c r="O1773" s="84">
        <v>0.23</v>
      </c>
      <c r="P1773" s="7"/>
      <c r="Q1773" s="35">
        <f t="shared" si="32"/>
        <v>0</v>
      </c>
      <c r="R1773" s="104">
        <v>18</v>
      </c>
      <c r="S1773" s="36" t="s">
        <v>3184</v>
      </c>
      <c r="T1773" s="86" t="s">
        <v>4573</v>
      </c>
      <c r="U1773" s="39">
        <f>VLOOKUP(Tabela1[[#This Row],[Marka]],Config!$D$2:$E$13,2,FALSE)+Tabela1[[#This Row],[Marka_sort_plus]]</f>
        <v>211111</v>
      </c>
      <c r="V1773" s="39">
        <v>11111</v>
      </c>
      <c r="W1773" s="49" t="s">
        <v>775</v>
      </c>
      <c r="X1773" s="49" t="s">
        <v>6938</v>
      </c>
      <c r="Y1773" s="49" t="s">
        <v>3152</v>
      </c>
      <c r="Z1773" s="49" t="s">
        <v>6939</v>
      </c>
    </row>
    <row r="1774" spans="2:26" ht="27.75" customHeight="1">
      <c r="B1774" s="55" t="s">
        <v>7</v>
      </c>
      <c r="C1774" s="56" t="s">
        <v>8554</v>
      </c>
      <c r="D1774" s="113" t="s">
        <v>8555</v>
      </c>
      <c r="E1774" s="83" t="s">
        <v>3107</v>
      </c>
      <c r="F1774" s="85" t="s">
        <v>8556</v>
      </c>
      <c r="G1774" s="78" t="s">
        <v>10</v>
      </c>
      <c r="H1774" s="58" t="s">
        <v>8167</v>
      </c>
      <c r="I1774" s="133">
        <v>21.74</v>
      </c>
      <c r="J1774" s="133">
        <v>21.74</v>
      </c>
      <c r="K1774" s="93">
        <f>Tabela1[ [#This Row],[Cena hurtowa netto od 01.06.2025] ]/Tabela1[[#This Row],[Cena hurtowa netto od 13.01.2025]]-1</f>
        <v>0</v>
      </c>
      <c r="L1774" s="142" t="s">
        <v>3107</v>
      </c>
      <c r="M1774" s="142"/>
      <c r="N1774" s="64">
        <v>4007817078303</v>
      </c>
      <c r="O1774" s="84">
        <v>0.23</v>
      </c>
      <c r="P1774" s="7"/>
      <c r="Q1774" s="35">
        <f t="shared" si="32"/>
        <v>0</v>
      </c>
      <c r="R1774" s="104">
        <v>19</v>
      </c>
      <c r="S1774" s="36" t="s">
        <v>3184</v>
      </c>
      <c r="T1774" s="87" t="s">
        <v>4573</v>
      </c>
      <c r="U1774" s="39">
        <f>VLOOKUP(Tabela1[[#This Row],[Marka]],Config!$D$2:$E$13,2,FALSE)+Tabela1[[#This Row],[Marka_sort_plus]]</f>
        <v>211111</v>
      </c>
      <c r="V1774" s="39">
        <v>11111</v>
      </c>
      <c r="W1774" s="49" t="s">
        <v>10069</v>
      </c>
      <c r="X1774" s="49" t="s">
        <v>3152</v>
      </c>
      <c r="Y1774" s="49" t="s">
        <v>3152</v>
      </c>
      <c r="Z1774" s="49" t="s">
        <v>3152</v>
      </c>
    </row>
    <row r="1775" spans="2:26" ht="27.75" customHeight="1">
      <c r="B1775" s="55" t="s">
        <v>7</v>
      </c>
      <c r="C1775" s="56" t="s">
        <v>776</v>
      </c>
      <c r="D1775" s="113" t="s">
        <v>3644</v>
      </c>
      <c r="E1775" s="83" t="s">
        <v>3107</v>
      </c>
      <c r="F1775" s="65" t="s">
        <v>777</v>
      </c>
      <c r="G1775" s="58" t="s">
        <v>10</v>
      </c>
      <c r="H1775" s="58">
        <v>1</v>
      </c>
      <c r="I1775" s="129">
        <v>28.93</v>
      </c>
      <c r="J1775" s="129">
        <v>28.93</v>
      </c>
      <c r="K1775" s="93">
        <f>Tabela1[ [#This Row],[Cena hurtowa netto od 01.06.2025] ]/Tabela1[[#This Row],[Cena hurtowa netto od 13.01.2025]]-1</f>
        <v>0</v>
      </c>
      <c r="L1775" s="142" t="s">
        <v>3107</v>
      </c>
      <c r="M1775" s="142"/>
      <c r="N1775" s="64" t="s">
        <v>778</v>
      </c>
      <c r="O1775" s="84">
        <v>0.23</v>
      </c>
      <c r="P1775" s="7"/>
      <c r="Q1775" s="35">
        <f t="shared" si="32"/>
        <v>0</v>
      </c>
      <c r="R1775" s="104">
        <v>18</v>
      </c>
      <c r="S1775" s="36" t="s">
        <v>3184</v>
      </c>
      <c r="T1775" s="86" t="s">
        <v>4573</v>
      </c>
      <c r="U1775" s="39">
        <f>VLOOKUP(Tabela1[[#This Row],[Marka]],Config!$D$2:$E$13,2,FALSE)+Tabela1[[#This Row],[Marka_sort_plus]]</f>
        <v>211111</v>
      </c>
      <c r="V1775" s="39">
        <v>11111</v>
      </c>
      <c r="W1775" s="49" t="s">
        <v>778</v>
      </c>
      <c r="X1775" s="49" t="s">
        <v>6940</v>
      </c>
      <c r="Y1775" s="49" t="s">
        <v>3152</v>
      </c>
      <c r="Z1775" s="49" t="s">
        <v>6941</v>
      </c>
    </row>
    <row r="1776" spans="2:26" ht="27.75" customHeight="1">
      <c r="B1776" s="55" t="s">
        <v>7</v>
      </c>
      <c r="C1776" s="56" t="s">
        <v>779</v>
      </c>
      <c r="D1776" s="113" t="s">
        <v>3718</v>
      </c>
      <c r="E1776" s="83" t="s">
        <v>3107</v>
      </c>
      <c r="F1776" s="65" t="s">
        <v>780</v>
      </c>
      <c r="G1776" s="58" t="s">
        <v>10</v>
      </c>
      <c r="H1776" s="58">
        <v>1</v>
      </c>
      <c r="I1776" s="129">
        <v>43.48</v>
      </c>
      <c r="J1776" s="129">
        <v>43.48</v>
      </c>
      <c r="K1776" s="93">
        <f>Tabela1[ [#This Row],[Cena hurtowa netto od 01.06.2025] ]/Tabela1[[#This Row],[Cena hurtowa netto od 13.01.2025]]-1</f>
        <v>0</v>
      </c>
      <c r="L1776" s="142" t="s">
        <v>3107</v>
      </c>
      <c r="M1776" s="142"/>
      <c r="N1776" s="64" t="s">
        <v>781</v>
      </c>
      <c r="O1776" s="84">
        <v>0.23</v>
      </c>
      <c r="P1776" s="7"/>
      <c r="Q1776" s="35">
        <f t="shared" si="32"/>
        <v>0</v>
      </c>
      <c r="R1776" s="104">
        <v>18</v>
      </c>
      <c r="S1776" s="36" t="s">
        <v>3184</v>
      </c>
      <c r="T1776" s="86" t="s">
        <v>4573</v>
      </c>
      <c r="U1776" s="39">
        <f>VLOOKUP(Tabela1[[#This Row],[Marka]],Config!$D$2:$E$13,2,FALSE)+Tabela1[[#This Row],[Marka_sort_plus]]</f>
        <v>211111</v>
      </c>
      <c r="V1776" s="39">
        <v>11111</v>
      </c>
      <c r="W1776" s="49" t="s">
        <v>781</v>
      </c>
      <c r="X1776" s="49" t="s">
        <v>6942</v>
      </c>
      <c r="Y1776" s="49" t="s">
        <v>3152</v>
      </c>
      <c r="Z1776" s="49" t="s">
        <v>6943</v>
      </c>
    </row>
    <row r="1777" spans="2:26" ht="27.75" customHeight="1">
      <c r="B1777" s="55" t="s">
        <v>7</v>
      </c>
      <c r="C1777" s="56" t="s">
        <v>749</v>
      </c>
      <c r="D1777" s="113" t="s">
        <v>4063</v>
      </c>
      <c r="E1777" s="83" t="s">
        <v>3107</v>
      </c>
      <c r="F1777" s="65" t="s">
        <v>750</v>
      </c>
      <c r="G1777" s="58" t="s">
        <v>10</v>
      </c>
      <c r="H1777" s="58">
        <v>10</v>
      </c>
      <c r="I1777" s="129">
        <v>3.75</v>
      </c>
      <c r="J1777" s="129">
        <v>3.75</v>
      </c>
      <c r="K1777" s="93">
        <f>Tabela1[ [#This Row],[Cena hurtowa netto od 01.06.2025] ]/Tabela1[[#This Row],[Cena hurtowa netto od 13.01.2025]]-1</f>
        <v>0</v>
      </c>
      <c r="L1777" s="142" t="s">
        <v>3107</v>
      </c>
      <c r="M1777" s="142"/>
      <c r="N1777" s="64" t="s">
        <v>751</v>
      </c>
      <c r="O1777" s="84">
        <v>0.23</v>
      </c>
      <c r="P1777" s="7"/>
      <c r="Q1777" s="35">
        <f t="shared" si="32"/>
        <v>0</v>
      </c>
      <c r="R1777" s="104">
        <v>18</v>
      </c>
      <c r="S1777" s="36" t="s">
        <v>3184</v>
      </c>
      <c r="T1777" s="86" t="s">
        <v>4573</v>
      </c>
      <c r="U1777" s="39">
        <f>VLOOKUP(Tabela1[[#This Row],[Marka]],Config!$D$2:$E$13,2,FALSE)+Tabela1[[#This Row],[Marka_sort_plus]]</f>
        <v>211111</v>
      </c>
      <c r="V1777" s="39">
        <v>11111</v>
      </c>
      <c r="W1777" s="49" t="s">
        <v>751</v>
      </c>
      <c r="X1777" s="49" t="s">
        <v>6958</v>
      </c>
      <c r="Y1777" s="49" t="s">
        <v>3152</v>
      </c>
      <c r="Z1777" s="49" t="s">
        <v>6959</v>
      </c>
    </row>
    <row r="1778" spans="2:26" ht="27.75" customHeight="1">
      <c r="B1778" s="55" t="s">
        <v>7</v>
      </c>
      <c r="C1778" s="56" t="s">
        <v>752</v>
      </c>
      <c r="D1778" s="113" t="s">
        <v>4062</v>
      </c>
      <c r="E1778" s="83" t="s">
        <v>3107</v>
      </c>
      <c r="F1778" s="65" t="s">
        <v>753</v>
      </c>
      <c r="G1778" s="58" t="s">
        <v>10</v>
      </c>
      <c r="H1778" s="58">
        <v>10</v>
      </c>
      <c r="I1778" s="129">
        <v>3.75</v>
      </c>
      <c r="J1778" s="129">
        <v>3.75</v>
      </c>
      <c r="K1778" s="93">
        <f>Tabela1[ [#This Row],[Cena hurtowa netto od 01.06.2025] ]/Tabela1[[#This Row],[Cena hurtowa netto od 13.01.2025]]-1</f>
        <v>0</v>
      </c>
      <c r="L1778" s="142" t="s">
        <v>3107</v>
      </c>
      <c r="M1778" s="142"/>
      <c r="N1778" s="64" t="s">
        <v>754</v>
      </c>
      <c r="O1778" s="84">
        <v>0.23</v>
      </c>
      <c r="P1778" s="7"/>
      <c r="Q1778" s="35">
        <f t="shared" si="32"/>
        <v>0</v>
      </c>
      <c r="R1778" s="104">
        <v>18</v>
      </c>
      <c r="S1778" s="36" t="s">
        <v>3184</v>
      </c>
      <c r="T1778" s="86" t="s">
        <v>4573</v>
      </c>
      <c r="U1778" s="39">
        <f>VLOOKUP(Tabela1[[#This Row],[Marka]],Config!$D$2:$E$13,2,FALSE)+Tabela1[[#This Row],[Marka_sort_plus]]</f>
        <v>211111</v>
      </c>
      <c r="V1778" s="39">
        <v>11111</v>
      </c>
      <c r="W1778" s="49" t="s">
        <v>754</v>
      </c>
      <c r="X1778" s="49" t="s">
        <v>6948</v>
      </c>
      <c r="Y1778" s="49" t="s">
        <v>3152</v>
      </c>
      <c r="Z1778" s="49" t="s">
        <v>6949</v>
      </c>
    </row>
    <row r="1779" spans="2:26" ht="27.75" customHeight="1">
      <c r="B1779" s="55" t="s">
        <v>7</v>
      </c>
      <c r="C1779" s="56" t="s">
        <v>755</v>
      </c>
      <c r="D1779" s="113" t="s">
        <v>4061</v>
      </c>
      <c r="E1779" s="83" t="s">
        <v>3107</v>
      </c>
      <c r="F1779" s="65" t="s">
        <v>756</v>
      </c>
      <c r="G1779" s="58" t="s">
        <v>10</v>
      </c>
      <c r="H1779" s="58">
        <v>10</v>
      </c>
      <c r="I1779" s="129">
        <v>3.75</v>
      </c>
      <c r="J1779" s="129">
        <v>3.75</v>
      </c>
      <c r="K1779" s="93">
        <f>Tabela1[ [#This Row],[Cena hurtowa netto od 01.06.2025] ]/Tabela1[[#This Row],[Cena hurtowa netto od 13.01.2025]]-1</f>
        <v>0</v>
      </c>
      <c r="L1779" s="142" t="s">
        <v>3107</v>
      </c>
      <c r="M1779" s="142"/>
      <c r="N1779" s="64" t="s">
        <v>757</v>
      </c>
      <c r="O1779" s="84">
        <v>0.23</v>
      </c>
      <c r="P1779" s="7"/>
      <c r="Q1779" s="35">
        <f t="shared" si="32"/>
        <v>0</v>
      </c>
      <c r="R1779" s="104">
        <v>18</v>
      </c>
      <c r="S1779" s="36" t="s">
        <v>3184</v>
      </c>
      <c r="T1779" s="86" t="s">
        <v>4573</v>
      </c>
      <c r="U1779" s="39">
        <f>VLOOKUP(Tabela1[[#This Row],[Marka]],Config!$D$2:$E$13,2,FALSE)+Tabela1[[#This Row],[Marka_sort_plus]]</f>
        <v>211111</v>
      </c>
      <c r="V1779" s="39">
        <v>11111</v>
      </c>
      <c r="W1779" s="49" t="s">
        <v>757</v>
      </c>
      <c r="X1779" s="49" t="s">
        <v>6952</v>
      </c>
      <c r="Y1779" s="49" t="s">
        <v>3152</v>
      </c>
      <c r="Z1779" s="49" t="s">
        <v>6953</v>
      </c>
    </row>
    <row r="1780" spans="2:26" ht="27.75" customHeight="1">
      <c r="B1780" s="55" t="s">
        <v>7</v>
      </c>
      <c r="C1780" s="56" t="s">
        <v>758</v>
      </c>
      <c r="D1780" s="113" t="s">
        <v>4060</v>
      </c>
      <c r="E1780" s="83" t="s">
        <v>3107</v>
      </c>
      <c r="F1780" s="65" t="s">
        <v>759</v>
      </c>
      <c r="G1780" s="58" t="s">
        <v>10</v>
      </c>
      <c r="H1780" s="58">
        <v>10</v>
      </c>
      <c r="I1780" s="129">
        <v>3.75</v>
      </c>
      <c r="J1780" s="129">
        <v>3.75</v>
      </c>
      <c r="K1780" s="93">
        <f>Tabela1[ [#This Row],[Cena hurtowa netto od 01.06.2025] ]/Tabela1[[#This Row],[Cena hurtowa netto od 13.01.2025]]-1</f>
        <v>0</v>
      </c>
      <c r="L1780" s="142" t="s">
        <v>3107</v>
      </c>
      <c r="M1780" s="142"/>
      <c r="N1780" s="64" t="s">
        <v>760</v>
      </c>
      <c r="O1780" s="84">
        <v>0.23</v>
      </c>
      <c r="P1780" s="7"/>
      <c r="Q1780" s="35">
        <f t="shared" si="32"/>
        <v>0</v>
      </c>
      <c r="R1780" s="104">
        <v>18</v>
      </c>
      <c r="S1780" s="36" t="s">
        <v>3184</v>
      </c>
      <c r="T1780" s="86" t="s">
        <v>4573</v>
      </c>
      <c r="U1780" s="39">
        <f>VLOOKUP(Tabela1[[#This Row],[Marka]],Config!$D$2:$E$13,2,FALSE)+Tabela1[[#This Row],[Marka_sort_plus]]</f>
        <v>211111</v>
      </c>
      <c r="V1780" s="39">
        <v>11111</v>
      </c>
      <c r="W1780" s="49" t="s">
        <v>760</v>
      </c>
      <c r="X1780" s="49" t="s">
        <v>6954</v>
      </c>
      <c r="Y1780" s="49" t="s">
        <v>3152</v>
      </c>
      <c r="Z1780" s="49" t="s">
        <v>6955</v>
      </c>
    </row>
    <row r="1781" spans="2:26" ht="27.75" customHeight="1">
      <c r="B1781" s="55" t="s">
        <v>7</v>
      </c>
      <c r="C1781" s="56" t="s">
        <v>761</v>
      </c>
      <c r="D1781" s="113" t="s">
        <v>4059</v>
      </c>
      <c r="E1781" s="83" t="s">
        <v>3107</v>
      </c>
      <c r="F1781" s="65" t="s">
        <v>762</v>
      </c>
      <c r="G1781" s="58" t="s">
        <v>10</v>
      </c>
      <c r="H1781" s="58">
        <v>10</v>
      </c>
      <c r="I1781" s="129">
        <v>3.75</v>
      </c>
      <c r="J1781" s="129">
        <v>3.75</v>
      </c>
      <c r="K1781" s="93">
        <f>Tabela1[ [#This Row],[Cena hurtowa netto od 01.06.2025] ]/Tabela1[[#This Row],[Cena hurtowa netto od 13.01.2025]]-1</f>
        <v>0</v>
      </c>
      <c r="L1781" s="142" t="s">
        <v>3107</v>
      </c>
      <c r="M1781" s="142"/>
      <c r="N1781" s="64" t="s">
        <v>763</v>
      </c>
      <c r="O1781" s="84">
        <v>0.23</v>
      </c>
      <c r="P1781" s="7"/>
      <c r="Q1781" s="35">
        <f t="shared" si="32"/>
        <v>0</v>
      </c>
      <c r="R1781" s="104">
        <v>18</v>
      </c>
      <c r="S1781" s="36" t="s">
        <v>3184</v>
      </c>
      <c r="T1781" s="86" t="s">
        <v>4573</v>
      </c>
      <c r="U1781" s="39">
        <f>VLOOKUP(Tabela1[[#This Row],[Marka]],Config!$D$2:$E$13,2,FALSE)+Tabela1[[#This Row],[Marka_sort_plus]]</f>
        <v>211111</v>
      </c>
      <c r="V1781" s="39">
        <v>11111</v>
      </c>
      <c r="W1781" s="49" t="s">
        <v>763</v>
      </c>
      <c r="X1781" s="49" t="s">
        <v>6956</v>
      </c>
      <c r="Y1781" s="49" t="s">
        <v>3152</v>
      </c>
      <c r="Z1781" s="49" t="s">
        <v>6957</v>
      </c>
    </row>
    <row r="1782" spans="2:26" ht="27.75" customHeight="1">
      <c r="B1782" s="55" t="s">
        <v>7</v>
      </c>
      <c r="C1782" s="56" t="s">
        <v>764</v>
      </c>
      <c r="D1782" s="113" t="s">
        <v>4058</v>
      </c>
      <c r="E1782" s="83" t="s">
        <v>3107</v>
      </c>
      <c r="F1782" s="65" t="s">
        <v>765</v>
      </c>
      <c r="G1782" s="58" t="s">
        <v>10</v>
      </c>
      <c r="H1782" s="58">
        <v>10</v>
      </c>
      <c r="I1782" s="129">
        <v>3.75</v>
      </c>
      <c r="J1782" s="129">
        <v>3.75</v>
      </c>
      <c r="K1782" s="93">
        <f>Tabela1[ [#This Row],[Cena hurtowa netto od 01.06.2025] ]/Tabela1[[#This Row],[Cena hurtowa netto od 13.01.2025]]-1</f>
        <v>0</v>
      </c>
      <c r="L1782" s="142" t="s">
        <v>3107</v>
      </c>
      <c r="M1782" s="142"/>
      <c r="N1782" s="64" t="s">
        <v>766</v>
      </c>
      <c r="O1782" s="84">
        <v>0.23</v>
      </c>
      <c r="P1782" s="7"/>
      <c r="Q1782" s="35">
        <f t="shared" si="32"/>
        <v>0</v>
      </c>
      <c r="R1782" s="104">
        <v>18</v>
      </c>
      <c r="S1782" s="36" t="s">
        <v>3184</v>
      </c>
      <c r="T1782" s="86" t="s">
        <v>4573</v>
      </c>
      <c r="U1782" s="39">
        <f>VLOOKUP(Tabela1[[#This Row],[Marka]],Config!$D$2:$E$13,2,FALSE)+Tabela1[[#This Row],[Marka_sort_plus]]</f>
        <v>211111</v>
      </c>
      <c r="V1782" s="39">
        <v>11111</v>
      </c>
      <c r="W1782" s="49" t="s">
        <v>766</v>
      </c>
      <c r="X1782" s="49" t="s">
        <v>6950</v>
      </c>
      <c r="Y1782" s="49" t="s">
        <v>3152</v>
      </c>
      <c r="Z1782" s="49" t="s">
        <v>6951</v>
      </c>
    </row>
    <row r="1783" spans="2:26" ht="27.75" customHeight="1">
      <c r="B1783" s="55" t="s">
        <v>7</v>
      </c>
      <c r="C1783" s="56" t="s">
        <v>767</v>
      </c>
      <c r="D1783" s="113" t="s">
        <v>4057</v>
      </c>
      <c r="E1783" s="83" t="s">
        <v>3107</v>
      </c>
      <c r="F1783" s="65" t="s">
        <v>768</v>
      </c>
      <c r="G1783" s="58" t="s">
        <v>10</v>
      </c>
      <c r="H1783" s="58">
        <v>10</v>
      </c>
      <c r="I1783" s="129">
        <v>3.75</v>
      </c>
      <c r="J1783" s="129">
        <v>3.75</v>
      </c>
      <c r="K1783" s="93">
        <f>Tabela1[ [#This Row],[Cena hurtowa netto od 01.06.2025] ]/Tabela1[[#This Row],[Cena hurtowa netto od 13.01.2025]]-1</f>
        <v>0</v>
      </c>
      <c r="L1783" s="142" t="s">
        <v>3107</v>
      </c>
      <c r="M1783" s="142"/>
      <c r="N1783" s="64" t="s">
        <v>769</v>
      </c>
      <c r="O1783" s="84">
        <v>0.23</v>
      </c>
      <c r="P1783" s="7"/>
      <c r="Q1783" s="35">
        <f t="shared" si="32"/>
        <v>0</v>
      </c>
      <c r="R1783" s="104">
        <v>18</v>
      </c>
      <c r="S1783" s="36" t="s">
        <v>3184</v>
      </c>
      <c r="T1783" s="86" t="s">
        <v>4573</v>
      </c>
      <c r="U1783" s="39">
        <f>VLOOKUP(Tabela1[[#This Row],[Marka]],Config!$D$2:$E$13,2,FALSE)+Tabela1[[#This Row],[Marka_sort_plus]]</f>
        <v>211111</v>
      </c>
      <c r="V1783" s="39">
        <v>11111</v>
      </c>
      <c r="W1783" s="49" t="s">
        <v>769</v>
      </c>
      <c r="X1783" s="49" t="s">
        <v>6944</v>
      </c>
      <c r="Y1783" s="49" t="s">
        <v>3152</v>
      </c>
      <c r="Z1783" s="49" t="s">
        <v>6945</v>
      </c>
    </row>
    <row r="1784" spans="2:26" ht="27.75" customHeight="1">
      <c r="B1784" s="55" t="s">
        <v>7</v>
      </c>
      <c r="C1784" s="56" t="s">
        <v>770</v>
      </c>
      <c r="D1784" s="113" t="s">
        <v>4056</v>
      </c>
      <c r="E1784" s="83" t="s">
        <v>3107</v>
      </c>
      <c r="F1784" s="65" t="s">
        <v>771</v>
      </c>
      <c r="G1784" s="58" t="s">
        <v>10</v>
      </c>
      <c r="H1784" s="58">
        <v>10</v>
      </c>
      <c r="I1784" s="129">
        <v>3.75</v>
      </c>
      <c r="J1784" s="129">
        <v>3.75</v>
      </c>
      <c r="K1784" s="93">
        <f>Tabela1[ [#This Row],[Cena hurtowa netto od 01.06.2025] ]/Tabela1[[#This Row],[Cena hurtowa netto od 13.01.2025]]-1</f>
        <v>0</v>
      </c>
      <c r="L1784" s="142" t="s">
        <v>3107</v>
      </c>
      <c r="M1784" s="142"/>
      <c r="N1784" s="64" t="s">
        <v>772</v>
      </c>
      <c r="O1784" s="84">
        <v>0.23</v>
      </c>
      <c r="P1784" s="7"/>
      <c r="Q1784" s="35">
        <f t="shared" si="32"/>
        <v>0</v>
      </c>
      <c r="R1784" s="104">
        <v>18</v>
      </c>
      <c r="S1784" s="36" t="s">
        <v>3184</v>
      </c>
      <c r="T1784" s="86" t="s">
        <v>4573</v>
      </c>
      <c r="U1784" s="39">
        <f>VLOOKUP(Tabela1[[#This Row],[Marka]],Config!$D$2:$E$13,2,FALSE)+Tabela1[[#This Row],[Marka_sort_plus]]</f>
        <v>211111</v>
      </c>
      <c r="V1784" s="39">
        <v>11111</v>
      </c>
      <c r="W1784" s="49" t="s">
        <v>772</v>
      </c>
      <c r="X1784" s="49" t="s">
        <v>6946</v>
      </c>
      <c r="Y1784" s="49" t="s">
        <v>3152</v>
      </c>
      <c r="Z1784" s="49" t="s">
        <v>6947</v>
      </c>
    </row>
    <row r="1785" spans="2:26" ht="27.75" customHeight="1">
      <c r="B1785" s="55" t="s">
        <v>7</v>
      </c>
      <c r="C1785" s="56" t="s">
        <v>782</v>
      </c>
      <c r="D1785" s="113" t="s">
        <v>3239</v>
      </c>
      <c r="E1785" s="83" t="s">
        <v>3107</v>
      </c>
      <c r="F1785" s="65" t="s">
        <v>783</v>
      </c>
      <c r="G1785" s="58" t="s">
        <v>10</v>
      </c>
      <c r="H1785" s="58">
        <v>1</v>
      </c>
      <c r="I1785" s="129">
        <v>112.5</v>
      </c>
      <c r="J1785" s="129">
        <v>112.5</v>
      </c>
      <c r="K1785" s="93">
        <f>Tabela1[ [#This Row],[Cena hurtowa netto od 01.06.2025] ]/Tabela1[[#This Row],[Cena hurtowa netto od 13.01.2025]]-1</f>
        <v>0</v>
      </c>
      <c r="L1785" s="142" t="s">
        <v>3107</v>
      </c>
      <c r="M1785" s="142"/>
      <c r="N1785" s="64" t="s">
        <v>784</v>
      </c>
      <c r="O1785" s="84">
        <v>0.23</v>
      </c>
      <c r="P1785" s="7"/>
      <c r="Q1785" s="35">
        <f t="shared" si="32"/>
        <v>0</v>
      </c>
      <c r="R1785" s="104">
        <v>18</v>
      </c>
      <c r="S1785" s="36" t="s">
        <v>3184</v>
      </c>
      <c r="T1785" s="86" t="s">
        <v>4573</v>
      </c>
      <c r="U1785" s="39">
        <f>VLOOKUP(Tabela1[[#This Row],[Marka]],Config!$D$2:$E$13,2,FALSE)+Tabela1[[#This Row],[Marka_sort_plus]]</f>
        <v>211111</v>
      </c>
      <c r="V1785" s="39">
        <v>11111</v>
      </c>
      <c r="W1785" s="49" t="s">
        <v>784</v>
      </c>
      <c r="X1785" s="49" t="s">
        <v>3152</v>
      </c>
      <c r="Y1785" s="49" t="s">
        <v>3152</v>
      </c>
      <c r="Z1785" s="49" t="s">
        <v>6937</v>
      </c>
    </row>
    <row r="1786" spans="2:26" ht="27.75" customHeight="1">
      <c r="B1786" s="55" t="s">
        <v>7</v>
      </c>
      <c r="C1786" s="56" t="s">
        <v>823</v>
      </c>
      <c r="D1786" s="113" t="s">
        <v>3796</v>
      </c>
      <c r="E1786" s="83" t="s">
        <v>3107</v>
      </c>
      <c r="F1786" s="65" t="s">
        <v>824</v>
      </c>
      <c r="G1786" s="58" t="s">
        <v>10</v>
      </c>
      <c r="H1786" s="58">
        <v>1</v>
      </c>
      <c r="I1786" s="129">
        <v>27.18</v>
      </c>
      <c r="J1786" s="129">
        <v>27.18</v>
      </c>
      <c r="K1786" s="93">
        <f>Tabela1[ [#This Row],[Cena hurtowa netto od 01.06.2025] ]/Tabela1[[#This Row],[Cena hurtowa netto od 13.01.2025]]-1</f>
        <v>0</v>
      </c>
      <c r="L1786" s="142" t="s">
        <v>3107</v>
      </c>
      <c r="M1786" s="142"/>
      <c r="N1786" s="64" t="s">
        <v>825</v>
      </c>
      <c r="O1786" s="84">
        <v>0.23</v>
      </c>
      <c r="P1786" s="7"/>
      <c r="Q1786" s="35">
        <f t="shared" si="32"/>
        <v>0</v>
      </c>
      <c r="R1786" s="104">
        <v>25</v>
      </c>
      <c r="S1786" s="36" t="s">
        <v>3184</v>
      </c>
      <c r="T1786" s="86" t="s">
        <v>4573</v>
      </c>
      <c r="U1786" s="39">
        <f>VLOOKUP(Tabela1[[#This Row],[Marka]],Config!$D$2:$E$13,2,FALSE)+Tabela1[[#This Row],[Marka_sort_plus]]</f>
        <v>211111</v>
      </c>
      <c r="V1786" s="39">
        <v>11111</v>
      </c>
      <c r="W1786" s="49" t="s">
        <v>825</v>
      </c>
      <c r="X1786" s="49" t="s">
        <v>6879</v>
      </c>
      <c r="Y1786" s="49" t="s">
        <v>3152</v>
      </c>
      <c r="Z1786" s="49" t="s">
        <v>3152</v>
      </c>
    </row>
    <row r="1787" spans="2:26" ht="27.75" customHeight="1">
      <c r="B1787" s="55" t="s">
        <v>7</v>
      </c>
      <c r="C1787" s="56" t="s">
        <v>826</v>
      </c>
      <c r="D1787" s="113" t="s">
        <v>3875</v>
      </c>
      <c r="E1787" s="83" t="s">
        <v>3107</v>
      </c>
      <c r="F1787" s="65" t="s">
        <v>827</v>
      </c>
      <c r="G1787" s="58" t="s">
        <v>10</v>
      </c>
      <c r="H1787" s="58">
        <v>1</v>
      </c>
      <c r="I1787" s="129">
        <v>36.840000000000003</v>
      </c>
      <c r="J1787" s="129">
        <v>36.840000000000003</v>
      </c>
      <c r="K1787" s="93">
        <f>Tabela1[ [#This Row],[Cena hurtowa netto od 01.06.2025] ]/Tabela1[[#This Row],[Cena hurtowa netto od 13.01.2025]]-1</f>
        <v>0</v>
      </c>
      <c r="L1787" s="142" t="s">
        <v>3107</v>
      </c>
      <c r="M1787" s="142"/>
      <c r="N1787" s="64" t="s">
        <v>828</v>
      </c>
      <c r="O1787" s="84">
        <v>0.23</v>
      </c>
      <c r="P1787" s="7"/>
      <c r="Q1787" s="35">
        <f t="shared" si="32"/>
        <v>0</v>
      </c>
      <c r="R1787" s="104">
        <v>25</v>
      </c>
      <c r="S1787" s="36" t="s">
        <v>3184</v>
      </c>
      <c r="T1787" s="86" t="s">
        <v>4573</v>
      </c>
      <c r="U1787" s="39">
        <f>VLOOKUP(Tabela1[[#This Row],[Marka]],Config!$D$2:$E$13,2,FALSE)+Tabela1[[#This Row],[Marka_sort_plus]]</f>
        <v>211111</v>
      </c>
      <c r="V1787" s="39">
        <v>11111</v>
      </c>
      <c r="W1787" s="49" t="s">
        <v>828</v>
      </c>
      <c r="X1787" s="49" t="s">
        <v>6880</v>
      </c>
      <c r="Y1787" s="49" t="s">
        <v>3152</v>
      </c>
      <c r="Z1787" s="49" t="s">
        <v>6881</v>
      </c>
    </row>
    <row r="1788" spans="2:26" ht="27.75" customHeight="1">
      <c r="B1788" s="55" t="s">
        <v>7</v>
      </c>
      <c r="C1788" s="56" t="s">
        <v>805</v>
      </c>
      <c r="D1788" s="113" t="s">
        <v>4055</v>
      </c>
      <c r="E1788" s="83" t="s">
        <v>3111</v>
      </c>
      <c r="F1788" s="65" t="s">
        <v>806</v>
      </c>
      <c r="G1788" s="58" t="s">
        <v>10</v>
      </c>
      <c r="H1788" s="58">
        <v>10</v>
      </c>
      <c r="I1788" s="129">
        <v>5.25</v>
      </c>
      <c r="J1788" s="129">
        <v>5.25</v>
      </c>
      <c r="K1788" s="93">
        <f>Tabela1[ [#This Row],[Cena hurtowa netto od 01.06.2025] ]/Tabela1[[#This Row],[Cena hurtowa netto od 13.01.2025]]-1</f>
        <v>0</v>
      </c>
      <c r="L1788" s="142" t="s">
        <v>3111</v>
      </c>
      <c r="M1788" s="142"/>
      <c r="N1788" s="64" t="s">
        <v>807</v>
      </c>
      <c r="O1788" s="84">
        <v>0.23</v>
      </c>
      <c r="P1788" s="7"/>
      <c r="Q1788" s="35">
        <f t="shared" si="32"/>
        <v>0</v>
      </c>
      <c r="R1788" s="104"/>
      <c r="S1788" s="36" t="s">
        <v>3184</v>
      </c>
      <c r="T1788" s="86" t="s">
        <v>4573</v>
      </c>
      <c r="U1788" s="39">
        <f>VLOOKUP(Tabela1[[#This Row],[Marka]],Config!$D$2:$E$13,2,FALSE)+Tabela1[[#This Row],[Marka_sort_plus]]</f>
        <v>211111</v>
      </c>
      <c r="V1788" s="39">
        <v>11111</v>
      </c>
      <c r="W1788" s="49" t="s">
        <v>807</v>
      </c>
      <c r="X1788" s="49" t="s">
        <v>6884</v>
      </c>
      <c r="Y1788" s="49" t="s">
        <v>3152</v>
      </c>
      <c r="Z1788" s="49" t="s">
        <v>6885</v>
      </c>
    </row>
    <row r="1789" spans="2:26" ht="27.75" customHeight="1">
      <c r="B1789" s="55" t="s">
        <v>7</v>
      </c>
      <c r="C1789" s="56" t="s">
        <v>808</v>
      </c>
      <c r="D1789" s="113" t="s">
        <v>4054</v>
      </c>
      <c r="E1789" s="83" t="s">
        <v>3111</v>
      </c>
      <c r="F1789" s="65" t="s">
        <v>809</v>
      </c>
      <c r="G1789" s="58" t="s">
        <v>10</v>
      </c>
      <c r="H1789" s="58">
        <v>10</v>
      </c>
      <c r="I1789" s="129">
        <v>5.25</v>
      </c>
      <c r="J1789" s="129">
        <v>5.25</v>
      </c>
      <c r="K1789" s="93">
        <f>Tabela1[ [#This Row],[Cena hurtowa netto od 01.06.2025] ]/Tabela1[[#This Row],[Cena hurtowa netto od 13.01.2025]]-1</f>
        <v>0</v>
      </c>
      <c r="L1789" s="142" t="s">
        <v>3111</v>
      </c>
      <c r="M1789" s="142"/>
      <c r="N1789" s="64" t="s">
        <v>810</v>
      </c>
      <c r="O1789" s="84">
        <v>0.23</v>
      </c>
      <c r="P1789" s="7"/>
      <c r="Q1789" s="35">
        <f t="shared" si="32"/>
        <v>0</v>
      </c>
      <c r="R1789" s="104"/>
      <c r="S1789" s="36" t="s">
        <v>3184</v>
      </c>
      <c r="T1789" s="86" t="s">
        <v>4573</v>
      </c>
      <c r="U1789" s="39">
        <f>VLOOKUP(Tabela1[[#This Row],[Marka]],Config!$D$2:$E$13,2,FALSE)+Tabela1[[#This Row],[Marka_sort_plus]]</f>
        <v>211111</v>
      </c>
      <c r="V1789" s="39">
        <v>11111</v>
      </c>
      <c r="W1789" s="49" t="s">
        <v>810</v>
      </c>
      <c r="X1789" s="49" t="s">
        <v>6888</v>
      </c>
      <c r="Y1789" s="49" t="s">
        <v>3152</v>
      </c>
      <c r="Z1789" s="49" t="s">
        <v>6889</v>
      </c>
    </row>
    <row r="1790" spans="2:26" ht="27.75" customHeight="1">
      <c r="B1790" s="55" t="s">
        <v>7</v>
      </c>
      <c r="C1790" s="56" t="s">
        <v>811</v>
      </c>
      <c r="D1790" s="113" t="s">
        <v>3744</v>
      </c>
      <c r="E1790" s="83" t="s">
        <v>3111</v>
      </c>
      <c r="F1790" s="65" t="s">
        <v>812</v>
      </c>
      <c r="G1790" s="58" t="s">
        <v>10</v>
      </c>
      <c r="H1790" s="58">
        <v>10</v>
      </c>
      <c r="I1790" s="129">
        <v>5.25</v>
      </c>
      <c r="J1790" s="129">
        <v>5.25</v>
      </c>
      <c r="K1790" s="93">
        <f>Tabela1[ [#This Row],[Cena hurtowa netto od 01.06.2025] ]/Tabela1[[#This Row],[Cena hurtowa netto od 13.01.2025]]-1</f>
        <v>0</v>
      </c>
      <c r="L1790" s="142" t="s">
        <v>3111</v>
      </c>
      <c r="M1790" s="142"/>
      <c r="N1790" s="64" t="s">
        <v>813</v>
      </c>
      <c r="O1790" s="84">
        <v>0.23</v>
      </c>
      <c r="P1790" s="7"/>
      <c r="Q1790" s="35">
        <f t="shared" si="32"/>
        <v>0</v>
      </c>
      <c r="R1790" s="104"/>
      <c r="S1790" s="36" t="s">
        <v>3184</v>
      </c>
      <c r="T1790" s="86" t="s">
        <v>4573</v>
      </c>
      <c r="U1790" s="39">
        <f>VLOOKUP(Tabela1[[#This Row],[Marka]],Config!$D$2:$E$13,2,FALSE)+Tabela1[[#This Row],[Marka_sort_plus]]</f>
        <v>211111</v>
      </c>
      <c r="V1790" s="39">
        <v>11111</v>
      </c>
      <c r="W1790" s="49" t="s">
        <v>813</v>
      </c>
      <c r="X1790" s="49" t="s">
        <v>6890</v>
      </c>
      <c r="Y1790" s="49" t="s">
        <v>3152</v>
      </c>
      <c r="Z1790" s="49" t="s">
        <v>6891</v>
      </c>
    </row>
    <row r="1791" spans="2:26" ht="27.75" customHeight="1">
      <c r="B1791" s="55" t="s">
        <v>7</v>
      </c>
      <c r="C1791" s="56" t="s">
        <v>814</v>
      </c>
      <c r="D1791" s="113" t="s">
        <v>4053</v>
      </c>
      <c r="E1791" s="83" t="s">
        <v>3111</v>
      </c>
      <c r="F1791" s="65" t="s">
        <v>815</v>
      </c>
      <c r="G1791" s="58" t="s">
        <v>10</v>
      </c>
      <c r="H1791" s="58">
        <v>10</v>
      </c>
      <c r="I1791" s="129">
        <v>5.25</v>
      </c>
      <c r="J1791" s="129">
        <v>5.25</v>
      </c>
      <c r="K1791" s="93">
        <f>Tabela1[ [#This Row],[Cena hurtowa netto od 01.06.2025] ]/Tabela1[[#This Row],[Cena hurtowa netto od 13.01.2025]]-1</f>
        <v>0</v>
      </c>
      <c r="L1791" s="142" t="s">
        <v>3111</v>
      </c>
      <c r="M1791" s="142"/>
      <c r="N1791" s="64" t="s">
        <v>816</v>
      </c>
      <c r="O1791" s="84">
        <v>0.23</v>
      </c>
      <c r="P1791" s="7"/>
      <c r="Q1791" s="35">
        <f t="shared" si="32"/>
        <v>0</v>
      </c>
      <c r="R1791" s="104"/>
      <c r="S1791" s="36" t="s">
        <v>3184</v>
      </c>
      <c r="T1791" s="86" t="s">
        <v>4573</v>
      </c>
      <c r="U1791" s="39">
        <f>VLOOKUP(Tabela1[[#This Row],[Marka]],Config!$D$2:$E$13,2,FALSE)+Tabela1[[#This Row],[Marka_sort_plus]]</f>
        <v>211111</v>
      </c>
      <c r="V1791" s="39">
        <v>11111</v>
      </c>
      <c r="W1791" s="49" t="s">
        <v>816</v>
      </c>
      <c r="X1791" s="49" t="s">
        <v>6892</v>
      </c>
      <c r="Y1791" s="49" t="s">
        <v>3152</v>
      </c>
      <c r="Z1791" s="49" t="s">
        <v>6893</v>
      </c>
    </row>
    <row r="1792" spans="2:26" ht="27.75" customHeight="1">
      <c r="B1792" s="55" t="s">
        <v>7</v>
      </c>
      <c r="C1792" s="56" t="s">
        <v>817</v>
      </c>
      <c r="D1792" s="113" t="s">
        <v>3743</v>
      </c>
      <c r="E1792" s="83" t="s">
        <v>3111</v>
      </c>
      <c r="F1792" s="65" t="s">
        <v>818</v>
      </c>
      <c r="G1792" s="58" t="s">
        <v>10</v>
      </c>
      <c r="H1792" s="58">
        <v>10</v>
      </c>
      <c r="I1792" s="129">
        <v>5.25</v>
      </c>
      <c r="J1792" s="129">
        <v>5.25</v>
      </c>
      <c r="K1792" s="93">
        <f>Tabela1[ [#This Row],[Cena hurtowa netto od 01.06.2025] ]/Tabela1[[#This Row],[Cena hurtowa netto od 13.01.2025]]-1</f>
        <v>0</v>
      </c>
      <c r="L1792" s="142" t="s">
        <v>3111</v>
      </c>
      <c r="M1792" s="142"/>
      <c r="N1792" s="64" t="s">
        <v>819</v>
      </c>
      <c r="O1792" s="84">
        <v>0.23</v>
      </c>
      <c r="P1792" s="7"/>
      <c r="Q1792" s="35">
        <f t="shared" si="32"/>
        <v>0</v>
      </c>
      <c r="R1792" s="104"/>
      <c r="S1792" s="36" t="s">
        <v>3184</v>
      </c>
      <c r="T1792" s="86" t="s">
        <v>4573</v>
      </c>
      <c r="U1792" s="39">
        <f>VLOOKUP(Tabela1[[#This Row],[Marka]],Config!$D$2:$E$13,2,FALSE)+Tabela1[[#This Row],[Marka_sort_plus]]</f>
        <v>211111</v>
      </c>
      <c r="V1792" s="39">
        <v>11111</v>
      </c>
      <c r="W1792" s="49" t="s">
        <v>819</v>
      </c>
      <c r="X1792" s="49" t="s">
        <v>6886</v>
      </c>
      <c r="Y1792" s="49" t="s">
        <v>3152</v>
      </c>
      <c r="Z1792" s="49" t="s">
        <v>6887</v>
      </c>
    </row>
    <row r="1793" spans="2:26" ht="27.75" customHeight="1">
      <c r="B1793" s="55" t="s">
        <v>7</v>
      </c>
      <c r="C1793" s="56" t="s">
        <v>820</v>
      </c>
      <c r="D1793" s="113" t="s">
        <v>4052</v>
      </c>
      <c r="E1793" s="83" t="s">
        <v>3111</v>
      </c>
      <c r="F1793" s="65" t="s">
        <v>821</v>
      </c>
      <c r="G1793" s="58" t="s">
        <v>10</v>
      </c>
      <c r="H1793" s="58">
        <v>10</v>
      </c>
      <c r="I1793" s="129">
        <v>5.25</v>
      </c>
      <c r="J1793" s="129">
        <v>5.25</v>
      </c>
      <c r="K1793" s="93">
        <f>Tabela1[ [#This Row],[Cena hurtowa netto od 01.06.2025] ]/Tabela1[[#This Row],[Cena hurtowa netto od 13.01.2025]]-1</f>
        <v>0</v>
      </c>
      <c r="L1793" s="142" t="s">
        <v>3111</v>
      </c>
      <c r="M1793" s="142"/>
      <c r="N1793" s="64" t="s">
        <v>822</v>
      </c>
      <c r="O1793" s="84">
        <v>0.23</v>
      </c>
      <c r="P1793" s="7"/>
      <c r="Q1793" s="35">
        <f t="shared" si="32"/>
        <v>0</v>
      </c>
      <c r="R1793" s="104">
        <v>23</v>
      </c>
      <c r="S1793" s="36" t="s">
        <v>3184</v>
      </c>
      <c r="T1793" s="86" t="s">
        <v>4573</v>
      </c>
      <c r="U1793" s="39">
        <f>VLOOKUP(Tabela1[[#This Row],[Marka]],Config!$D$2:$E$13,2,FALSE)+Tabela1[[#This Row],[Marka_sort_plus]]</f>
        <v>211111</v>
      </c>
      <c r="V1793" s="39">
        <v>11111</v>
      </c>
      <c r="W1793" s="49" t="s">
        <v>822</v>
      </c>
      <c r="X1793" s="49" t="s">
        <v>6882</v>
      </c>
      <c r="Y1793" s="49" t="s">
        <v>3152</v>
      </c>
      <c r="Z1793" s="49" t="s">
        <v>6883</v>
      </c>
    </row>
    <row r="1794" spans="2:26" ht="27.75" customHeight="1">
      <c r="B1794" s="55" t="s">
        <v>7</v>
      </c>
      <c r="C1794" s="56" t="s">
        <v>847</v>
      </c>
      <c r="D1794" s="113" t="s">
        <v>4051</v>
      </c>
      <c r="E1794" s="83" t="s">
        <v>3107</v>
      </c>
      <c r="F1794" s="65" t="s">
        <v>848</v>
      </c>
      <c r="G1794" s="58" t="s">
        <v>10</v>
      </c>
      <c r="H1794" s="58">
        <v>5</v>
      </c>
      <c r="I1794" s="129">
        <v>27.18</v>
      </c>
      <c r="J1794" s="129">
        <v>27.18</v>
      </c>
      <c r="K1794" s="93">
        <f>Tabela1[ [#This Row],[Cena hurtowa netto od 01.06.2025] ]/Tabela1[[#This Row],[Cena hurtowa netto od 13.01.2025]]-1</f>
        <v>0</v>
      </c>
      <c r="L1794" s="142" t="s">
        <v>3107</v>
      </c>
      <c r="M1794" s="142"/>
      <c r="N1794" s="64" t="s">
        <v>849</v>
      </c>
      <c r="O1794" s="84">
        <v>0.23</v>
      </c>
      <c r="P1794" s="7"/>
      <c r="Q1794" s="35">
        <f t="shared" si="32"/>
        <v>0</v>
      </c>
      <c r="R1794" s="104">
        <v>23</v>
      </c>
      <c r="S1794" s="36" t="s">
        <v>3184</v>
      </c>
      <c r="T1794" s="86" t="s">
        <v>4573</v>
      </c>
      <c r="U1794" s="39">
        <f>VLOOKUP(Tabela1[[#This Row],[Marka]],Config!$D$2:$E$13,2,FALSE)+Tabela1[[#This Row],[Marka_sort_plus]]</f>
        <v>211111</v>
      </c>
      <c r="V1794" s="39">
        <v>11111</v>
      </c>
      <c r="W1794" s="49" t="s">
        <v>849</v>
      </c>
      <c r="X1794" s="49" t="s">
        <v>6865</v>
      </c>
      <c r="Y1794" s="49" t="s">
        <v>3152</v>
      </c>
      <c r="Z1794" s="49" t="s">
        <v>6866</v>
      </c>
    </row>
    <row r="1795" spans="2:26" ht="27.75" customHeight="1">
      <c r="B1795" s="55" t="s">
        <v>7</v>
      </c>
      <c r="C1795" s="56" t="s">
        <v>850</v>
      </c>
      <c r="D1795" s="113" t="s">
        <v>4050</v>
      </c>
      <c r="E1795" s="83" t="s">
        <v>3107</v>
      </c>
      <c r="F1795" s="65" t="s">
        <v>851</v>
      </c>
      <c r="G1795" s="58" t="s">
        <v>10</v>
      </c>
      <c r="H1795" s="58">
        <v>1</v>
      </c>
      <c r="I1795" s="129">
        <v>36.840000000000003</v>
      </c>
      <c r="J1795" s="129">
        <v>36.840000000000003</v>
      </c>
      <c r="K1795" s="93">
        <f>Tabela1[ [#This Row],[Cena hurtowa netto od 01.06.2025] ]/Tabela1[[#This Row],[Cena hurtowa netto od 13.01.2025]]-1</f>
        <v>0</v>
      </c>
      <c r="L1795" s="142" t="s">
        <v>3107</v>
      </c>
      <c r="M1795" s="142"/>
      <c r="N1795" s="64" t="s">
        <v>852</v>
      </c>
      <c r="O1795" s="84">
        <v>0.23</v>
      </c>
      <c r="P1795" s="7"/>
      <c r="Q1795" s="35">
        <f t="shared" si="32"/>
        <v>0</v>
      </c>
      <c r="R1795" s="104">
        <v>23</v>
      </c>
      <c r="S1795" s="36" t="s">
        <v>3184</v>
      </c>
      <c r="T1795" s="86" t="s">
        <v>4573</v>
      </c>
      <c r="U1795" s="39">
        <f>VLOOKUP(Tabela1[[#This Row],[Marka]],Config!$D$2:$E$13,2,FALSE)+Tabela1[[#This Row],[Marka_sort_plus]]</f>
        <v>211111</v>
      </c>
      <c r="V1795" s="39">
        <v>11111</v>
      </c>
      <c r="W1795" s="49" t="s">
        <v>852</v>
      </c>
      <c r="X1795" s="49" t="s">
        <v>6867</v>
      </c>
      <c r="Y1795" s="49" t="s">
        <v>3152</v>
      </c>
      <c r="Z1795" s="49" t="s">
        <v>6868</v>
      </c>
    </row>
    <row r="1796" spans="2:26" ht="27.75" customHeight="1">
      <c r="B1796" s="55" t="s">
        <v>7</v>
      </c>
      <c r="C1796" s="56" t="s">
        <v>829</v>
      </c>
      <c r="D1796" s="113" t="s">
        <v>4049</v>
      </c>
      <c r="E1796" s="83" t="s">
        <v>3107</v>
      </c>
      <c r="F1796" s="65" t="s">
        <v>830</v>
      </c>
      <c r="G1796" s="58" t="s">
        <v>10</v>
      </c>
      <c r="H1796" s="58">
        <v>10</v>
      </c>
      <c r="I1796" s="129">
        <v>5.25</v>
      </c>
      <c r="J1796" s="129">
        <v>5.25</v>
      </c>
      <c r="K1796" s="93">
        <f>Tabela1[ [#This Row],[Cena hurtowa netto od 01.06.2025] ]/Tabela1[[#This Row],[Cena hurtowa netto od 13.01.2025]]-1</f>
        <v>0</v>
      </c>
      <c r="L1796" s="142" t="s">
        <v>3107</v>
      </c>
      <c r="M1796" s="142"/>
      <c r="N1796" s="64" t="s">
        <v>831</v>
      </c>
      <c r="O1796" s="84">
        <v>0.23</v>
      </c>
      <c r="P1796" s="7"/>
      <c r="Q1796" s="35">
        <f t="shared" si="32"/>
        <v>0</v>
      </c>
      <c r="R1796" s="104">
        <v>23</v>
      </c>
      <c r="S1796" s="36" t="s">
        <v>3184</v>
      </c>
      <c r="T1796" s="86" t="s">
        <v>4573</v>
      </c>
      <c r="U1796" s="39">
        <f>VLOOKUP(Tabela1[[#This Row],[Marka]],Config!$D$2:$E$13,2,FALSE)+Tabela1[[#This Row],[Marka_sort_plus]]</f>
        <v>211111</v>
      </c>
      <c r="V1796" s="39">
        <v>11111</v>
      </c>
      <c r="W1796" s="49" t="s">
        <v>831</v>
      </c>
      <c r="X1796" s="49" t="s">
        <v>6871</v>
      </c>
      <c r="Y1796" s="49" t="s">
        <v>3152</v>
      </c>
      <c r="Z1796" s="49" t="s">
        <v>6872</v>
      </c>
    </row>
    <row r="1797" spans="2:26" ht="27.75" customHeight="1">
      <c r="B1797" s="55" t="s">
        <v>7</v>
      </c>
      <c r="C1797" s="56" t="s">
        <v>832</v>
      </c>
      <c r="D1797" s="113" t="s">
        <v>4048</v>
      </c>
      <c r="E1797" s="83" t="s">
        <v>3107</v>
      </c>
      <c r="F1797" s="65" t="s">
        <v>833</v>
      </c>
      <c r="G1797" s="58" t="s">
        <v>10</v>
      </c>
      <c r="H1797" s="58">
        <v>10</v>
      </c>
      <c r="I1797" s="129">
        <v>5.25</v>
      </c>
      <c r="J1797" s="129">
        <v>5.25</v>
      </c>
      <c r="K1797" s="93">
        <f>Tabela1[ [#This Row],[Cena hurtowa netto od 01.06.2025] ]/Tabela1[[#This Row],[Cena hurtowa netto od 13.01.2025]]-1</f>
        <v>0</v>
      </c>
      <c r="L1797" s="142" t="s">
        <v>3107</v>
      </c>
      <c r="M1797" s="142"/>
      <c r="N1797" s="64" t="s">
        <v>834</v>
      </c>
      <c r="O1797" s="84">
        <v>0.23</v>
      </c>
      <c r="P1797" s="7"/>
      <c r="Q1797" s="35">
        <f t="shared" si="32"/>
        <v>0</v>
      </c>
      <c r="R1797" s="104">
        <v>23</v>
      </c>
      <c r="S1797" s="36" t="s">
        <v>3184</v>
      </c>
      <c r="T1797" s="86" t="s">
        <v>4573</v>
      </c>
      <c r="U1797" s="39">
        <f>VLOOKUP(Tabela1[[#This Row],[Marka]],Config!$D$2:$E$13,2,FALSE)+Tabela1[[#This Row],[Marka_sort_plus]]</f>
        <v>211111</v>
      </c>
      <c r="V1797" s="39">
        <v>11111</v>
      </c>
      <c r="W1797" s="49" t="s">
        <v>834</v>
      </c>
      <c r="X1797" s="49" t="s">
        <v>6875</v>
      </c>
      <c r="Y1797" s="49" t="s">
        <v>3152</v>
      </c>
      <c r="Z1797" s="49" t="s">
        <v>6876</v>
      </c>
    </row>
    <row r="1798" spans="2:26" ht="27.75" customHeight="1">
      <c r="B1798" s="55" t="s">
        <v>7</v>
      </c>
      <c r="C1798" s="56" t="s">
        <v>835</v>
      </c>
      <c r="D1798" s="113" t="s">
        <v>3742</v>
      </c>
      <c r="E1798" s="83" t="s">
        <v>3107</v>
      </c>
      <c r="F1798" s="65" t="s">
        <v>836</v>
      </c>
      <c r="G1798" s="58" t="s">
        <v>10</v>
      </c>
      <c r="H1798" s="58">
        <v>10</v>
      </c>
      <c r="I1798" s="129">
        <v>5.25</v>
      </c>
      <c r="J1798" s="129">
        <v>5.25</v>
      </c>
      <c r="K1798" s="93">
        <f>Tabela1[ [#This Row],[Cena hurtowa netto od 01.06.2025] ]/Tabela1[[#This Row],[Cena hurtowa netto od 13.01.2025]]-1</f>
        <v>0</v>
      </c>
      <c r="L1798" s="142" t="s">
        <v>3107</v>
      </c>
      <c r="M1798" s="142"/>
      <c r="N1798" s="64" t="s">
        <v>837</v>
      </c>
      <c r="O1798" s="84">
        <v>0.23</v>
      </c>
      <c r="P1798" s="7"/>
      <c r="Q1798" s="35">
        <f t="shared" si="32"/>
        <v>0</v>
      </c>
      <c r="R1798" s="104">
        <v>23</v>
      </c>
      <c r="S1798" s="36" t="s">
        <v>3184</v>
      </c>
      <c r="T1798" s="86" t="s">
        <v>4573</v>
      </c>
      <c r="U1798" s="39">
        <f>VLOOKUP(Tabela1[[#This Row],[Marka]],Config!$D$2:$E$13,2,FALSE)+Tabela1[[#This Row],[Marka_sort_plus]]</f>
        <v>211111</v>
      </c>
      <c r="V1798" s="39">
        <v>11111</v>
      </c>
      <c r="W1798" s="49" t="s">
        <v>837</v>
      </c>
      <c r="X1798" s="49" t="s">
        <v>6877</v>
      </c>
      <c r="Y1798" s="49" t="s">
        <v>3152</v>
      </c>
      <c r="Z1798" s="49" t="s">
        <v>6878</v>
      </c>
    </row>
    <row r="1799" spans="2:26" ht="27.75" customHeight="1">
      <c r="B1799" s="55" t="s">
        <v>7</v>
      </c>
      <c r="C1799" s="56" t="s">
        <v>838</v>
      </c>
      <c r="D1799" s="113" t="s">
        <v>4047</v>
      </c>
      <c r="E1799" s="83" t="s">
        <v>3107</v>
      </c>
      <c r="F1799" s="65" t="s">
        <v>839</v>
      </c>
      <c r="G1799" s="58" t="s">
        <v>10</v>
      </c>
      <c r="H1799" s="58">
        <v>10</v>
      </c>
      <c r="I1799" s="129">
        <v>5.25</v>
      </c>
      <c r="J1799" s="129">
        <v>5.25</v>
      </c>
      <c r="K1799" s="93">
        <f>Tabela1[ [#This Row],[Cena hurtowa netto od 01.06.2025] ]/Tabela1[[#This Row],[Cena hurtowa netto od 13.01.2025]]-1</f>
        <v>0</v>
      </c>
      <c r="L1799" s="142" t="s">
        <v>3107</v>
      </c>
      <c r="M1799" s="142"/>
      <c r="N1799" s="64" t="s">
        <v>840</v>
      </c>
      <c r="O1799" s="84">
        <v>0.23</v>
      </c>
      <c r="P1799" s="7"/>
      <c r="Q1799" s="35">
        <f t="shared" si="32"/>
        <v>0</v>
      </c>
      <c r="R1799" s="104">
        <v>23</v>
      </c>
      <c r="S1799" s="36" t="s">
        <v>3184</v>
      </c>
      <c r="T1799" s="86" t="s">
        <v>4573</v>
      </c>
      <c r="U1799" s="39">
        <f>VLOOKUP(Tabela1[[#This Row],[Marka]],Config!$D$2:$E$13,2,FALSE)+Tabela1[[#This Row],[Marka_sort_plus]]</f>
        <v>211111</v>
      </c>
      <c r="V1799" s="39">
        <v>11111</v>
      </c>
      <c r="W1799" s="49" t="s">
        <v>840</v>
      </c>
      <c r="X1799" s="49" t="s">
        <v>6894</v>
      </c>
      <c r="Y1799" s="49" t="s">
        <v>3152</v>
      </c>
      <c r="Z1799" s="49" t="s">
        <v>6895</v>
      </c>
    </row>
    <row r="1800" spans="2:26" ht="27.75" customHeight="1">
      <c r="B1800" s="55" t="s">
        <v>7</v>
      </c>
      <c r="C1800" s="56" t="s">
        <v>841</v>
      </c>
      <c r="D1800" s="113" t="s">
        <v>3741</v>
      </c>
      <c r="E1800" s="83" t="s">
        <v>3107</v>
      </c>
      <c r="F1800" s="65" t="s">
        <v>842</v>
      </c>
      <c r="G1800" s="58" t="s">
        <v>10</v>
      </c>
      <c r="H1800" s="58">
        <v>10</v>
      </c>
      <c r="I1800" s="129">
        <v>5.25</v>
      </c>
      <c r="J1800" s="129">
        <v>5.25</v>
      </c>
      <c r="K1800" s="93">
        <f>Tabela1[ [#This Row],[Cena hurtowa netto od 01.06.2025] ]/Tabela1[[#This Row],[Cena hurtowa netto od 13.01.2025]]-1</f>
        <v>0</v>
      </c>
      <c r="L1800" s="142" t="s">
        <v>3107</v>
      </c>
      <c r="M1800" s="142"/>
      <c r="N1800" s="64" t="s">
        <v>843</v>
      </c>
      <c r="O1800" s="84">
        <v>0.23</v>
      </c>
      <c r="P1800" s="7"/>
      <c r="Q1800" s="35">
        <f t="shared" si="32"/>
        <v>0</v>
      </c>
      <c r="R1800" s="104">
        <v>23</v>
      </c>
      <c r="S1800" s="36" t="s">
        <v>3184</v>
      </c>
      <c r="T1800" s="86" t="s">
        <v>4573</v>
      </c>
      <c r="U1800" s="39">
        <f>VLOOKUP(Tabela1[[#This Row],[Marka]],Config!$D$2:$E$13,2,FALSE)+Tabela1[[#This Row],[Marka_sort_plus]]</f>
        <v>211111</v>
      </c>
      <c r="V1800" s="39">
        <v>11111</v>
      </c>
      <c r="W1800" s="49" t="s">
        <v>843</v>
      </c>
      <c r="X1800" s="49" t="s">
        <v>6873</v>
      </c>
      <c r="Y1800" s="49" t="s">
        <v>3152</v>
      </c>
      <c r="Z1800" s="49" t="s">
        <v>6874</v>
      </c>
    </row>
    <row r="1801" spans="2:26" ht="27.75" customHeight="1">
      <c r="B1801" s="55" t="s">
        <v>7</v>
      </c>
      <c r="C1801" s="56" t="s">
        <v>844</v>
      </c>
      <c r="D1801" s="113" t="s">
        <v>4046</v>
      </c>
      <c r="E1801" s="83" t="s">
        <v>3107</v>
      </c>
      <c r="F1801" s="65" t="s">
        <v>845</v>
      </c>
      <c r="G1801" s="58" t="s">
        <v>10</v>
      </c>
      <c r="H1801" s="58">
        <v>10</v>
      </c>
      <c r="I1801" s="129">
        <v>5.25</v>
      </c>
      <c r="J1801" s="129">
        <v>5.25</v>
      </c>
      <c r="K1801" s="93">
        <f>Tabela1[ [#This Row],[Cena hurtowa netto od 01.06.2025] ]/Tabela1[[#This Row],[Cena hurtowa netto od 13.01.2025]]-1</f>
        <v>0</v>
      </c>
      <c r="L1801" s="142" t="s">
        <v>3107</v>
      </c>
      <c r="M1801" s="142"/>
      <c r="N1801" s="64" t="s">
        <v>846</v>
      </c>
      <c r="O1801" s="84">
        <v>0.23</v>
      </c>
      <c r="P1801" s="7"/>
      <c r="Q1801" s="35">
        <f t="shared" si="32"/>
        <v>0</v>
      </c>
      <c r="R1801" s="104">
        <v>23</v>
      </c>
      <c r="S1801" s="36" t="s">
        <v>3184</v>
      </c>
      <c r="T1801" s="86" t="s">
        <v>4573</v>
      </c>
      <c r="U1801" s="39">
        <f>VLOOKUP(Tabela1[[#This Row],[Marka]],Config!$D$2:$E$13,2,FALSE)+Tabela1[[#This Row],[Marka_sort_plus]]</f>
        <v>211111</v>
      </c>
      <c r="V1801" s="39">
        <v>11111</v>
      </c>
      <c r="W1801" s="49" t="s">
        <v>846</v>
      </c>
      <c r="X1801" s="49" t="s">
        <v>6869</v>
      </c>
      <c r="Y1801" s="49" t="s">
        <v>3152</v>
      </c>
      <c r="Z1801" s="49" t="s">
        <v>6870</v>
      </c>
    </row>
    <row r="1802" spans="2:26" ht="27.75" customHeight="1">
      <c r="B1802" s="55" t="s">
        <v>7</v>
      </c>
      <c r="C1802" s="56" t="s">
        <v>11622</v>
      </c>
      <c r="D1802" s="113" t="s">
        <v>11623</v>
      </c>
      <c r="E1802" s="83" t="s">
        <v>3107</v>
      </c>
      <c r="F1802" s="65" t="s">
        <v>11624</v>
      </c>
      <c r="G1802" s="58" t="s">
        <v>10</v>
      </c>
      <c r="H1802" s="58" t="s">
        <v>8167</v>
      </c>
      <c r="I1802" s="129">
        <v>24.17</v>
      </c>
      <c r="J1802" s="129">
        <v>24.17</v>
      </c>
      <c r="K1802" s="93">
        <f>Tabela1[ [#This Row],[Cena hurtowa netto od 01.06.2025] ]/Tabela1[[#This Row],[Cena hurtowa netto od 13.01.2025]]-1</f>
        <v>0</v>
      </c>
      <c r="L1802" s="142" t="s">
        <v>3107</v>
      </c>
      <c r="M1802" s="142"/>
      <c r="N1802" s="64">
        <v>4007817186152</v>
      </c>
      <c r="O1802" s="84">
        <v>0.23</v>
      </c>
      <c r="P1802" s="7"/>
      <c r="Q1802" s="35">
        <f t="shared" si="32"/>
        <v>0</v>
      </c>
      <c r="R1802" s="104"/>
      <c r="S1802" s="36" t="s">
        <v>3184</v>
      </c>
      <c r="T1802" s="86" t="s">
        <v>4573</v>
      </c>
      <c r="U1802" s="39">
        <f>VLOOKUP(Tabela1[[#This Row],[Marka]],Config!$D$2:$E$13,2,FALSE)+Tabela1[[#This Row],[Marka_sort_plus]]</f>
        <v>211111</v>
      </c>
      <c r="V1802" s="39">
        <v>11111</v>
      </c>
      <c r="W1802" s="49">
        <v>4007817186152</v>
      </c>
      <c r="X1802" s="49"/>
      <c r="Y1802" s="49"/>
      <c r="Z1802" s="49"/>
    </row>
    <row r="1803" spans="2:26" ht="27.75" customHeight="1">
      <c r="B1803" s="55" t="s">
        <v>7</v>
      </c>
      <c r="C1803" s="56" t="s">
        <v>5195</v>
      </c>
      <c r="D1803" s="113" t="s">
        <v>5088</v>
      </c>
      <c r="E1803" s="83" t="s">
        <v>3111</v>
      </c>
      <c r="F1803" s="65" t="s">
        <v>5301</v>
      </c>
      <c r="G1803" s="58" t="s">
        <v>10</v>
      </c>
      <c r="H1803" s="58">
        <v>10</v>
      </c>
      <c r="I1803" s="129">
        <v>6.05</v>
      </c>
      <c r="J1803" s="129">
        <v>6.05</v>
      </c>
      <c r="K1803" s="93">
        <f>Tabela1[ [#This Row],[Cena hurtowa netto od 01.06.2025] ]/Tabela1[[#This Row],[Cena hurtowa netto od 13.01.2025]]-1</f>
        <v>0</v>
      </c>
      <c r="L1803" s="142" t="s">
        <v>3111</v>
      </c>
      <c r="M1803" s="142"/>
      <c r="N1803" s="64" t="s">
        <v>5617</v>
      </c>
      <c r="O1803" s="84">
        <v>0.23</v>
      </c>
      <c r="P1803" s="7"/>
      <c r="Q1803" s="35">
        <f t="shared" si="32"/>
        <v>0</v>
      </c>
      <c r="R1803" s="104"/>
      <c r="S1803" s="36" t="s">
        <v>3132</v>
      </c>
      <c r="T1803" s="86" t="s">
        <v>4573</v>
      </c>
      <c r="U1803" s="39">
        <f>VLOOKUP(Tabela1[[#This Row],[Marka]],Config!$D$2:$E$13,2,FALSE)+Tabela1[[#This Row],[Marka_sort_plus]]</f>
        <v>213011</v>
      </c>
      <c r="V1803" s="39">
        <v>13011</v>
      </c>
      <c r="W1803" s="49" t="s">
        <v>5617</v>
      </c>
      <c r="X1803" s="49" t="s">
        <v>7818</v>
      </c>
      <c r="Y1803" s="49" t="s">
        <v>7819</v>
      </c>
      <c r="Z1803" s="49" t="s">
        <v>7820</v>
      </c>
    </row>
    <row r="1804" spans="2:26" ht="27.75" customHeight="1">
      <c r="B1804" s="55" t="s">
        <v>7</v>
      </c>
      <c r="C1804" s="56" t="s">
        <v>5196</v>
      </c>
      <c r="D1804" s="113" t="s">
        <v>5089</v>
      </c>
      <c r="E1804" s="83" t="s">
        <v>3111</v>
      </c>
      <c r="F1804" s="65" t="s">
        <v>5302</v>
      </c>
      <c r="G1804" s="58" t="s">
        <v>10</v>
      </c>
      <c r="H1804" s="58">
        <v>10</v>
      </c>
      <c r="I1804" s="129">
        <v>6.05</v>
      </c>
      <c r="J1804" s="129">
        <v>6.05</v>
      </c>
      <c r="K1804" s="93">
        <f>Tabela1[ [#This Row],[Cena hurtowa netto od 01.06.2025] ]/Tabela1[[#This Row],[Cena hurtowa netto od 13.01.2025]]-1</f>
        <v>0</v>
      </c>
      <c r="L1804" s="142" t="s">
        <v>3111</v>
      </c>
      <c r="M1804" s="142"/>
      <c r="N1804" s="64" t="s">
        <v>5561</v>
      </c>
      <c r="O1804" s="84">
        <v>0.23</v>
      </c>
      <c r="P1804" s="7"/>
      <c r="Q1804" s="35">
        <f t="shared" si="32"/>
        <v>0</v>
      </c>
      <c r="R1804" s="104"/>
      <c r="S1804" s="36" t="s">
        <v>3132</v>
      </c>
      <c r="T1804" s="86" t="s">
        <v>4573</v>
      </c>
      <c r="U1804" s="39">
        <f>VLOOKUP(Tabela1[[#This Row],[Marka]],Config!$D$2:$E$13,2,FALSE)+Tabela1[[#This Row],[Marka_sort_plus]]</f>
        <v>213011</v>
      </c>
      <c r="V1804" s="39">
        <v>13011</v>
      </c>
      <c r="W1804" s="49" t="s">
        <v>5561</v>
      </c>
      <c r="X1804" s="49" t="s">
        <v>7812</v>
      </c>
      <c r="Y1804" s="49" t="s">
        <v>7813</v>
      </c>
      <c r="Z1804" s="49" t="s">
        <v>7814</v>
      </c>
    </row>
    <row r="1805" spans="2:26" ht="27.75" customHeight="1">
      <c r="B1805" s="55" t="s">
        <v>7</v>
      </c>
      <c r="C1805" s="56" t="s">
        <v>5197</v>
      </c>
      <c r="D1805" s="113" t="s">
        <v>5090</v>
      </c>
      <c r="E1805" s="83" t="s">
        <v>3111</v>
      </c>
      <c r="F1805" s="65" t="s">
        <v>5303</v>
      </c>
      <c r="G1805" s="58" t="s">
        <v>10</v>
      </c>
      <c r="H1805" s="58">
        <v>10</v>
      </c>
      <c r="I1805" s="129">
        <v>6.05</v>
      </c>
      <c r="J1805" s="129">
        <v>6.05</v>
      </c>
      <c r="K1805" s="93">
        <f>Tabela1[ [#This Row],[Cena hurtowa netto od 01.06.2025] ]/Tabela1[[#This Row],[Cena hurtowa netto od 13.01.2025]]-1</f>
        <v>0</v>
      </c>
      <c r="L1805" s="142" t="s">
        <v>3111</v>
      </c>
      <c r="M1805" s="142"/>
      <c r="N1805" s="64" t="s">
        <v>5421</v>
      </c>
      <c r="O1805" s="84">
        <v>0.23</v>
      </c>
      <c r="P1805" s="7"/>
      <c r="Q1805" s="35">
        <f t="shared" si="32"/>
        <v>0</v>
      </c>
      <c r="R1805" s="104"/>
      <c r="S1805" s="36" t="s">
        <v>3132</v>
      </c>
      <c r="T1805" s="86" t="s">
        <v>4573</v>
      </c>
      <c r="U1805" s="39">
        <f>VLOOKUP(Tabela1[[#This Row],[Marka]],Config!$D$2:$E$13,2,FALSE)+Tabela1[[#This Row],[Marka_sort_plus]]</f>
        <v>213011</v>
      </c>
      <c r="V1805" s="39">
        <v>13011</v>
      </c>
      <c r="W1805" s="49" t="s">
        <v>5421</v>
      </c>
      <c r="X1805" s="49" t="s">
        <v>7809</v>
      </c>
      <c r="Y1805" s="49" t="s">
        <v>7810</v>
      </c>
      <c r="Z1805" s="49" t="s">
        <v>7811</v>
      </c>
    </row>
    <row r="1806" spans="2:26" ht="27.75" customHeight="1">
      <c r="B1806" s="55" t="s">
        <v>7</v>
      </c>
      <c r="C1806" s="56" t="s">
        <v>5198</v>
      </c>
      <c r="D1806" s="113" t="s">
        <v>5091</v>
      </c>
      <c r="E1806" s="83" t="s">
        <v>3111</v>
      </c>
      <c r="F1806" s="65" t="s">
        <v>5304</v>
      </c>
      <c r="G1806" s="58" t="s">
        <v>10</v>
      </c>
      <c r="H1806" s="58">
        <v>10</v>
      </c>
      <c r="I1806" s="129">
        <v>6.05</v>
      </c>
      <c r="J1806" s="129">
        <v>6.05</v>
      </c>
      <c r="K1806" s="93">
        <f>Tabela1[ [#This Row],[Cena hurtowa netto od 01.06.2025] ]/Tabela1[[#This Row],[Cena hurtowa netto od 13.01.2025]]-1</f>
        <v>0</v>
      </c>
      <c r="L1806" s="142" t="s">
        <v>3111</v>
      </c>
      <c r="M1806" s="142"/>
      <c r="N1806" s="64" t="s">
        <v>5618</v>
      </c>
      <c r="O1806" s="84">
        <v>0.23</v>
      </c>
      <c r="P1806" s="7"/>
      <c r="Q1806" s="35">
        <f t="shared" si="32"/>
        <v>0</v>
      </c>
      <c r="R1806" s="104"/>
      <c r="S1806" s="36" t="s">
        <v>3132</v>
      </c>
      <c r="T1806" s="86" t="s">
        <v>4573</v>
      </c>
      <c r="U1806" s="39">
        <f>VLOOKUP(Tabela1[[#This Row],[Marka]],Config!$D$2:$E$13,2,FALSE)+Tabela1[[#This Row],[Marka_sort_plus]]</f>
        <v>213011</v>
      </c>
      <c r="V1806" s="39">
        <v>13011</v>
      </c>
      <c r="W1806" s="49" t="s">
        <v>5618</v>
      </c>
      <c r="X1806" s="49" t="s">
        <v>7815</v>
      </c>
      <c r="Y1806" s="49" t="s">
        <v>7816</v>
      </c>
      <c r="Z1806" s="49" t="s">
        <v>7817</v>
      </c>
    </row>
    <row r="1807" spans="2:26" ht="27.75" customHeight="1">
      <c r="B1807" s="55" t="s">
        <v>7</v>
      </c>
      <c r="C1807" s="56" t="s">
        <v>5193</v>
      </c>
      <c r="D1807" s="113" t="s">
        <v>5086</v>
      </c>
      <c r="E1807" s="83" t="s">
        <v>3111</v>
      </c>
      <c r="F1807" s="65" t="s">
        <v>5299</v>
      </c>
      <c r="G1807" s="58" t="s">
        <v>10</v>
      </c>
      <c r="H1807" s="58">
        <v>10</v>
      </c>
      <c r="I1807" s="129">
        <v>6.05</v>
      </c>
      <c r="J1807" s="129">
        <v>6.05</v>
      </c>
      <c r="K1807" s="93">
        <f>Tabela1[ [#This Row],[Cena hurtowa netto od 01.06.2025] ]/Tabela1[[#This Row],[Cena hurtowa netto od 13.01.2025]]-1</f>
        <v>0</v>
      </c>
      <c r="L1807" s="142" t="s">
        <v>3111</v>
      </c>
      <c r="M1807" s="142"/>
      <c r="N1807" s="64" t="s">
        <v>5459</v>
      </c>
      <c r="O1807" s="84">
        <v>0.23</v>
      </c>
      <c r="P1807" s="7"/>
      <c r="Q1807" s="35">
        <f t="shared" si="32"/>
        <v>0</v>
      </c>
      <c r="R1807" s="104"/>
      <c r="S1807" s="36" t="s">
        <v>3132</v>
      </c>
      <c r="T1807" s="86" t="s">
        <v>4573</v>
      </c>
      <c r="U1807" s="39">
        <f>VLOOKUP(Tabela1[[#This Row],[Marka]],Config!$D$2:$E$13,2,FALSE)+Tabela1[[#This Row],[Marka_sort_plus]]</f>
        <v>213012</v>
      </c>
      <c r="V1807" s="39">
        <v>13012</v>
      </c>
      <c r="W1807" s="49" t="s">
        <v>5459</v>
      </c>
      <c r="X1807" s="49" t="s">
        <v>7806</v>
      </c>
      <c r="Y1807" s="49" t="s">
        <v>7807</v>
      </c>
      <c r="Z1807" s="49" t="s">
        <v>7808</v>
      </c>
    </row>
    <row r="1808" spans="2:26" ht="27.75" customHeight="1">
      <c r="B1808" s="55" t="s">
        <v>7</v>
      </c>
      <c r="C1808" s="56" t="s">
        <v>5194</v>
      </c>
      <c r="D1808" s="113" t="s">
        <v>5087</v>
      </c>
      <c r="E1808" s="83" t="s">
        <v>3111</v>
      </c>
      <c r="F1808" s="65" t="s">
        <v>5300</v>
      </c>
      <c r="G1808" s="58" t="s">
        <v>10</v>
      </c>
      <c r="H1808" s="58">
        <v>1</v>
      </c>
      <c r="I1808" s="129">
        <v>27.65</v>
      </c>
      <c r="J1808" s="129">
        <v>27.65</v>
      </c>
      <c r="K1808" s="93">
        <f>Tabela1[ [#This Row],[Cena hurtowa netto od 01.06.2025] ]/Tabela1[[#This Row],[Cena hurtowa netto od 13.01.2025]]-1</f>
        <v>0</v>
      </c>
      <c r="L1808" s="142" t="s">
        <v>3111</v>
      </c>
      <c r="M1808" s="142"/>
      <c r="N1808" s="64" t="s">
        <v>5616</v>
      </c>
      <c r="O1808" s="84">
        <v>0.23</v>
      </c>
      <c r="P1808" s="7"/>
      <c r="Q1808" s="35">
        <f t="shared" si="32"/>
        <v>0</v>
      </c>
      <c r="R1808" s="104"/>
      <c r="S1808" s="36" t="s">
        <v>3132</v>
      </c>
      <c r="T1808" s="86" t="s">
        <v>4573</v>
      </c>
      <c r="U1808" s="39">
        <f>VLOOKUP(Tabela1[[#This Row],[Marka]],Config!$D$2:$E$13,2,FALSE)+Tabela1[[#This Row],[Marka_sort_plus]]</f>
        <v>213031</v>
      </c>
      <c r="V1808" s="39">
        <v>13031</v>
      </c>
      <c r="W1808" s="49" t="s">
        <v>5616</v>
      </c>
      <c r="X1808" s="49" t="s">
        <v>7804</v>
      </c>
      <c r="Y1808" s="49" t="s">
        <v>3152</v>
      </c>
      <c r="Z1808" s="49" t="s">
        <v>7805</v>
      </c>
    </row>
    <row r="1809" spans="2:26" ht="27.75" customHeight="1">
      <c r="B1809" s="55" t="s">
        <v>7</v>
      </c>
      <c r="C1809" s="56" t="s">
        <v>1055</v>
      </c>
      <c r="D1809" s="113" t="s">
        <v>4039</v>
      </c>
      <c r="E1809" s="83" t="s">
        <v>3107</v>
      </c>
      <c r="F1809" s="65" t="s">
        <v>1056</v>
      </c>
      <c r="G1809" s="58" t="s">
        <v>10</v>
      </c>
      <c r="H1809" s="58">
        <v>10</v>
      </c>
      <c r="I1809" s="129">
        <v>4.99</v>
      </c>
      <c r="J1809" s="129">
        <v>4.99</v>
      </c>
      <c r="K1809" s="93">
        <f>Tabela1[ [#This Row],[Cena hurtowa netto od 01.06.2025] ]/Tabela1[[#This Row],[Cena hurtowa netto od 13.01.2025]]-1</f>
        <v>0</v>
      </c>
      <c r="L1809" s="142" t="s">
        <v>3107</v>
      </c>
      <c r="M1809" s="142"/>
      <c r="N1809" s="64" t="s">
        <v>1057</v>
      </c>
      <c r="O1809" s="84">
        <v>0.23</v>
      </c>
      <c r="P1809" s="7"/>
      <c r="Q1809" s="35">
        <f t="shared" si="32"/>
        <v>0</v>
      </c>
      <c r="R1809" s="104">
        <v>13</v>
      </c>
      <c r="S1809" s="36" t="s">
        <v>3117</v>
      </c>
      <c r="T1809" s="86" t="s">
        <v>4573</v>
      </c>
      <c r="U1809" s="39">
        <f>VLOOKUP(Tabela1[[#This Row],[Marka]],Config!$D$2:$E$13,2,FALSE)+Tabela1[[#This Row],[Marka_sort_plus]]</f>
        <v>213051</v>
      </c>
      <c r="V1809" s="39">
        <v>13051</v>
      </c>
      <c r="W1809" s="49" t="s">
        <v>1057</v>
      </c>
      <c r="X1809" s="49" t="s">
        <v>7797</v>
      </c>
      <c r="Y1809" s="49" t="s">
        <v>7798</v>
      </c>
      <c r="Z1809" s="49" t="s">
        <v>7799</v>
      </c>
    </row>
    <row r="1810" spans="2:26" ht="27.75" customHeight="1">
      <c r="B1810" s="55" t="s">
        <v>7</v>
      </c>
      <c r="C1810" s="56" t="s">
        <v>1058</v>
      </c>
      <c r="D1810" s="113" t="s">
        <v>4038</v>
      </c>
      <c r="E1810" s="83" t="s">
        <v>3107</v>
      </c>
      <c r="F1810" s="65" t="s">
        <v>1059</v>
      </c>
      <c r="G1810" s="58" t="s">
        <v>10</v>
      </c>
      <c r="H1810" s="58">
        <v>10</v>
      </c>
      <c r="I1810" s="129">
        <v>4.99</v>
      </c>
      <c r="J1810" s="129">
        <v>4.99</v>
      </c>
      <c r="K1810" s="93">
        <f>Tabela1[ [#This Row],[Cena hurtowa netto od 01.06.2025] ]/Tabela1[[#This Row],[Cena hurtowa netto od 13.01.2025]]-1</f>
        <v>0</v>
      </c>
      <c r="L1810" s="142" t="s">
        <v>3107</v>
      </c>
      <c r="M1810" s="142"/>
      <c r="N1810" s="64" t="s">
        <v>1060</v>
      </c>
      <c r="O1810" s="84">
        <v>0.23</v>
      </c>
      <c r="P1810" s="7"/>
      <c r="Q1810" s="35">
        <f t="shared" si="32"/>
        <v>0</v>
      </c>
      <c r="R1810" s="104">
        <v>13</v>
      </c>
      <c r="S1810" s="36" t="s">
        <v>3117</v>
      </c>
      <c r="T1810" s="86" t="s">
        <v>4573</v>
      </c>
      <c r="U1810" s="39">
        <f>VLOOKUP(Tabela1[[#This Row],[Marka]],Config!$D$2:$E$13,2,FALSE)+Tabela1[[#This Row],[Marka_sort_plus]]</f>
        <v>213051</v>
      </c>
      <c r="V1810" s="39">
        <v>13051</v>
      </c>
      <c r="W1810" s="49" t="s">
        <v>1060</v>
      </c>
      <c r="X1810" s="49" t="s">
        <v>7772</v>
      </c>
      <c r="Y1810" s="49" t="s">
        <v>7773</v>
      </c>
      <c r="Z1810" s="49" t="s">
        <v>7774</v>
      </c>
    </row>
    <row r="1811" spans="2:26" ht="27.75" customHeight="1">
      <c r="B1811" s="55" t="s">
        <v>7</v>
      </c>
      <c r="C1811" s="56" t="s">
        <v>1061</v>
      </c>
      <c r="D1811" s="113" t="s">
        <v>4037</v>
      </c>
      <c r="E1811" s="83" t="s">
        <v>3107</v>
      </c>
      <c r="F1811" s="65" t="s">
        <v>1062</v>
      </c>
      <c r="G1811" s="58" t="s">
        <v>10</v>
      </c>
      <c r="H1811" s="58">
        <v>10</v>
      </c>
      <c r="I1811" s="129">
        <v>4.99</v>
      </c>
      <c r="J1811" s="129">
        <v>4.99</v>
      </c>
      <c r="K1811" s="93">
        <f>Tabela1[ [#This Row],[Cena hurtowa netto od 01.06.2025] ]/Tabela1[[#This Row],[Cena hurtowa netto od 13.01.2025]]-1</f>
        <v>0</v>
      </c>
      <c r="L1811" s="142" t="s">
        <v>3107</v>
      </c>
      <c r="M1811" s="142"/>
      <c r="N1811" s="64" t="s">
        <v>1063</v>
      </c>
      <c r="O1811" s="84">
        <v>0.23</v>
      </c>
      <c r="P1811" s="7"/>
      <c r="Q1811" s="35">
        <f t="shared" si="32"/>
        <v>0</v>
      </c>
      <c r="R1811" s="104">
        <v>13</v>
      </c>
      <c r="S1811" s="36" t="s">
        <v>3117</v>
      </c>
      <c r="T1811" s="86" t="s">
        <v>4573</v>
      </c>
      <c r="U1811" s="39">
        <f>VLOOKUP(Tabela1[[#This Row],[Marka]],Config!$D$2:$E$13,2,FALSE)+Tabela1[[#This Row],[Marka_sort_plus]]</f>
        <v>213051</v>
      </c>
      <c r="V1811" s="39">
        <v>13051</v>
      </c>
      <c r="W1811" s="49" t="s">
        <v>1063</v>
      </c>
      <c r="X1811" s="49" t="s">
        <v>7784</v>
      </c>
      <c r="Y1811" s="49" t="s">
        <v>7785</v>
      </c>
      <c r="Z1811" s="49" t="s">
        <v>7786</v>
      </c>
    </row>
    <row r="1812" spans="2:26" ht="27.75" customHeight="1">
      <c r="B1812" s="55" t="s">
        <v>7</v>
      </c>
      <c r="C1812" s="56" t="s">
        <v>1064</v>
      </c>
      <c r="D1812" s="113" t="s">
        <v>4036</v>
      </c>
      <c r="E1812" s="83" t="s">
        <v>3107</v>
      </c>
      <c r="F1812" s="65" t="s">
        <v>1065</v>
      </c>
      <c r="G1812" s="58" t="s">
        <v>10</v>
      </c>
      <c r="H1812" s="58">
        <v>10</v>
      </c>
      <c r="I1812" s="129">
        <v>4.99</v>
      </c>
      <c r="J1812" s="129">
        <v>4.99</v>
      </c>
      <c r="K1812" s="93">
        <f>Tabela1[ [#This Row],[Cena hurtowa netto od 01.06.2025] ]/Tabela1[[#This Row],[Cena hurtowa netto od 13.01.2025]]-1</f>
        <v>0</v>
      </c>
      <c r="L1812" s="142" t="s">
        <v>3107</v>
      </c>
      <c r="M1812" s="142"/>
      <c r="N1812" s="64" t="s">
        <v>1066</v>
      </c>
      <c r="O1812" s="84">
        <v>0.23</v>
      </c>
      <c r="P1812" s="7"/>
      <c r="Q1812" s="35">
        <f t="shared" si="32"/>
        <v>0</v>
      </c>
      <c r="R1812" s="104">
        <v>13</v>
      </c>
      <c r="S1812" s="36" t="s">
        <v>3117</v>
      </c>
      <c r="T1812" s="86" t="s">
        <v>4573</v>
      </c>
      <c r="U1812" s="39">
        <f>VLOOKUP(Tabela1[[#This Row],[Marka]],Config!$D$2:$E$13,2,FALSE)+Tabela1[[#This Row],[Marka_sort_plus]]</f>
        <v>213051</v>
      </c>
      <c r="V1812" s="39">
        <v>13051</v>
      </c>
      <c r="W1812" s="49" t="s">
        <v>1066</v>
      </c>
      <c r="X1812" s="49" t="s">
        <v>7778</v>
      </c>
      <c r="Y1812" s="49" t="s">
        <v>7779</v>
      </c>
      <c r="Z1812" s="49" t="s">
        <v>7780</v>
      </c>
    </row>
    <row r="1813" spans="2:26" ht="27.75" customHeight="1">
      <c r="B1813" s="55" t="s">
        <v>7</v>
      </c>
      <c r="C1813" s="56" t="s">
        <v>1067</v>
      </c>
      <c r="D1813" s="113" t="s">
        <v>4035</v>
      </c>
      <c r="E1813" s="83" t="s">
        <v>3107</v>
      </c>
      <c r="F1813" s="65" t="s">
        <v>1068</v>
      </c>
      <c r="G1813" s="58" t="s">
        <v>10</v>
      </c>
      <c r="H1813" s="58">
        <v>10</v>
      </c>
      <c r="I1813" s="129">
        <v>4.99</v>
      </c>
      <c r="J1813" s="129">
        <v>4.99</v>
      </c>
      <c r="K1813" s="93">
        <f>Tabela1[ [#This Row],[Cena hurtowa netto od 01.06.2025] ]/Tabela1[[#This Row],[Cena hurtowa netto od 13.01.2025]]-1</f>
        <v>0</v>
      </c>
      <c r="L1813" s="142" t="s">
        <v>3107</v>
      </c>
      <c r="M1813" s="142"/>
      <c r="N1813" s="64" t="s">
        <v>1069</v>
      </c>
      <c r="O1813" s="84">
        <v>0.23</v>
      </c>
      <c r="P1813" s="7"/>
      <c r="Q1813" s="35">
        <f t="shared" si="32"/>
        <v>0</v>
      </c>
      <c r="R1813" s="104">
        <v>13</v>
      </c>
      <c r="S1813" s="36" t="s">
        <v>3117</v>
      </c>
      <c r="T1813" s="86" t="s">
        <v>4573</v>
      </c>
      <c r="U1813" s="39">
        <f>VLOOKUP(Tabela1[[#This Row],[Marka]],Config!$D$2:$E$13,2,FALSE)+Tabela1[[#This Row],[Marka_sort_plus]]</f>
        <v>213051</v>
      </c>
      <c r="V1813" s="39">
        <v>13051</v>
      </c>
      <c r="W1813" s="49" t="s">
        <v>1069</v>
      </c>
      <c r="X1813" s="49" t="s">
        <v>7787</v>
      </c>
      <c r="Y1813" s="49" t="s">
        <v>7788</v>
      </c>
      <c r="Z1813" s="49" t="s">
        <v>7789</v>
      </c>
    </row>
    <row r="1814" spans="2:26" ht="27.75" customHeight="1">
      <c r="B1814" s="55" t="s">
        <v>7</v>
      </c>
      <c r="C1814" s="56" t="s">
        <v>1070</v>
      </c>
      <c r="D1814" s="113" t="s">
        <v>4034</v>
      </c>
      <c r="E1814" s="83" t="s">
        <v>3107</v>
      </c>
      <c r="F1814" s="65" t="s">
        <v>1071</v>
      </c>
      <c r="G1814" s="58" t="s">
        <v>10</v>
      </c>
      <c r="H1814" s="58">
        <v>10</v>
      </c>
      <c r="I1814" s="129">
        <v>4.99</v>
      </c>
      <c r="J1814" s="129">
        <v>4.99</v>
      </c>
      <c r="K1814" s="93">
        <f>Tabela1[ [#This Row],[Cena hurtowa netto od 01.06.2025] ]/Tabela1[[#This Row],[Cena hurtowa netto od 13.01.2025]]-1</f>
        <v>0</v>
      </c>
      <c r="L1814" s="142" t="s">
        <v>3107</v>
      </c>
      <c r="M1814" s="142"/>
      <c r="N1814" s="64" t="s">
        <v>1072</v>
      </c>
      <c r="O1814" s="84">
        <v>0.23</v>
      </c>
      <c r="P1814" s="7"/>
      <c r="Q1814" s="35">
        <f t="shared" si="32"/>
        <v>0</v>
      </c>
      <c r="R1814" s="104">
        <v>13</v>
      </c>
      <c r="S1814" s="36" t="s">
        <v>3117</v>
      </c>
      <c r="T1814" s="86" t="s">
        <v>4573</v>
      </c>
      <c r="U1814" s="39">
        <f>VLOOKUP(Tabela1[[#This Row],[Marka]],Config!$D$2:$E$13,2,FALSE)+Tabela1[[#This Row],[Marka_sort_plus]]</f>
        <v>213051</v>
      </c>
      <c r="V1814" s="39">
        <v>13051</v>
      </c>
      <c r="W1814" s="49" t="s">
        <v>1072</v>
      </c>
      <c r="X1814" s="49" t="s">
        <v>7781</v>
      </c>
      <c r="Y1814" s="49" t="s">
        <v>7782</v>
      </c>
      <c r="Z1814" s="49" t="s">
        <v>7783</v>
      </c>
    </row>
    <row r="1815" spans="2:26" ht="27.75" customHeight="1">
      <c r="B1815" s="55" t="s">
        <v>7</v>
      </c>
      <c r="C1815" s="56" t="s">
        <v>1073</v>
      </c>
      <c r="D1815" s="113" t="s">
        <v>4033</v>
      </c>
      <c r="E1815" s="83" t="s">
        <v>3107</v>
      </c>
      <c r="F1815" s="65" t="s">
        <v>1074</v>
      </c>
      <c r="G1815" s="58" t="s">
        <v>10</v>
      </c>
      <c r="H1815" s="58">
        <v>10</v>
      </c>
      <c r="I1815" s="129">
        <v>4.99</v>
      </c>
      <c r="J1815" s="129">
        <v>4.99</v>
      </c>
      <c r="K1815" s="93">
        <f>Tabela1[ [#This Row],[Cena hurtowa netto od 01.06.2025] ]/Tabela1[[#This Row],[Cena hurtowa netto od 13.01.2025]]-1</f>
        <v>0</v>
      </c>
      <c r="L1815" s="142" t="s">
        <v>3107</v>
      </c>
      <c r="M1815" s="142"/>
      <c r="N1815" s="64" t="s">
        <v>1075</v>
      </c>
      <c r="O1815" s="84">
        <v>0.23</v>
      </c>
      <c r="P1815" s="7"/>
      <c r="Q1815" s="35">
        <f t="shared" si="32"/>
        <v>0</v>
      </c>
      <c r="R1815" s="104">
        <v>13</v>
      </c>
      <c r="S1815" s="36" t="s">
        <v>3117</v>
      </c>
      <c r="T1815" s="86" t="s">
        <v>4573</v>
      </c>
      <c r="U1815" s="39">
        <f>VLOOKUP(Tabela1[[#This Row],[Marka]],Config!$D$2:$E$13,2,FALSE)+Tabela1[[#This Row],[Marka_sort_plus]]</f>
        <v>213051</v>
      </c>
      <c r="V1815" s="39">
        <v>13051</v>
      </c>
      <c r="W1815" s="49" t="s">
        <v>1075</v>
      </c>
      <c r="X1815" s="49" t="s">
        <v>7794</v>
      </c>
      <c r="Y1815" s="49" t="s">
        <v>7795</v>
      </c>
      <c r="Z1815" s="49" t="s">
        <v>7796</v>
      </c>
    </row>
    <row r="1816" spans="2:26" ht="27.75" customHeight="1">
      <c r="B1816" s="55" t="s">
        <v>7</v>
      </c>
      <c r="C1816" s="56" t="s">
        <v>1076</v>
      </c>
      <c r="D1816" s="113" t="s">
        <v>4032</v>
      </c>
      <c r="E1816" s="83" t="s">
        <v>3107</v>
      </c>
      <c r="F1816" s="65" t="s">
        <v>1077</v>
      </c>
      <c r="G1816" s="58" t="s">
        <v>10</v>
      </c>
      <c r="H1816" s="58">
        <v>10</v>
      </c>
      <c r="I1816" s="129">
        <v>4.99</v>
      </c>
      <c r="J1816" s="129">
        <v>4.99</v>
      </c>
      <c r="K1816" s="93">
        <f>Tabela1[ [#This Row],[Cena hurtowa netto od 01.06.2025] ]/Tabela1[[#This Row],[Cena hurtowa netto od 13.01.2025]]-1</f>
        <v>0</v>
      </c>
      <c r="L1816" s="142" t="s">
        <v>3107</v>
      </c>
      <c r="M1816" s="142"/>
      <c r="N1816" s="64" t="s">
        <v>1078</v>
      </c>
      <c r="O1816" s="84">
        <v>0.23</v>
      </c>
      <c r="P1816" s="7"/>
      <c r="Q1816" s="35">
        <f t="shared" ref="Q1816:Q1879" si="33">J1816*P1816*(1-RABAT)</f>
        <v>0</v>
      </c>
      <c r="R1816" s="104">
        <v>13</v>
      </c>
      <c r="S1816" s="36" t="s">
        <v>3117</v>
      </c>
      <c r="T1816" s="86" t="s">
        <v>4573</v>
      </c>
      <c r="U1816" s="39">
        <f>VLOOKUP(Tabela1[[#This Row],[Marka]],Config!$D$2:$E$13,2,FALSE)+Tabela1[[#This Row],[Marka_sort_plus]]</f>
        <v>213051</v>
      </c>
      <c r="V1816" s="39">
        <v>13051</v>
      </c>
      <c r="W1816" s="49" t="s">
        <v>1078</v>
      </c>
      <c r="X1816" s="49" t="s">
        <v>7775</v>
      </c>
      <c r="Y1816" s="49" t="s">
        <v>7776</v>
      </c>
      <c r="Z1816" s="49" t="s">
        <v>7777</v>
      </c>
    </row>
    <row r="1817" spans="2:26" ht="27.75" customHeight="1">
      <c r="B1817" s="55" t="s">
        <v>7</v>
      </c>
      <c r="C1817" s="56" t="s">
        <v>997</v>
      </c>
      <c r="D1817" s="113" t="s">
        <v>3402</v>
      </c>
      <c r="E1817" s="83" t="s">
        <v>3107</v>
      </c>
      <c r="F1817" s="65" t="s">
        <v>998</v>
      </c>
      <c r="G1817" s="58" t="s">
        <v>10</v>
      </c>
      <c r="H1817" s="58">
        <v>10</v>
      </c>
      <c r="I1817" s="129">
        <v>4.99</v>
      </c>
      <c r="J1817" s="129">
        <v>4.99</v>
      </c>
      <c r="K1817" s="93">
        <f>Tabela1[ [#This Row],[Cena hurtowa netto od 01.06.2025] ]/Tabela1[[#This Row],[Cena hurtowa netto od 13.01.2025]]-1</f>
        <v>0</v>
      </c>
      <c r="L1817" s="142" t="s">
        <v>3107</v>
      </c>
      <c r="M1817" s="142"/>
      <c r="N1817" s="64" t="s">
        <v>999</v>
      </c>
      <c r="O1817" s="84">
        <v>0.23</v>
      </c>
      <c r="P1817" s="7"/>
      <c r="Q1817" s="35">
        <f t="shared" si="33"/>
        <v>0</v>
      </c>
      <c r="R1817" s="104">
        <v>12</v>
      </c>
      <c r="S1817" s="36" t="s">
        <v>3117</v>
      </c>
      <c r="T1817" s="86" t="s">
        <v>4573</v>
      </c>
      <c r="U1817" s="39">
        <f>VLOOKUP(Tabela1[[#This Row],[Marka]],Config!$D$2:$E$13,2,FALSE)+Tabela1[[#This Row],[Marka_sort_plus]]</f>
        <v>213052</v>
      </c>
      <c r="V1817" s="39">
        <v>13052</v>
      </c>
      <c r="W1817" s="49" t="s">
        <v>999</v>
      </c>
      <c r="X1817" s="49" t="s">
        <v>7752</v>
      </c>
      <c r="Y1817" s="49" t="s">
        <v>7753</v>
      </c>
      <c r="Z1817" s="49" t="s">
        <v>7754</v>
      </c>
    </row>
    <row r="1818" spans="2:26" ht="27.75" customHeight="1">
      <c r="B1818" s="55" t="s">
        <v>7</v>
      </c>
      <c r="C1818" s="56" t="s">
        <v>9670</v>
      </c>
      <c r="D1818" s="113" t="s">
        <v>9671</v>
      </c>
      <c r="E1818" s="83" t="s">
        <v>3107</v>
      </c>
      <c r="F1818" s="65" t="s">
        <v>9672</v>
      </c>
      <c r="G1818" s="58" t="s">
        <v>10</v>
      </c>
      <c r="H1818" s="58" t="s">
        <v>8162</v>
      </c>
      <c r="I1818" s="129">
        <v>4.99</v>
      </c>
      <c r="J1818" s="129">
        <v>4.99</v>
      </c>
      <c r="K1818" s="93">
        <f>Tabela1[ [#This Row],[Cena hurtowa netto od 01.06.2025] ]/Tabela1[[#This Row],[Cena hurtowa netto od 13.01.2025]]-1</f>
        <v>0</v>
      </c>
      <c r="L1818" s="142" t="s">
        <v>3107</v>
      </c>
      <c r="M1818" s="142"/>
      <c r="N1818" s="64">
        <v>4007817087909</v>
      </c>
      <c r="O1818" s="84">
        <v>0.23</v>
      </c>
      <c r="P1818" s="7"/>
      <c r="Q1818" s="35">
        <f t="shared" si="33"/>
        <v>0</v>
      </c>
      <c r="R1818" s="104">
        <v>12</v>
      </c>
      <c r="S1818" s="36" t="s">
        <v>3117</v>
      </c>
      <c r="T1818" s="86" t="s">
        <v>4573</v>
      </c>
      <c r="U1818" s="39">
        <f>VLOOKUP(Tabela1[[#This Row],[Marka]],Config!$D$2:$E$13,2,FALSE)+Tabela1[[#This Row],[Marka_sort_plus]]</f>
        <v>213052</v>
      </c>
      <c r="V1818" s="39">
        <v>13052</v>
      </c>
      <c r="W1818" s="49" t="s">
        <v>10202</v>
      </c>
      <c r="X1818" s="49" t="s">
        <v>10203</v>
      </c>
      <c r="Y1818" s="49" t="s">
        <v>10204</v>
      </c>
      <c r="Z1818" s="49" t="s">
        <v>10205</v>
      </c>
    </row>
    <row r="1819" spans="2:26" ht="27.75" customHeight="1">
      <c r="B1819" s="55" t="s">
        <v>7</v>
      </c>
      <c r="C1819" s="56" t="s">
        <v>1000</v>
      </c>
      <c r="D1819" s="113" t="s">
        <v>3238</v>
      </c>
      <c r="E1819" s="83" t="s">
        <v>3107</v>
      </c>
      <c r="F1819" s="65" t="s">
        <v>1001</v>
      </c>
      <c r="G1819" s="58" t="s">
        <v>10</v>
      </c>
      <c r="H1819" s="58">
        <v>10</v>
      </c>
      <c r="I1819" s="129">
        <v>4.99</v>
      </c>
      <c r="J1819" s="129">
        <v>4.99</v>
      </c>
      <c r="K1819" s="93">
        <f>Tabela1[ [#This Row],[Cena hurtowa netto od 01.06.2025] ]/Tabela1[[#This Row],[Cena hurtowa netto od 13.01.2025]]-1</f>
        <v>0</v>
      </c>
      <c r="L1819" s="142" t="s">
        <v>3107</v>
      </c>
      <c r="M1819" s="142"/>
      <c r="N1819" s="64" t="s">
        <v>1002</v>
      </c>
      <c r="O1819" s="84">
        <v>0.23</v>
      </c>
      <c r="P1819" s="7"/>
      <c r="Q1819" s="35">
        <f t="shared" si="33"/>
        <v>0</v>
      </c>
      <c r="R1819" s="104">
        <v>12</v>
      </c>
      <c r="S1819" s="36" t="s">
        <v>3117</v>
      </c>
      <c r="T1819" s="86" t="s">
        <v>4573</v>
      </c>
      <c r="U1819" s="39">
        <f>VLOOKUP(Tabela1[[#This Row],[Marka]],Config!$D$2:$E$13,2,FALSE)+Tabela1[[#This Row],[Marka_sort_plus]]</f>
        <v>213052</v>
      </c>
      <c r="V1819" s="39">
        <v>13052</v>
      </c>
      <c r="W1819" s="49" t="s">
        <v>1002</v>
      </c>
      <c r="X1819" s="49" t="s">
        <v>7740</v>
      </c>
      <c r="Y1819" s="49" t="s">
        <v>7741</v>
      </c>
      <c r="Z1819" s="49" t="s">
        <v>7742</v>
      </c>
    </row>
    <row r="1820" spans="2:26" ht="27.75" customHeight="1">
      <c r="B1820" s="55" t="s">
        <v>7</v>
      </c>
      <c r="C1820" s="56" t="s">
        <v>1003</v>
      </c>
      <c r="D1820" s="113" t="s">
        <v>3401</v>
      </c>
      <c r="E1820" s="83" t="s">
        <v>3107</v>
      </c>
      <c r="F1820" s="65" t="s">
        <v>1004</v>
      </c>
      <c r="G1820" s="58" t="s">
        <v>10</v>
      </c>
      <c r="H1820" s="58">
        <v>10</v>
      </c>
      <c r="I1820" s="129">
        <v>4.99</v>
      </c>
      <c r="J1820" s="129">
        <v>4.99</v>
      </c>
      <c r="K1820" s="93">
        <f>Tabela1[ [#This Row],[Cena hurtowa netto od 01.06.2025] ]/Tabela1[[#This Row],[Cena hurtowa netto od 13.01.2025]]-1</f>
        <v>0</v>
      </c>
      <c r="L1820" s="142" t="s">
        <v>3107</v>
      </c>
      <c r="M1820" s="142"/>
      <c r="N1820" s="64" t="s">
        <v>1005</v>
      </c>
      <c r="O1820" s="84">
        <v>0.23</v>
      </c>
      <c r="P1820" s="7"/>
      <c r="Q1820" s="35">
        <f t="shared" si="33"/>
        <v>0</v>
      </c>
      <c r="R1820" s="104">
        <v>12</v>
      </c>
      <c r="S1820" s="36" t="s">
        <v>3117</v>
      </c>
      <c r="T1820" s="86" t="s">
        <v>4573</v>
      </c>
      <c r="U1820" s="39">
        <f>VLOOKUP(Tabela1[[#This Row],[Marka]],Config!$D$2:$E$13,2,FALSE)+Tabela1[[#This Row],[Marka_sort_plus]]</f>
        <v>213052</v>
      </c>
      <c r="V1820" s="39">
        <v>13052</v>
      </c>
      <c r="W1820" s="49" t="s">
        <v>1005</v>
      </c>
      <c r="X1820" s="49" t="s">
        <v>7728</v>
      </c>
      <c r="Y1820" s="49" t="s">
        <v>7729</v>
      </c>
      <c r="Z1820" s="49" t="s">
        <v>7730</v>
      </c>
    </row>
    <row r="1821" spans="2:26" ht="27.75" customHeight="1">
      <c r="B1821" s="55" t="s">
        <v>7</v>
      </c>
      <c r="C1821" s="56" t="s">
        <v>1006</v>
      </c>
      <c r="D1821" s="113" t="s">
        <v>3400</v>
      </c>
      <c r="E1821" s="83" t="s">
        <v>3107</v>
      </c>
      <c r="F1821" s="65" t="s">
        <v>1007</v>
      </c>
      <c r="G1821" s="58" t="s">
        <v>10</v>
      </c>
      <c r="H1821" s="58">
        <v>10</v>
      </c>
      <c r="I1821" s="129">
        <v>4.99</v>
      </c>
      <c r="J1821" s="129">
        <v>4.99</v>
      </c>
      <c r="K1821" s="93">
        <f>Tabela1[ [#This Row],[Cena hurtowa netto od 01.06.2025] ]/Tabela1[[#This Row],[Cena hurtowa netto od 13.01.2025]]-1</f>
        <v>0</v>
      </c>
      <c r="L1821" s="142" t="s">
        <v>3107</v>
      </c>
      <c r="M1821" s="142"/>
      <c r="N1821" s="64" t="s">
        <v>1008</v>
      </c>
      <c r="O1821" s="84">
        <v>0.23</v>
      </c>
      <c r="P1821" s="7"/>
      <c r="Q1821" s="35">
        <f t="shared" si="33"/>
        <v>0</v>
      </c>
      <c r="R1821" s="104">
        <v>12</v>
      </c>
      <c r="S1821" s="36" t="s">
        <v>3117</v>
      </c>
      <c r="T1821" s="86" t="s">
        <v>4573</v>
      </c>
      <c r="U1821" s="39">
        <f>VLOOKUP(Tabela1[[#This Row],[Marka]],Config!$D$2:$E$13,2,FALSE)+Tabela1[[#This Row],[Marka_sort_plus]]</f>
        <v>213052</v>
      </c>
      <c r="V1821" s="39">
        <v>13052</v>
      </c>
      <c r="W1821" s="49" t="s">
        <v>1008</v>
      </c>
      <c r="X1821" s="49" t="s">
        <v>7725</v>
      </c>
      <c r="Y1821" s="49" t="s">
        <v>7726</v>
      </c>
      <c r="Z1821" s="49" t="s">
        <v>7727</v>
      </c>
    </row>
    <row r="1822" spans="2:26" ht="27.75" customHeight="1">
      <c r="B1822" s="55" t="s">
        <v>7</v>
      </c>
      <c r="C1822" s="56" t="s">
        <v>9673</v>
      </c>
      <c r="D1822" s="113" t="s">
        <v>9674</v>
      </c>
      <c r="E1822" s="83" t="s">
        <v>3107</v>
      </c>
      <c r="F1822" s="65" t="s">
        <v>9675</v>
      </c>
      <c r="G1822" s="58" t="s">
        <v>10</v>
      </c>
      <c r="H1822" s="58" t="s">
        <v>8162</v>
      </c>
      <c r="I1822" s="129">
        <v>4.99</v>
      </c>
      <c r="J1822" s="129">
        <v>4.99</v>
      </c>
      <c r="K1822" s="93">
        <f>Tabela1[ [#This Row],[Cena hurtowa netto od 01.06.2025] ]/Tabela1[[#This Row],[Cena hurtowa netto od 13.01.2025]]-1</f>
        <v>0</v>
      </c>
      <c r="L1822" s="142" t="s">
        <v>3107</v>
      </c>
      <c r="M1822" s="142"/>
      <c r="N1822" s="64">
        <v>4007817087947</v>
      </c>
      <c r="O1822" s="84">
        <v>0.23</v>
      </c>
      <c r="P1822" s="7"/>
      <c r="Q1822" s="35">
        <f t="shared" si="33"/>
        <v>0</v>
      </c>
      <c r="R1822" s="104">
        <v>12</v>
      </c>
      <c r="S1822" s="36" t="s">
        <v>3117</v>
      </c>
      <c r="T1822" s="86" t="s">
        <v>4573</v>
      </c>
      <c r="U1822" s="39">
        <f>VLOOKUP(Tabela1[[#This Row],[Marka]],Config!$D$2:$E$13,2,FALSE)+Tabela1[[#This Row],[Marka_sort_plus]]</f>
        <v>213052</v>
      </c>
      <c r="V1822" s="39">
        <v>13052</v>
      </c>
      <c r="W1822" s="49" t="s">
        <v>10206</v>
      </c>
      <c r="X1822" s="49" t="s">
        <v>10207</v>
      </c>
      <c r="Y1822" s="49" t="s">
        <v>10208</v>
      </c>
      <c r="Z1822" s="49" t="s">
        <v>10209</v>
      </c>
    </row>
    <row r="1823" spans="2:26" ht="27.75" customHeight="1">
      <c r="B1823" s="55" t="s">
        <v>7</v>
      </c>
      <c r="C1823" s="56" t="s">
        <v>1009</v>
      </c>
      <c r="D1823" s="113" t="s">
        <v>3399</v>
      </c>
      <c r="E1823" s="83" t="s">
        <v>3107</v>
      </c>
      <c r="F1823" s="65" t="s">
        <v>1010</v>
      </c>
      <c r="G1823" s="58" t="s">
        <v>10</v>
      </c>
      <c r="H1823" s="58">
        <v>10</v>
      </c>
      <c r="I1823" s="129">
        <v>4.99</v>
      </c>
      <c r="J1823" s="129">
        <v>4.99</v>
      </c>
      <c r="K1823" s="93">
        <f>Tabela1[ [#This Row],[Cena hurtowa netto od 01.06.2025] ]/Tabela1[[#This Row],[Cena hurtowa netto od 13.01.2025]]-1</f>
        <v>0</v>
      </c>
      <c r="L1823" s="142" t="s">
        <v>3107</v>
      </c>
      <c r="M1823" s="142"/>
      <c r="N1823" s="64" t="s">
        <v>1011</v>
      </c>
      <c r="O1823" s="84">
        <v>0.23</v>
      </c>
      <c r="P1823" s="7"/>
      <c r="Q1823" s="35">
        <f t="shared" si="33"/>
        <v>0</v>
      </c>
      <c r="R1823" s="104">
        <v>12</v>
      </c>
      <c r="S1823" s="36" t="s">
        <v>3117</v>
      </c>
      <c r="T1823" s="86" t="s">
        <v>4573</v>
      </c>
      <c r="U1823" s="39">
        <f>VLOOKUP(Tabela1[[#This Row],[Marka]],Config!$D$2:$E$13,2,FALSE)+Tabela1[[#This Row],[Marka_sort_plus]]</f>
        <v>213052</v>
      </c>
      <c r="V1823" s="39">
        <v>13052</v>
      </c>
      <c r="W1823" s="49" t="s">
        <v>1011</v>
      </c>
      <c r="X1823" s="49" t="s">
        <v>7746</v>
      </c>
      <c r="Y1823" s="49" t="s">
        <v>7747</v>
      </c>
      <c r="Z1823" s="49" t="s">
        <v>7748</v>
      </c>
    </row>
    <row r="1824" spans="2:26" ht="27.75" customHeight="1">
      <c r="B1824" s="55" t="s">
        <v>7</v>
      </c>
      <c r="C1824" s="56" t="s">
        <v>1012</v>
      </c>
      <c r="D1824" s="113" t="s">
        <v>3398</v>
      </c>
      <c r="E1824" s="83" t="s">
        <v>3107</v>
      </c>
      <c r="F1824" s="65" t="s">
        <v>1013</v>
      </c>
      <c r="G1824" s="58" t="s">
        <v>10</v>
      </c>
      <c r="H1824" s="58">
        <v>10</v>
      </c>
      <c r="I1824" s="129">
        <v>4.99</v>
      </c>
      <c r="J1824" s="129">
        <v>4.99</v>
      </c>
      <c r="K1824" s="93">
        <f>Tabela1[ [#This Row],[Cena hurtowa netto od 01.06.2025] ]/Tabela1[[#This Row],[Cena hurtowa netto od 13.01.2025]]-1</f>
        <v>0</v>
      </c>
      <c r="L1824" s="142" t="s">
        <v>3107</v>
      </c>
      <c r="M1824" s="142"/>
      <c r="N1824" s="64" t="s">
        <v>1014</v>
      </c>
      <c r="O1824" s="84">
        <v>0.23</v>
      </c>
      <c r="P1824" s="7"/>
      <c r="Q1824" s="35">
        <f t="shared" si="33"/>
        <v>0</v>
      </c>
      <c r="R1824" s="104">
        <v>12</v>
      </c>
      <c r="S1824" s="36" t="s">
        <v>3117</v>
      </c>
      <c r="T1824" s="86" t="s">
        <v>4573</v>
      </c>
      <c r="U1824" s="39">
        <f>VLOOKUP(Tabela1[[#This Row],[Marka]],Config!$D$2:$E$13,2,FALSE)+Tabela1[[#This Row],[Marka_sort_plus]]</f>
        <v>213052</v>
      </c>
      <c r="V1824" s="39">
        <v>13052</v>
      </c>
      <c r="W1824" s="49" t="s">
        <v>1014</v>
      </c>
      <c r="X1824" s="49" t="s">
        <v>7749</v>
      </c>
      <c r="Y1824" s="49" t="s">
        <v>7750</v>
      </c>
      <c r="Z1824" s="49" t="s">
        <v>7751</v>
      </c>
    </row>
    <row r="1825" spans="2:26" ht="27.75" customHeight="1">
      <c r="B1825" s="55" t="s">
        <v>7</v>
      </c>
      <c r="C1825" s="56" t="s">
        <v>1015</v>
      </c>
      <c r="D1825" s="113" t="s">
        <v>3397</v>
      </c>
      <c r="E1825" s="83" t="s">
        <v>3107</v>
      </c>
      <c r="F1825" s="65" t="s">
        <v>1016</v>
      </c>
      <c r="G1825" s="58" t="s">
        <v>10</v>
      </c>
      <c r="H1825" s="58">
        <v>10</v>
      </c>
      <c r="I1825" s="129">
        <v>4.99</v>
      </c>
      <c r="J1825" s="129">
        <v>4.99</v>
      </c>
      <c r="K1825" s="93">
        <f>Tabela1[ [#This Row],[Cena hurtowa netto od 01.06.2025] ]/Tabela1[[#This Row],[Cena hurtowa netto od 13.01.2025]]-1</f>
        <v>0</v>
      </c>
      <c r="L1825" s="142" t="s">
        <v>3107</v>
      </c>
      <c r="M1825" s="142"/>
      <c r="N1825" s="64" t="s">
        <v>1017</v>
      </c>
      <c r="O1825" s="84">
        <v>0.23</v>
      </c>
      <c r="P1825" s="7"/>
      <c r="Q1825" s="35">
        <f t="shared" si="33"/>
        <v>0</v>
      </c>
      <c r="R1825" s="104">
        <v>12</v>
      </c>
      <c r="S1825" s="36" t="s">
        <v>3117</v>
      </c>
      <c r="T1825" s="86" t="s">
        <v>4573</v>
      </c>
      <c r="U1825" s="39">
        <f>VLOOKUP(Tabela1[[#This Row],[Marka]],Config!$D$2:$E$13,2,FALSE)+Tabela1[[#This Row],[Marka_sort_plus]]</f>
        <v>213052</v>
      </c>
      <c r="V1825" s="39">
        <v>13052</v>
      </c>
      <c r="W1825" s="49" t="s">
        <v>1017</v>
      </c>
      <c r="X1825" s="49" t="s">
        <v>7737</v>
      </c>
      <c r="Y1825" s="49" t="s">
        <v>7738</v>
      </c>
      <c r="Z1825" s="49" t="s">
        <v>7739</v>
      </c>
    </row>
    <row r="1826" spans="2:26" ht="27.75" customHeight="1">
      <c r="B1826" s="55" t="s">
        <v>7</v>
      </c>
      <c r="C1826" s="56" t="s">
        <v>1018</v>
      </c>
      <c r="D1826" s="113" t="s">
        <v>3396</v>
      </c>
      <c r="E1826" s="83" t="s">
        <v>3107</v>
      </c>
      <c r="F1826" s="65" t="s">
        <v>1019</v>
      </c>
      <c r="G1826" s="58" t="s">
        <v>10</v>
      </c>
      <c r="H1826" s="58">
        <v>10</v>
      </c>
      <c r="I1826" s="129">
        <v>4.99</v>
      </c>
      <c r="J1826" s="129">
        <v>4.99</v>
      </c>
      <c r="K1826" s="93">
        <f>Tabela1[ [#This Row],[Cena hurtowa netto od 01.06.2025] ]/Tabela1[[#This Row],[Cena hurtowa netto od 13.01.2025]]-1</f>
        <v>0</v>
      </c>
      <c r="L1826" s="142" t="s">
        <v>3107</v>
      </c>
      <c r="M1826" s="142"/>
      <c r="N1826" s="64" t="s">
        <v>1020</v>
      </c>
      <c r="O1826" s="84">
        <v>0.23</v>
      </c>
      <c r="P1826" s="7"/>
      <c r="Q1826" s="35">
        <f t="shared" si="33"/>
        <v>0</v>
      </c>
      <c r="R1826" s="104">
        <v>12</v>
      </c>
      <c r="S1826" s="36" t="s">
        <v>3117</v>
      </c>
      <c r="T1826" s="86" t="s">
        <v>4573</v>
      </c>
      <c r="U1826" s="39">
        <f>VLOOKUP(Tabela1[[#This Row],[Marka]],Config!$D$2:$E$13,2,FALSE)+Tabela1[[#This Row],[Marka_sort_plus]]</f>
        <v>213052</v>
      </c>
      <c r="V1826" s="39">
        <v>13052</v>
      </c>
      <c r="W1826" s="49" t="s">
        <v>1020</v>
      </c>
      <c r="X1826" s="49" t="s">
        <v>7734</v>
      </c>
      <c r="Y1826" s="49" t="s">
        <v>7735</v>
      </c>
      <c r="Z1826" s="49" t="s">
        <v>7736</v>
      </c>
    </row>
    <row r="1827" spans="2:26" ht="27.75" customHeight="1">
      <c r="B1827" s="55" t="s">
        <v>7</v>
      </c>
      <c r="C1827" s="56" t="s">
        <v>1021</v>
      </c>
      <c r="D1827" s="113" t="s">
        <v>3237</v>
      </c>
      <c r="E1827" s="83" t="s">
        <v>3107</v>
      </c>
      <c r="F1827" s="65" t="s">
        <v>1022</v>
      </c>
      <c r="G1827" s="58" t="s">
        <v>10</v>
      </c>
      <c r="H1827" s="58">
        <v>10</v>
      </c>
      <c r="I1827" s="129">
        <v>4.99</v>
      </c>
      <c r="J1827" s="129">
        <v>4.99</v>
      </c>
      <c r="K1827" s="93">
        <f>Tabela1[ [#This Row],[Cena hurtowa netto od 01.06.2025] ]/Tabela1[[#This Row],[Cena hurtowa netto od 13.01.2025]]-1</f>
        <v>0</v>
      </c>
      <c r="L1827" s="142" t="s">
        <v>3107</v>
      </c>
      <c r="M1827" s="142"/>
      <c r="N1827" s="64" t="s">
        <v>1023</v>
      </c>
      <c r="O1827" s="84">
        <v>0.23</v>
      </c>
      <c r="P1827" s="7"/>
      <c r="Q1827" s="35">
        <f t="shared" si="33"/>
        <v>0</v>
      </c>
      <c r="R1827" s="104">
        <v>12</v>
      </c>
      <c r="S1827" s="36" t="s">
        <v>3117</v>
      </c>
      <c r="T1827" s="86" t="s">
        <v>4573</v>
      </c>
      <c r="U1827" s="39">
        <f>VLOOKUP(Tabela1[[#This Row],[Marka]],Config!$D$2:$E$13,2,FALSE)+Tabela1[[#This Row],[Marka_sort_plus]]</f>
        <v>213052</v>
      </c>
      <c r="V1827" s="39">
        <v>13052</v>
      </c>
      <c r="W1827" s="49" t="s">
        <v>1023</v>
      </c>
      <c r="X1827" s="49" t="s">
        <v>7743</v>
      </c>
      <c r="Y1827" s="49" t="s">
        <v>7744</v>
      </c>
      <c r="Z1827" s="49" t="s">
        <v>7745</v>
      </c>
    </row>
    <row r="1828" spans="2:26" ht="27.75" customHeight="1">
      <c r="B1828" s="55" t="s">
        <v>7</v>
      </c>
      <c r="C1828" s="56" t="s">
        <v>1024</v>
      </c>
      <c r="D1828" s="113" t="s">
        <v>3395</v>
      </c>
      <c r="E1828" s="83" t="s">
        <v>3107</v>
      </c>
      <c r="F1828" s="65" t="s">
        <v>1025</v>
      </c>
      <c r="G1828" s="58" t="s">
        <v>10</v>
      </c>
      <c r="H1828" s="58">
        <v>10</v>
      </c>
      <c r="I1828" s="129">
        <v>4.99</v>
      </c>
      <c r="J1828" s="129">
        <v>4.99</v>
      </c>
      <c r="K1828" s="93">
        <f>Tabela1[ [#This Row],[Cena hurtowa netto od 01.06.2025] ]/Tabela1[[#This Row],[Cena hurtowa netto od 13.01.2025]]-1</f>
        <v>0</v>
      </c>
      <c r="L1828" s="142" t="s">
        <v>3107</v>
      </c>
      <c r="M1828" s="142"/>
      <c r="N1828" s="64" t="s">
        <v>1026</v>
      </c>
      <c r="O1828" s="84">
        <v>0.23</v>
      </c>
      <c r="P1828" s="7"/>
      <c r="Q1828" s="35">
        <f t="shared" si="33"/>
        <v>0</v>
      </c>
      <c r="R1828" s="104">
        <v>12</v>
      </c>
      <c r="S1828" s="36" t="s">
        <v>3117</v>
      </c>
      <c r="T1828" s="86" t="s">
        <v>4573</v>
      </c>
      <c r="U1828" s="39">
        <f>VLOOKUP(Tabela1[[#This Row],[Marka]],Config!$D$2:$E$13,2,FALSE)+Tabela1[[#This Row],[Marka_sort_plus]]</f>
        <v>213052</v>
      </c>
      <c r="V1828" s="39">
        <v>13052</v>
      </c>
      <c r="W1828" s="49" t="s">
        <v>1026</v>
      </c>
      <c r="X1828" s="49" t="s">
        <v>7731</v>
      </c>
      <c r="Y1828" s="49" t="s">
        <v>7732</v>
      </c>
      <c r="Z1828" s="49" t="s">
        <v>7733</v>
      </c>
    </row>
    <row r="1829" spans="2:26" ht="27.75" customHeight="1">
      <c r="B1829" s="55" t="s">
        <v>7</v>
      </c>
      <c r="C1829" s="56" t="s">
        <v>1027</v>
      </c>
      <c r="D1829" s="113" t="s">
        <v>3394</v>
      </c>
      <c r="E1829" s="83" t="s">
        <v>3107</v>
      </c>
      <c r="F1829" s="65" t="s">
        <v>1028</v>
      </c>
      <c r="G1829" s="58" t="s">
        <v>10</v>
      </c>
      <c r="H1829" s="58">
        <v>10</v>
      </c>
      <c r="I1829" s="129">
        <v>4.99</v>
      </c>
      <c r="J1829" s="129">
        <v>4.99</v>
      </c>
      <c r="K1829" s="93">
        <f>Tabela1[ [#This Row],[Cena hurtowa netto od 01.06.2025] ]/Tabela1[[#This Row],[Cena hurtowa netto od 13.01.2025]]-1</f>
        <v>0</v>
      </c>
      <c r="L1829" s="142" t="s">
        <v>3107</v>
      </c>
      <c r="M1829" s="142"/>
      <c r="N1829" s="64" t="s">
        <v>1029</v>
      </c>
      <c r="O1829" s="84">
        <v>0.23</v>
      </c>
      <c r="P1829" s="7"/>
      <c r="Q1829" s="35">
        <f t="shared" si="33"/>
        <v>0</v>
      </c>
      <c r="R1829" s="104">
        <v>12</v>
      </c>
      <c r="S1829" s="36" t="s">
        <v>3117</v>
      </c>
      <c r="T1829" s="86" t="s">
        <v>4573</v>
      </c>
      <c r="U1829" s="39">
        <f>VLOOKUP(Tabela1[[#This Row],[Marka]],Config!$D$2:$E$13,2,FALSE)+Tabela1[[#This Row],[Marka_sort_plus]]</f>
        <v>213052</v>
      </c>
      <c r="V1829" s="39">
        <v>13052</v>
      </c>
      <c r="W1829" s="49" t="s">
        <v>1029</v>
      </c>
      <c r="X1829" s="49" t="s">
        <v>7755</v>
      </c>
      <c r="Y1829" s="49" t="s">
        <v>7756</v>
      </c>
      <c r="Z1829" s="49" t="s">
        <v>7757</v>
      </c>
    </row>
    <row r="1830" spans="2:26" ht="27.75" customHeight="1">
      <c r="B1830" s="55" t="s">
        <v>7</v>
      </c>
      <c r="C1830" s="56" t="s">
        <v>1030</v>
      </c>
      <c r="D1830" s="113" t="s">
        <v>3393</v>
      </c>
      <c r="E1830" s="83" t="s">
        <v>3107</v>
      </c>
      <c r="F1830" s="65" t="s">
        <v>1031</v>
      </c>
      <c r="G1830" s="58" t="s">
        <v>10</v>
      </c>
      <c r="H1830" s="58">
        <v>10</v>
      </c>
      <c r="I1830" s="129">
        <v>4.99</v>
      </c>
      <c r="J1830" s="129">
        <v>4.99</v>
      </c>
      <c r="K1830" s="93">
        <f>Tabela1[ [#This Row],[Cena hurtowa netto od 01.06.2025] ]/Tabela1[[#This Row],[Cena hurtowa netto od 13.01.2025]]-1</f>
        <v>0</v>
      </c>
      <c r="L1830" s="142" t="s">
        <v>3107</v>
      </c>
      <c r="M1830" s="142"/>
      <c r="N1830" s="64" t="s">
        <v>1032</v>
      </c>
      <c r="O1830" s="84">
        <v>0.23</v>
      </c>
      <c r="P1830" s="7"/>
      <c r="Q1830" s="35">
        <f t="shared" si="33"/>
        <v>0</v>
      </c>
      <c r="R1830" s="104">
        <v>12</v>
      </c>
      <c r="S1830" s="36" t="s">
        <v>3117</v>
      </c>
      <c r="T1830" s="86" t="s">
        <v>4573</v>
      </c>
      <c r="U1830" s="39">
        <f>VLOOKUP(Tabela1[[#This Row],[Marka]],Config!$D$2:$E$13,2,FALSE)+Tabela1[[#This Row],[Marka_sort_plus]]</f>
        <v>213052</v>
      </c>
      <c r="V1830" s="39">
        <v>13052</v>
      </c>
      <c r="W1830" s="49" t="s">
        <v>1032</v>
      </c>
      <c r="X1830" s="49" t="s">
        <v>7827</v>
      </c>
      <c r="Y1830" s="49" t="s">
        <v>7828</v>
      </c>
      <c r="Z1830" s="49" t="s">
        <v>7829</v>
      </c>
    </row>
    <row r="1831" spans="2:26" ht="27.75" customHeight="1">
      <c r="B1831" s="55" t="s">
        <v>7</v>
      </c>
      <c r="C1831" s="56" t="s">
        <v>10841</v>
      </c>
      <c r="D1831" s="113" t="s">
        <v>10842</v>
      </c>
      <c r="E1831" s="83" t="s">
        <v>3107</v>
      </c>
      <c r="F1831" s="65" t="s">
        <v>10843</v>
      </c>
      <c r="G1831" s="58" t="s">
        <v>10</v>
      </c>
      <c r="H1831" s="58" t="s">
        <v>8167</v>
      </c>
      <c r="I1831" s="129">
        <v>22.15</v>
      </c>
      <c r="J1831" s="129">
        <v>22.15</v>
      </c>
      <c r="K1831" s="93">
        <f>Tabela1[ [#This Row],[Cena hurtowa netto od 01.06.2025] ]/Tabela1[[#This Row],[Cena hurtowa netto od 13.01.2025]]-1</f>
        <v>0</v>
      </c>
      <c r="L1831" s="142" t="s">
        <v>3107</v>
      </c>
      <c r="M1831" s="142"/>
      <c r="N1831" s="64">
        <v>4007817102695</v>
      </c>
      <c r="O1831" s="84">
        <v>0.23</v>
      </c>
      <c r="P1831" s="7"/>
      <c r="Q1831" s="35">
        <f t="shared" si="33"/>
        <v>0</v>
      </c>
      <c r="R1831" s="104" t="s">
        <v>10978</v>
      </c>
      <c r="S1831" s="36" t="s">
        <v>3117</v>
      </c>
      <c r="T1831" s="86">
        <v>96082000</v>
      </c>
      <c r="U1831" s="39">
        <f>VLOOKUP(Tabela1[[#This Row],[Marka]],Config!$D$2:$E$13,2,FALSE)+Tabela1[[#This Row],[Marka_sort_plus]]</f>
        <v>213072</v>
      </c>
      <c r="V1831" s="39">
        <v>13072</v>
      </c>
      <c r="W1831" s="49">
        <v>4007817102695</v>
      </c>
      <c r="X1831" s="49">
        <v>4007817102701</v>
      </c>
      <c r="Y1831" s="49">
        <v>4007817102718</v>
      </c>
      <c r="Z1831" s="49"/>
    </row>
    <row r="1832" spans="2:26" ht="27.75" customHeight="1">
      <c r="B1832" s="55" t="s">
        <v>7</v>
      </c>
      <c r="C1832" s="56" t="s">
        <v>1085</v>
      </c>
      <c r="D1832" s="113" t="s">
        <v>4044</v>
      </c>
      <c r="E1832" s="83" t="s">
        <v>3107</v>
      </c>
      <c r="F1832" s="65" t="s">
        <v>1086</v>
      </c>
      <c r="G1832" s="58" t="s">
        <v>10</v>
      </c>
      <c r="H1832" s="58">
        <v>1</v>
      </c>
      <c r="I1832" s="129">
        <v>22.15</v>
      </c>
      <c r="J1832" s="129">
        <v>22.15</v>
      </c>
      <c r="K1832" s="93">
        <f>Tabela1[ [#This Row],[Cena hurtowa netto od 01.06.2025] ]/Tabela1[[#This Row],[Cena hurtowa netto od 13.01.2025]]-1</f>
        <v>0</v>
      </c>
      <c r="L1832" s="142" t="s">
        <v>3107</v>
      </c>
      <c r="M1832" s="142"/>
      <c r="N1832" s="64" t="s">
        <v>1087</v>
      </c>
      <c r="O1832" s="84">
        <v>0.23</v>
      </c>
      <c r="P1832" s="7"/>
      <c r="Q1832" s="35">
        <f t="shared" si="33"/>
        <v>0</v>
      </c>
      <c r="R1832" s="104"/>
      <c r="S1832" s="36" t="s">
        <v>3117</v>
      </c>
      <c r="T1832" s="86" t="s">
        <v>4573</v>
      </c>
      <c r="U1832" s="39">
        <f>VLOOKUP(Tabela1[[#This Row],[Marka]],Config!$D$2:$E$13,2,FALSE)+Tabela1[[#This Row],[Marka_sort_plus]]</f>
        <v>213072</v>
      </c>
      <c r="V1832" s="39">
        <v>13072</v>
      </c>
      <c r="W1832" s="49" t="s">
        <v>1087</v>
      </c>
      <c r="X1832" s="49" t="s">
        <v>3152</v>
      </c>
      <c r="Y1832" s="49" t="s">
        <v>3152</v>
      </c>
      <c r="Z1832" s="49" t="s">
        <v>3152</v>
      </c>
    </row>
    <row r="1833" spans="2:26" ht="27.75" customHeight="1">
      <c r="B1833" s="55" t="s">
        <v>7</v>
      </c>
      <c r="C1833" s="56" t="s">
        <v>1088</v>
      </c>
      <c r="D1833" s="113" t="s">
        <v>4043</v>
      </c>
      <c r="E1833" s="83" t="s">
        <v>3107</v>
      </c>
      <c r="F1833" s="65" t="s">
        <v>1089</v>
      </c>
      <c r="G1833" s="58" t="s">
        <v>10</v>
      </c>
      <c r="H1833" s="58">
        <v>1</v>
      </c>
      <c r="I1833" s="129">
        <v>22.15</v>
      </c>
      <c r="J1833" s="129">
        <v>22.15</v>
      </c>
      <c r="K1833" s="93">
        <f>Tabela1[ [#This Row],[Cena hurtowa netto od 01.06.2025] ]/Tabela1[[#This Row],[Cena hurtowa netto od 13.01.2025]]-1</f>
        <v>0</v>
      </c>
      <c r="L1833" s="142" t="s">
        <v>3107</v>
      </c>
      <c r="M1833" s="142"/>
      <c r="N1833" s="64" t="s">
        <v>1090</v>
      </c>
      <c r="O1833" s="84">
        <v>0.23</v>
      </c>
      <c r="P1833" s="7"/>
      <c r="Q1833" s="35">
        <f t="shared" si="33"/>
        <v>0</v>
      </c>
      <c r="R1833" s="104">
        <v>13</v>
      </c>
      <c r="S1833" s="36" t="s">
        <v>3117</v>
      </c>
      <c r="T1833" s="86" t="s">
        <v>4573</v>
      </c>
      <c r="U1833" s="39">
        <f>VLOOKUP(Tabela1[[#This Row],[Marka]],Config!$D$2:$E$13,2,FALSE)+Tabela1[[#This Row],[Marka_sort_plus]]</f>
        <v>213072</v>
      </c>
      <c r="V1833" s="39">
        <v>13072</v>
      </c>
      <c r="W1833" s="49" t="s">
        <v>1090</v>
      </c>
      <c r="X1833" s="49" t="s">
        <v>7764</v>
      </c>
      <c r="Y1833" s="49" t="s">
        <v>3152</v>
      </c>
      <c r="Z1833" s="49" t="s">
        <v>7765</v>
      </c>
    </row>
    <row r="1834" spans="2:26" ht="27.75" customHeight="1">
      <c r="B1834" s="55" t="s">
        <v>7</v>
      </c>
      <c r="C1834" s="56" t="s">
        <v>1079</v>
      </c>
      <c r="D1834" s="113" t="s">
        <v>3874</v>
      </c>
      <c r="E1834" s="83" t="s">
        <v>3107</v>
      </c>
      <c r="F1834" s="65" t="s">
        <v>1080</v>
      </c>
      <c r="G1834" s="58" t="s">
        <v>10</v>
      </c>
      <c r="H1834" s="58">
        <v>1</v>
      </c>
      <c r="I1834" s="129">
        <v>19.21</v>
      </c>
      <c r="J1834" s="129">
        <v>19.21</v>
      </c>
      <c r="K1834" s="93">
        <f>Tabela1[ [#This Row],[Cena hurtowa netto od 01.06.2025] ]/Tabela1[[#This Row],[Cena hurtowa netto od 13.01.2025]]-1</f>
        <v>0</v>
      </c>
      <c r="L1834" s="142" t="s">
        <v>3107</v>
      </c>
      <c r="M1834" s="142"/>
      <c r="N1834" s="64" t="s">
        <v>1081</v>
      </c>
      <c r="O1834" s="84">
        <v>0.23</v>
      </c>
      <c r="P1834" s="7"/>
      <c r="Q1834" s="35">
        <f t="shared" si="33"/>
        <v>0</v>
      </c>
      <c r="R1834" s="104">
        <v>13</v>
      </c>
      <c r="S1834" s="36" t="s">
        <v>3117</v>
      </c>
      <c r="T1834" s="86" t="s">
        <v>4573</v>
      </c>
      <c r="U1834" s="39">
        <f>VLOOKUP(Tabela1[[#This Row],[Marka]],Config!$D$2:$E$13,2,FALSE)+Tabela1[[#This Row],[Marka_sort_plus]]</f>
        <v>213072</v>
      </c>
      <c r="V1834" s="39">
        <v>13072</v>
      </c>
      <c r="W1834" s="49" t="s">
        <v>1081</v>
      </c>
      <c r="X1834" s="49" t="s">
        <v>7790</v>
      </c>
      <c r="Y1834" s="49" t="s">
        <v>3152</v>
      </c>
      <c r="Z1834" s="49" t="s">
        <v>7791</v>
      </c>
    </row>
    <row r="1835" spans="2:26" ht="27.75" customHeight="1">
      <c r="B1835" s="55" t="s">
        <v>7</v>
      </c>
      <c r="C1835" s="56" t="s">
        <v>1091</v>
      </c>
      <c r="D1835" s="113" t="s">
        <v>3685</v>
      </c>
      <c r="E1835" s="83" t="s">
        <v>3107</v>
      </c>
      <c r="F1835" s="65" t="s">
        <v>1092</v>
      </c>
      <c r="G1835" s="58" t="s">
        <v>10</v>
      </c>
      <c r="H1835" s="58">
        <v>1</v>
      </c>
      <c r="I1835" s="129">
        <v>19.21</v>
      </c>
      <c r="J1835" s="129">
        <v>19.21</v>
      </c>
      <c r="K1835" s="93">
        <f>Tabela1[ [#This Row],[Cena hurtowa netto od 01.06.2025] ]/Tabela1[[#This Row],[Cena hurtowa netto od 13.01.2025]]-1</f>
        <v>0</v>
      </c>
      <c r="L1835" s="142" t="s">
        <v>3107</v>
      </c>
      <c r="M1835" s="142"/>
      <c r="N1835" s="64" t="s">
        <v>1093</v>
      </c>
      <c r="O1835" s="84">
        <v>0.23</v>
      </c>
      <c r="P1835" s="7"/>
      <c r="Q1835" s="35">
        <f t="shared" si="33"/>
        <v>0</v>
      </c>
      <c r="R1835" s="104">
        <v>13</v>
      </c>
      <c r="S1835" s="36" t="s">
        <v>3117</v>
      </c>
      <c r="T1835" s="86" t="s">
        <v>4573</v>
      </c>
      <c r="U1835" s="39">
        <f>VLOOKUP(Tabela1[[#This Row],[Marka]],Config!$D$2:$E$13,2,FALSE)+Tabela1[[#This Row],[Marka_sort_plus]]</f>
        <v>213072</v>
      </c>
      <c r="V1835" s="39">
        <v>13072</v>
      </c>
      <c r="W1835" s="49" t="s">
        <v>1093</v>
      </c>
      <c r="X1835" s="49" t="s">
        <v>7766</v>
      </c>
      <c r="Y1835" s="49" t="s">
        <v>3152</v>
      </c>
      <c r="Z1835" s="49" t="s">
        <v>7767</v>
      </c>
    </row>
    <row r="1836" spans="2:26" ht="27.75" customHeight="1">
      <c r="B1836" s="55" t="s">
        <v>7</v>
      </c>
      <c r="C1836" s="56" t="s">
        <v>1094</v>
      </c>
      <c r="D1836" s="113" t="s">
        <v>4042</v>
      </c>
      <c r="E1836" s="83" t="s">
        <v>3107</v>
      </c>
      <c r="F1836" s="65" t="s">
        <v>1095</v>
      </c>
      <c r="G1836" s="58" t="s">
        <v>10</v>
      </c>
      <c r="H1836" s="58">
        <v>1</v>
      </c>
      <c r="I1836" s="129">
        <v>32.340000000000003</v>
      </c>
      <c r="J1836" s="129">
        <v>32.340000000000003</v>
      </c>
      <c r="K1836" s="93">
        <f>Tabela1[ [#This Row],[Cena hurtowa netto od 01.06.2025] ]/Tabela1[[#This Row],[Cena hurtowa netto od 13.01.2025]]-1</f>
        <v>0</v>
      </c>
      <c r="L1836" s="142" t="s">
        <v>3107</v>
      </c>
      <c r="M1836" s="142"/>
      <c r="N1836" s="64" t="s">
        <v>1096</v>
      </c>
      <c r="O1836" s="84">
        <v>0.23</v>
      </c>
      <c r="P1836" s="7"/>
      <c r="Q1836" s="35">
        <f t="shared" si="33"/>
        <v>0</v>
      </c>
      <c r="R1836" s="104">
        <v>13</v>
      </c>
      <c r="S1836" s="36" t="s">
        <v>3117</v>
      </c>
      <c r="T1836" s="86" t="s">
        <v>4573</v>
      </c>
      <c r="U1836" s="39">
        <f>VLOOKUP(Tabela1[[#This Row],[Marka]],Config!$D$2:$E$13,2,FALSE)+Tabela1[[#This Row],[Marka_sort_plus]]</f>
        <v>213073</v>
      </c>
      <c r="V1836" s="39">
        <v>13073</v>
      </c>
      <c r="W1836" s="49" t="s">
        <v>1096</v>
      </c>
      <c r="X1836" s="49" t="s">
        <v>7768</v>
      </c>
      <c r="Y1836" s="49" t="s">
        <v>3152</v>
      </c>
      <c r="Z1836" s="49" t="s">
        <v>7769</v>
      </c>
    </row>
    <row r="1837" spans="2:26" ht="27.75" customHeight="1">
      <c r="B1837" s="55" t="s">
        <v>7</v>
      </c>
      <c r="C1837" s="56" t="s">
        <v>1097</v>
      </c>
      <c r="D1837" s="113" t="s">
        <v>4041</v>
      </c>
      <c r="E1837" s="83" t="s">
        <v>3107</v>
      </c>
      <c r="F1837" s="65" t="s">
        <v>1098</v>
      </c>
      <c r="G1837" s="58" t="s">
        <v>10</v>
      </c>
      <c r="H1837" s="58">
        <v>1</v>
      </c>
      <c r="I1837" s="129">
        <v>34.08</v>
      </c>
      <c r="J1837" s="129">
        <v>34.08</v>
      </c>
      <c r="K1837" s="93">
        <f>Tabela1[ [#This Row],[Cena hurtowa netto od 01.06.2025] ]/Tabela1[[#This Row],[Cena hurtowa netto od 13.01.2025]]-1</f>
        <v>0</v>
      </c>
      <c r="L1837" s="142" t="s">
        <v>3107</v>
      </c>
      <c r="M1837" s="142"/>
      <c r="N1837" s="64" t="s">
        <v>1099</v>
      </c>
      <c r="O1837" s="84">
        <v>0.23</v>
      </c>
      <c r="P1837" s="7"/>
      <c r="Q1837" s="35">
        <f t="shared" si="33"/>
        <v>0</v>
      </c>
      <c r="R1837" s="104">
        <v>13</v>
      </c>
      <c r="S1837" s="36" t="s">
        <v>3117</v>
      </c>
      <c r="T1837" s="86" t="s">
        <v>4573</v>
      </c>
      <c r="U1837" s="39">
        <f>VLOOKUP(Tabela1[[#This Row],[Marka]],Config!$D$2:$E$13,2,FALSE)+Tabela1[[#This Row],[Marka_sort_plus]]</f>
        <v>213074</v>
      </c>
      <c r="V1837" s="39">
        <v>13074</v>
      </c>
      <c r="W1837" s="49" t="s">
        <v>1099</v>
      </c>
      <c r="X1837" s="49" t="s">
        <v>7770</v>
      </c>
      <c r="Y1837" s="49" t="s">
        <v>3152</v>
      </c>
      <c r="Z1837" s="49" t="s">
        <v>7771</v>
      </c>
    </row>
    <row r="1838" spans="2:26" ht="27.75" customHeight="1">
      <c r="B1838" s="55" t="s">
        <v>7</v>
      </c>
      <c r="C1838" s="56" t="s">
        <v>1082</v>
      </c>
      <c r="D1838" s="113" t="s">
        <v>4040</v>
      </c>
      <c r="E1838" s="83" t="s">
        <v>3108</v>
      </c>
      <c r="F1838" s="65" t="s">
        <v>1083</v>
      </c>
      <c r="G1838" s="58" t="s">
        <v>10</v>
      </c>
      <c r="H1838" s="58">
        <v>1</v>
      </c>
      <c r="I1838" s="129">
        <v>34.08</v>
      </c>
      <c r="J1838" s="129">
        <v>34.08</v>
      </c>
      <c r="K1838" s="93">
        <f>Tabela1[ [#This Row],[Cena hurtowa netto od 01.06.2025] ]/Tabela1[[#This Row],[Cena hurtowa netto od 13.01.2025]]-1</f>
        <v>0</v>
      </c>
      <c r="L1838" s="142" t="s">
        <v>3108</v>
      </c>
      <c r="M1838" s="142"/>
      <c r="N1838" s="64" t="s">
        <v>1084</v>
      </c>
      <c r="O1838" s="84">
        <v>0.23</v>
      </c>
      <c r="P1838" s="7"/>
      <c r="Q1838" s="35">
        <f t="shared" si="33"/>
        <v>0</v>
      </c>
      <c r="R1838" s="104">
        <v>13</v>
      </c>
      <c r="S1838" s="36" t="s">
        <v>3117</v>
      </c>
      <c r="T1838" s="86" t="s">
        <v>4573</v>
      </c>
      <c r="U1838" s="39">
        <f>VLOOKUP(Tabela1[[#This Row],[Marka]],Config!$D$2:$E$13,2,FALSE)+Tabela1[[#This Row],[Marka_sort_plus]]</f>
        <v>213074</v>
      </c>
      <c r="V1838" s="39">
        <v>13074</v>
      </c>
      <c r="W1838" s="49" t="s">
        <v>1084</v>
      </c>
      <c r="X1838" s="49" t="s">
        <v>7792</v>
      </c>
      <c r="Y1838" s="49" t="s">
        <v>3152</v>
      </c>
      <c r="Z1838" s="49" t="s">
        <v>7793</v>
      </c>
    </row>
    <row r="1839" spans="2:26" ht="27.75" customHeight="1">
      <c r="B1839" s="55" t="s">
        <v>7</v>
      </c>
      <c r="C1839" s="56" t="s">
        <v>3166</v>
      </c>
      <c r="D1839" s="113" t="s">
        <v>3197</v>
      </c>
      <c r="E1839" s="83" t="s">
        <v>3107</v>
      </c>
      <c r="F1839" s="65" t="s">
        <v>3167</v>
      </c>
      <c r="G1839" s="58" t="s">
        <v>10</v>
      </c>
      <c r="H1839" s="58">
        <v>1</v>
      </c>
      <c r="I1839" s="129">
        <v>101.99</v>
      </c>
      <c r="J1839" s="129">
        <v>101.99</v>
      </c>
      <c r="K1839" s="93">
        <f>Tabela1[ [#This Row],[Cena hurtowa netto od 01.06.2025] ]/Tabela1[[#This Row],[Cena hurtowa netto od 13.01.2025]]-1</f>
        <v>0</v>
      </c>
      <c r="L1839" s="142" t="s">
        <v>3107</v>
      </c>
      <c r="M1839" s="142"/>
      <c r="N1839" s="64" t="s">
        <v>3168</v>
      </c>
      <c r="O1839" s="84">
        <v>0.23</v>
      </c>
      <c r="P1839" s="7"/>
      <c r="Q1839" s="35">
        <f t="shared" si="33"/>
        <v>0</v>
      </c>
      <c r="R1839" s="104">
        <v>14</v>
      </c>
      <c r="S1839" s="36" t="s">
        <v>3117</v>
      </c>
      <c r="T1839" s="86" t="s">
        <v>4573</v>
      </c>
      <c r="U1839" s="39">
        <f>VLOOKUP(Tabela1[[#This Row],[Marka]],Config!$D$2:$E$13,2,FALSE)+Tabela1[[#This Row],[Marka_sort_plus]]</f>
        <v>213075</v>
      </c>
      <c r="V1839" s="39">
        <v>13075</v>
      </c>
      <c r="W1839" s="49" t="s">
        <v>3168</v>
      </c>
      <c r="X1839" s="49" t="s">
        <v>7803</v>
      </c>
      <c r="Y1839" s="49" t="s">
        <v>3152</v>
      </c>
      <c r="Z1839" s="49" t="s">
        <v>3152</v>
      </c>
    </row>
    <row r="1840" spans="2:26" ht="27.75" customHeight="1">
      <c r="B1840" s="55" t="s">
        <v>7</v>
      </c>
      <c r="C1840" s="56" t="s">
        <v>1103</v>
      </c>
      <c r="D1840" s="113" t="s">
        <v>3535</v>
      </c>
      <c r="E1840" s="83" t="s">
        <v>3107</v>
      </c>
      <c r="F1840" s="65" t="s">
        <v>1104</v>
      </c>
      <c r="G1840" s="58" t="s">
        <v>10</v>
      </c>
      <c r="H1840" s="58">
        <v>1</v>
      </c>
      <c r="I1840" s="129">
        <v>159.68</v>
      </c>
      <c r="J1840" s="129">
        <v>159.68</v>
      </c>
      <c r="K1840" s="93">
        <f>Tabela1[ [#This Row],[Cena hurtowa netto od 01.06.2025] ]/Tabela1[[#This Row],[Cena hurtowa netto od 13.01.2025]]-1</f>
        <v>0</v>
      </c>
      <c r="L1840" s="142" t="s">
        <v>3107</v>
      </c>
      <c r="M1840" s="142"/>
      <c r="N1840" s="64" t="s">
        <v>1105</v>
      </c>
      <c r="O1840" s="84">
        <v>0.23</v>
      </c>
      <c r="P1840" s="7"/>
      <c r="Q1840" s="35">
        <f t="shared" si="33"/>
        <v>0</v>
      </c>
      <c r="R1840" s="104"/>
      <c r="S1840" s="36" t="s">
        <v>3117</v>
      </c>
      <c r="T1840" s="86" t="s">
        <v>4573</v>
      </c>
      <c r="U1840" s="39">
        <f>VLOOKUP(Tabela1[[#This Row],[Marka]],Config!$D$2:$E$13,2,FALSE)+Tabela1[[#This Row],[Marka_sort_plus]]</f>
        <v>213076</v>
      </c>
      <c r="V1840" s="39">
        <v>13076</v>
      </c>
      <c r="W1840" s="49" t="s">
        <v>1105</v>
      </c>
      <c r="X1840" s="49" t="s">
        <v>3152</v>
      </c>
      <c r="Y1840" s="49" t="s">
        <v>3152</v>
      </c>
      <c r="Z1840" s="49" t="s">
        <v>3152</v>
      </c>
    </row>
    <row r="1841" spans="2:26" ht="27.75" customHeight="1">
      <c r="B1841" s="55" t="s">
        <v>7</v>
      </c>
      <c r="C1841" s="56" t="s">
        <v>3171</v>
      </c>
      <c r="D1841" s="113" t="s">
        <v>3199</v>
      </c>
      <c r="E1841" s="83" t="s">
        <v>3111</v>
      </c>
      <c r="F1841" s="65" t="s">
        <v>3172</v>
      </c>
      <c r="G1841" s="58" t="s">
        <v>10</v>
      </c>
      <c r="H1841" s="58">
        <v>1</v>
      </c>
      <c r="I1841" s="129">
        <v>499.99</v>
      </c>
      <c r="J1841" s="129">
        <v>499.99</v>
      </c>
      <c r="K1841" s="93">
        <f>Tabela1[ [#This Row],[Cena hurtowa netto od 01.06.2025] ]/Tabela1[[#This Row],[Cena hurtowa netto od 13.01.2025]]-1</f>
        <v>0</v>
      </c>
      <c r="L1841" s="142" t="s">
        <v>3111</v>
      </c>
      <c r="M1841" s="142"/>
      <c r="N1841" s="64" t="s">
        <v>3174</v>
      </c>
      <c r="O1841" s="84">
        <v>0.23</v>
      </c>
      <c r="P1841" s="7"/>
      <c r="Q1841" s="35">
        <f t="shared" si="33"/>
        <v>0</v>
      </c>
      <c r="R1841" s="104">
        <v>14</v>
      </c>
      <c r="S1841" s="36" t="s">
        <v>3117</v>
      </c>
      <c r="T1841" s="86" t="s">
        <v>4573</v>
      </c>
      <c r="U1841" s="39">
        <f>VLOOKUP(Tabela1[[#This Row],[Marka]],Config!$D$2:$E$13,2,FALSE)+Tabela1[[#This Row],[Marka_sort_plus]]</f>
        <v>213077</v>
      </c>
      <c r="V1841" s="39">
        <v>13077</v>
      </c>
      <c r="W1841" s="49" t="s">
        <v>3174</v>
      </c>
      <c r="X1841" s="49" t="s">
        <v>3152</v>
      </c>
      <c r="Y1841" s="49" t="s">
        <v>3152</v>
      </c>
      <c r="Z1841" s="49" t="s">
        <v>3152</v>
      </c>
    </row>
    <row r="1842" spans="2:26" ht="27.75" customHeight="1">
      <c r="B1842" s="55" t="s">
        <v>7</v>
      </c>
      <c r="C1842" s="56" t="s">
        <v>1033</v>
      </c>
      <c r="D1842" s="113" t="s">
        <v>3391</v>
      </c>
      <c r="E1842" s="83" t="s">
        <v>3107</v>
      </c>
      <c r="F1842" s="65" t="s">
        <v>1034</v>
      </c>
      <c r="G1842" s="58" t="s">
        <v>10</v>
      </c>
      <c r="H1842" s="58">
        <v>1</v>
      </c>
      <c r="I1842" s="129">
        <v>22.14</v>
      </c>
      <c r="J1842" s="129">
        <v>22.14</v>
      </c>
      <c r="K1842" s="93">
        <f>Tabela1[ [#This Row],[Cena hurtowa netto od 01.06.2025] ]/Tabela1[[#This Row],[Cena hurtowa netto od 13.01.2025]]-1</f>
        <v>0</v>
      </c>
      <c r="L1842" s="142" t="s">
        <v>3107</v>
      </c>
      <c r="M1842" s="142"/>
      <c r="N1842" s="64" t="s">
        <v>1035</v>
      </c>
      <c r="O1842" s="84">
        <v>0.23</v>
      </c>
      <c r="P1842" s="7"/>
      <c r="Q1842" s="35">
        <f t="shared" si="33"/>
        <v>0</v>
      </c>
      <c r="R1842" s="104">
        <v>12</v>
      </c>
      <c r="S1842" s="36" t="s">
        <v>3117</v>
      </c>
      <c r="T1842" s="86" t="s">
        <v>4573</v>
      </c>
      <c r="U1842" s="39">
        <f>VLOOKUP(Tabela1[[#This Row],[Marka]],Config!$D$2:$E$13,2,FALSE)+Tabela1[[#This Row],[Marka_sort_plus]]</f>
        <v>213092</v>
      </c>
      <c r="V1842" s="39">
        <v>13092</v>
      </c>
      <c r="W1842" s="49" t="s">
        <v>1035</v>
      </c>
      <c r="X1842" s="49" t="s">
        <v>7762</v>
      </c>
      <c r="Y1842" s="49" t="s">
        <v>3152</v>
      </c>
      <c r="Z1842" s="49" t="s">
        <v>7763</v>
      </c>
    </row>
    <row r="1843" spans="2:26" ht="27.75" customHeight="1">
      <c r="B1843" s="55" t="s">
        <v>7</v>
      </c>
      <c r="C1843" s="56" t="s">
        <v>1036</v>
      </c>
      <c r="D1843" s="113" t="s">
        <v>3263</v>
      </c>
      <c r="E1843" s="83" t="s">
        <v>3108</v>
      </c>
      <c r="F1843" s="65" t="s">
        <v>1037</v>
      </c>
      <c r="G1843" s="58" t="s">
        <v>10</v>
      </c>
      <c r="H1843" s="58">
        <v>1</v>
      </c>
      <c r="I1843" s="129">
        <v>22</v>
      </c>
      <c r="J1843" s="129">
        <v>22</v>
      </c>
      <c r="K1843" s="93">
        <f>Tabela1[ [#This Row],[Cena hurtowa netto od 01.06.2025] ]/Tabela1[[#This Row],[Cena hurtowa netto od 13.01.2025]]-1</f>
        <v>0</v>
      </c>
      <c r="L1843" s="142" t="s">
        <v>3108</v>
      </c>
      <c r="M1843" s="142"/>
      <c r="N1843" s="64" t="s">
        <v>1038</v>
      </c>
      <c r="O1843" s="84">
        <v>0.23</v>
      </c>
      <c r="P1843" s="7"/>
      <c r="Q1843" s="35">
        <f t="shared" si="33"/>
        <v>0</v>
      </c>
      <c r="R1843" s="104">
        <v>12</v>
      </c>
      <c r="S1843" s="36" t="s">
        <v>3117</v>
      </c>
      <c r="T1843" s="86" t="s">
        <v>4573</v>
      </c>
      <c r="U1843" s="39">
        <f>VLOOKUP(Tabela1[[#This Row],[Marka]],Config!$D$2:$E$13,2,FALSE)+Tabela1[[#This Row],[Marka_sort_plus]]</f>
        <v>213092</v>
      </c>
      <c r="V1843" s="39">
        <v>13092</v>
      </c>
      <c r="W1843" s="49" t="s">
        <v>1038</v>
      </c>
      <c r="X1843" s="49" t="s">
        <v>3152</v>
      </c>
      <c r="Y1843" s="49" t="s">
        <v>3152</v>
      </c>
      <c r="Z1843" s="49" t="s">
        <v>7800</v>
      </c>
    </row>
    <row r="1844" spans="2:26" ht="27.75" customHeight="1">
      <c r="B1844" s="55" t="s">
        <v>7</v>
      </c>
      <c r="C1844" s="56" t="s">
        <v>1052</v>
      </c>
      <c r="D1844" s="113" t="s">
        <v>3261</v>
      </c>
      <c r="E1844" s="83" t="s">
        <v>3107</v>
      </c>
      <c r="F1844" s="65" t="s">
        <v>1053</v>
      </c>
      <c r="G1844" s="58" t="s">
        <v>10</v>
      </c>
      <c r="H1844" s="58">
        <v>1</v>
      </c>
      <c r="I1844" s="129">
        <v>22.12</v>
      </c>
      <c r="J1844" s="129">
        <v>22.12</v>
      </c>
      <c r="K1844" s="93">
        <f>Tabela1[ [#This Row],[Cena hurtowa netto od 01.06.2025] ]/Tabela1[[#This Row],[Cena hurtowa netto od 13.01.2025]]-1</f>
        <v>0</v>
      </c>
      <c r="L1844" s="142" t="s">
        <v>3107</v>
      </c>
      <c r="M1844" s="142"/>
      <c r="N1844" s="64" t="s">
        <v>1054</v>
      </c>
      <c r="O1844" s="84">
        <v>0.23</v>
      </c>
      <c r="P1844" s="7"/>
      <c r="Q1844" s="35">
        <f t="shared" si="33"/>
        <v>0</v>
      </c>
      <c r="R1844" s="104">
        <v>12</v>
      </c>
      <c r="S1844" s="36" t="s">
        <v>3117</v>
      </c>
      <c r="T1844" s="86" t="s">
        <v>4573</v>
      </c>
      <c r="U1844" s="39">
        <f>VLOOKUP(Tabela1[[#This Row],[Marka]],Config!$D$2:$E$13,2,FALSE)+Tabela1[[#This Row],[Marka_sort_plus]]</f>
        <v>213092</v>
      </c>
      <c r="V1844" s="39">
        <v>13092</v>
      </c>
      <c r="W1844" s="49" t="s">
        <v>1054</v>
      </c>
      <c r="X1844" s="49" t="s">
        <v>3152</v>
      </c>
      <c r="Y1844" s="49" t="s">
        <v>3152</v>
      </c>
      <c r="Z1844" s="49" t="s">
        <v>7802</v>
      </c>
    </row>
    <row r="1845" spans="2:26" ht="27.75" customHeight="1">
      <c r="B1845" s="55" t="s">
        <v>7</v>
      </c>
      <c r="C1845" s="56" t="s">
        <v>1039</v>
      </c>
      <c r="D1845" s="113" t="s">
        <v>3390</v>
      </c>
      <c r="E1845" s="83" t="s">
        <v>3107</v>
      </c>
      <c r="F1845" s="65" t="s">
        <v>1040</v>
      </c>
      <c r="G1845" s="58" t="s">
        <v>10</v>
      </c>
      <c r="H1845" s="58">
        <v>1</v>
      </c>
      <c r="I1845" s="129">
        <v>32.340000000000003</v>
      </c>
      <c r="J1845" s="129">
        <v>32.340000000000003</v>
      </c>
      <c r="K1845" s="93">
        <f>Tabela1[ [#This Row],[Cena hurtowa netto od 01.06.2025] ]/Tabela1[[#This Row],[Cena hurtowa netto od 13.01.2025]]-1</f>
        <v>0</v>
      </c>
      <c r="L1845" s="142" t="s">
        <v>3107</v>
      </c>
      <c r="M1845" s="142"/>
      <c r="N1845" s="64" t="s">
        <v>1041</v>
      </c>
      <c r="O1845" s="84">
        <v>0.23</v>
      </c>
      <c r="P1845" s="7"/>
      <c r="Q1845" s="35">
        <f t="shared" si="33"/>
        <v>0</v>
      </c>
      <c r="R1845" s="104">
        <v>12</v>
      </c>
      <c r="S1845" s="36" t="s">
        <v>3117</v>
      </c>
      <c r="T1845" s="86" t="s">
        <v>4573</v>
      </c>
      <c r="U1845" s="39">
        <f>VLOOKUP(Tabela1[[#This Row],[Marka]],Config!$D$2:$E$13,2,FALSE)+Tabela1[[#This Row],[Marka_sort_plus]]</f>
        <v>213093</v>
      </c>
      <c r="V1845" s="39">
        <v>13093</v>
      </c>
      <c r="W1845" s="49" t="s">
        <v>1041</v>
      </c>
      <c r="X1845" s="49" t="s">
        <v>7758</v>
      </c>
      <c r="Y1845" s="49" t="s">
        <v>3152</v>
      </c>
      <c r="Z1845" s="49" t="s">
        <v>7759</v>
      </c>
    </row>
    <row r="1846" spans="2:26" ht="27.75" customHeight="1">
      <c r="B1846" s="55" t="s">
        <v>7</v>
      </c>
      <c r="C1846" s="56" t="s">
        <v>1042</v>
      </c>
      <c r="D1846" s="113" t="s">
        <v>3262</v>
      </c>
      <c r="E1846" s="83" t="s">
        <v>3108</v>
      </c>
      <c r="F1846" s="65" t="s">
        <v>1043</v>
      </c>
      <c r="G1846" s="58" t="s">
        <v>10</v>
      </c>
      <c r="H1846" s="58">
        <v>1</v>
      </c>
      <c r="I1846" s="129">
        <v>31.408350000000006</v>
      </c>
      <c r="J1846" s="129">
        <v>31.408350000000006</v>
      </c>
      <c r="K1846" s="93">
        <f>Tabela1[ [#This Row],[Cena hurtowa netto od 01.06.2025] ]/Tabela1[[#This Row],[Cena hurtowa netto od 13.01.2025]]-1</f>
        <v>0</v>
      </c>
      <c r="L1846" s="142" t="s">
        <v>3108</v>
      </c>
      <c r="M1846" s="142"/>
      <c r="N1846" s="64" t="s">
        <v>1044</v>
      </c>
      <c r="O1846" s="84">
        <v>0.23</v>
      </c>
      <c r="P1846" s="7"/>
      <c r="Q1846" s="35">
        <f t="shared" si="33"/>
        <v>0</v>
      </c>
      <c r="R1846" s="104">
        <v>12</v>
      </c>
      <c r="S1846" s="36" t="s">
        <v>3117</v>
      </c>
      <c r="T1846" s="86" t="s">
        <v>4573</v>
      </c>
      <c r="U1846" s="39">
        <f>VLOOKUP(Tabela1[[#This Row],[Marka]],Config!$D$2:$E$13,2,FALSE)+Tabela1[[#This Row],[Marka_sort_plus]]</f>
        <v>213093</v>
      </c>
      <c r="V1846" s="39">
        <v>13093</v>
      </c>
      <c r="W1846" s="49" t="s">
        <v>1044</v>
      </c>
      <c r="X1846" s="49" t="s">
        <v>3152</v>
      </c>
      <c r="Y1846" s="49" t="s">
        <v>3152</v>
      </c>
      <c r="Z1846" s="49" t="s">
        <v>7801</v>
      </c>
    </row>
    <row r="1847" spans="2:26" ht="27.75" customHeight="1">
      <c r="B1847" s="55" t="s">
        <v>7</v>
      </c>
      <c r="C1847" s="56" t="s">
        <v>1045</v>
      </c>
      <c r="D1847" s="113" t="s">
        <v>3392</v>
      </c>
      <c r="E1847" s="83" t="s">
        <v>3107</v>
      </c>
      <c r="F1847" s="65" t="s">
        <v>1046</v>
      </c>
      <c r="G1847" s="58" t="s">
        <v>10</v>
      </c>
      <c r="H1847" s="58">
        <v>1</v>
      </c>
      <c r="I1847" s="129">
        <v>50.72</v>
      </c>
      <c r="J1847" s="129">
        <v>50.72</v>
      </c>
      <c r="K1847" s="93">
        <f>Tabela1[ [#This Row],[Cena hurtowa netto od 01.06.2025] ]/Tabela1[[#This Row],[Cena hurtowa netto od 13.01.2025]]-1</f>
        <v>0</v>
      </c>
      <c r="L1847" s="142" t="s">
        <v>3107</v>
      </c>
      <c r="M1847" s="142"/>
      <c r="N1847" s="64" t="s">
        <v>1047</v>
      </c>
      <c r="O1847" s="84">
        <v>0.23</v>
      </c>
      <c r="P1847" s="7"/>
      <c r="Q1847" s="35">
        <f t="shared" si="33"/>
        <v>0</v>
      </c>
      <c r="R1847" s="104">
        <v>12</v>
      </c>
      <c r="S1847" s="36" t="s">
        <v>3117</v>
      </c>
      <c r="T1847" s="86" t="s">
        <v>4573</v>
      </c>
      <c r="U1847" s="39">
        <f>VLOOKUP(Tabela1[[#This Row],[Marka]],Config!$D$2:$E$13,2,FALSE)+Tabela1[[#This Row],[Marka_sort_plus]]</f>
        <v>213094</v>
      </c>
      <c r="V1847" s="39">
        <v>13094</v>
      </c>
      <c r="W1847" s="49" t="s">
        <v>1047</v>
      </c>
      <c r="X1847" s="49" t="s">
        <v>7760</v>
      </c>
      <c r="Y1847" s="49" t="s">
        <v>3152</v>
      </c>
      <c r="Z1847" s="49" t="s">
        <v>7761</v>
      </c>
    </row>
    <row r="1848" spans="2:26" ht="27.75" customHeight="1">
      <c r="B1848" s="55" t="s">
        <v>7</v>
      </c>
      <c r="C1848" s="56" t="s">
        <v>2396</v>
      </c>
      <c r="D1848" s="106" t="s">
        <v>3319</v>
      </c>
      <c r="E1848" s="83" t="s">
        <v>3111</v>
      </c>
      <c r="F1848" s="65" t="s">
        <v>2397</v>
      </c>
      <c r="G1848" s="58" t="s">
        <v>10</v>
      </c>
      <c r="H1848" s="58">
        <v>1</v>
      </c>
      <c r="I1848" s="129">
        <v>179.64</v>
      </c>
      <c r="J1848" s="129">
        <v>179.64</v>
      </c>
      <c r="K1848" s="93">
        <f>Tabela1[ [#This Row],[Cena hurtowa netto od 01.06.2025] ]/Tabela1[[#This Row],[Cena hurtowa netto od 13.01.2025]]-1</f>
        <v>0</v>
      </c>
      <c r="L1848" s="142" t="s">
        <v>3111</v>
      </c>
      <c r="M1848" s="142"/>
      <c r="N1848" s="64" t="s">
        <v>1051</v>
      </c>
      <c r="O1848" s="84">
        <v>0.23</v>
      </c>
      <c r="P1848" s="7"/>
      <c r="Q1848" s="35">
        <f t="shared" si="33"/>
        <v>0</v>
      </c>
      <c r="R1848" s="104">
        <v>12</v>
      </c>
      <c r="S1848" s="36" t="s">
        <v>3117</v>
      </c>
      <c r="T1848" s="86" t="s">
        <v>4573</v>
      </c>
      <c r="U1848" s="39">
        <f>VLOOKUP(Tabela1[[#This Row],[Marka]],Config!$D$2:$E$13,2,FALSE)+Tabela1[[#This Row],[Marka_sort_plus]]</f>
        <v>213095</v>
      </c>
      <c r="V1848" s="39">
        <v>13095</v>
      </c>
      <c r="W1848" s="49" t="s">
        <v>1051</v>
      </c>
      <c r="X1848" s="49" t="s">
        <v>3152</v>
      </c>
      <c r="Y1848" s="49" t="s">
        <v>3152</v>
      </c>
      <c r="Z1848" s="49" t="s">
        <v>3152</v>
      </c>
    </row>
    <row r="1849" spans="2:26" ht="27.75" customHeight="1">
      <c r="B1849" s="55" t="s">
        <v>7</v>
      </c>
      <c r="C1849" s="56" t="s">
        <v>1100</v>
      </c>
      <c r="D1849" s="113" t="s">
        <v>4045</v>
      </c>
      <c r="E1849" s="83" t="s">
        <v>3107</v>
      </c>
      <c r="F1849" s="65" t="s">
        <v>1101</v>
      </c>
      <c r="G1849" s="58" t="s">
        <v>10</v>
      </c>
      <c r="H1849" s="58">
        <v>1</v>
      </c>
      <c r="I1849" s="129">
        <v>299.39999999999998</v>
      </c>
      <c r="J1849" s="129">
        <v>299.39999999999998</v>
      </c>
      <c r="K1849" s="93">
        <f>Tabela1[ [#This Row],[Cena hurtowa netto od 01.06.2025] ]/Tabela1[[#This Row],[Cena hurtowa netto od 13.01.2025]]-1</f>
        <v>0</v>
      </c>
      <c r="L1849" s="142" t="s">
        <v>3107</v>
      </c>
      <c r="M1849" s="142"/>
      <c r="N1849" s="64" t="s">
        <v>1102</v>
      </c>
      <c r="O1849" s="84">
        <v>0.23</v>
      </c>
      <c r="P1849" s="7"/>
      <c r="Q1849" s="35">
        <f t="shared" si="33"/>
        <v>0</v>
      </c>
      <c r="R1849" s="104">
        <v>13</v>
      </c>
      <c r="S1849" s="36" t="s">
        <v>3117</v>
      </c>
      <c r="T1849" s="86" t="s">
        <v>4573</v>
      </c>
      <c r="U1849" s="39">
        <f>VLOOKUP(Tabela1[[#This Row],[Marka]],Config!$D$2:$E$13,2,FALSE)+Tabela1[[#This Row],[Marka_sort_plus]]</f>
        <v>213096</v>
      </c>
      <c r="V1849" s="39">
        <v>13096</v>
      </c>
      <c r="W1849" s="49" t="s">
        <v>1102</v>
      </c>
      <c r="X1849" s="49" t="s">
        <v>3152</v>
      </c>
      <c r="Y1849" s="49" t="s">
        <v>3152</v>
      </c>
      <c r="Z1849" s="49" t="s">
        <v>3152</v>
      </c>
    </row>
    <row r="1850" spans="2:26" ht="27.75" customHeight="1">
      <c r="B1850" s="55" t="s">
        <v>7</v>
      </c>
      <c r="C1850" s="56" t="s">
        <v>1048</v>
      </c>
      <c r="D1850" s="113" t="s">
        <v>3389</v>
      </c>
      <c r="E1850" s="83" t="s">
        <v>3107</v>
      </c>
      <c r="F1850" s="65" t="s">
        <v>1049</v>
      </c>
      <c r="G1850" s="58" t="s">
        <v>10</v>
      </c>
      <c r="H1850" s="58">
        <v>1</v>
      </c>
      <c r="I1850" s="129">
        <v>299.39999999999998</v>
      </c>
      <c r="J1850" s="129">
        <v>299.39999999999998</v>
      </c>
      <c r="K1850" s="93">
        <f>Tabela1[ [#This Row],[Cena hurtowa netto od 01.06.2025] ]/Tabela1[[#This Row],[Cena hurtowa netto od 13.01.2025]]-1</f>
        <v>0</v>
      </c>
      <c r="L1850" s="142" t="s">
        <v>3107</v>
      </c>
      <c r="M1850" s="142"/>
      <c r="N1850" s="64" t="s">
        <v>1050</v>
      </c>
      <c r="O1850" s="84">
        <v>0.23</v>
      </c>
      <c r="P1850" s="7"/>
      <c r="Q1850" s="35">
        <f t="shared" si="33"/>
        <v>0</v>
      </c>
      <c r="R1850" s="104">
        <v>12</v>
      </c>
      <c r="S1850" s="36" t="s">
        <v>3117</v>
      </c>
      <c r="T1850" s="86" t="s">
        <v>4573</v>
      </c>
      <c r="U1850" s="39">
        <f>VLOOKUP(Tabela1[[#This Row],[Marka]],Config!$D$2:$E$13,2,FALSE)+Tabela1[[#This Row],[Marka_sort_plus]]</f>
        <v>213096</v>
      </c>
      <c r="V1850" s="39">
        <v>13096</v>
      </c>
      <c r="W1850" s="49" t="s">
        <v>1050</v>
      </c>
      <c r="X1850" s="49" t="s">
        <v>3152</v>
      </c>
      <c r="Y1850" s="49" t="s">
        <v>3152</v>
      </c>
      <c r="Z1850" s="49" t="s">
        <v>3152</v>
      </c>
    </row>
    <row r="1851" spans="2:26" ht="27.75" customHeight="1">
      <c r="B1851" s="55" t="s">
        <v>7</v>
      </c>
      <c r="C1851" s="56" t="s">
        <v>3169</v>
      </c>
      <c r="D1851" s="113" t="s">
        <v>3198</v>
      </c>
      <c r="E1851" s="83" t="s">
        <v>3111</v>
      </c>
      <c r="F1851" s="65" t="s">
        <v>3170</v>
      </c>
      <c r="G1851" s="58" t="s">
        <v>10</v>
      </c>
      <c r="H1851" s="58">
        <v>1</v>
      </c>
      <c r="I1851" s="129">
        <v>499.99</v>
      </c>
      <c r="J1851" s="129">
        <v>499.99</v>
      </c>
      <c r="K1851" s="93">
        <f>Tabela1[ [#This Row],[Cena hurtowa netto od 01.06.2025] ]/Tabela1[[#This Row],[Cena hurtowa netto od 13.01.2025]]-1</f>
        <v>0</v>
      </c>
      <c r="L1851" s="142" t="s">
        <v>3111</v>
      </c>
      <c r="M1851" s="142"/>
      <c r="N1851" s="64" t="s">
        <v>3173</v>
      </c>
      <c r="O1851" s="84">
        <v>0.23</v>
      </c>
      <c r="P1851" s="7"/>
      <c r="Q1851" s="35">
        <f t="shared" si="33"/>
        <v>0</v>
      </c>
      <c r="R1851" s="104">
        <v>14</v>
      </c>
      <c r="S1851" s="36" t="s">
        <v>3117</v>
      </c>
      <c r="T1851" s="86" t="s">
        <v>4573</v>
      </c>
      <c r="U1851" s="39">
        <f>VLOOKUP(Tabela1[[#This Row],[Marka]],Config!$D$2:$E$13,2,FALSE)+Tabela1[[#This Row],[Marka_sort_plus]]</f>
        <v>213097</v>
      </c>
      <c r="V1851" s="39">
        <v>13097</v>
      </c>
      <c r="W1851" s="49" t="s">
        <v>3173</v>
      </c>
      <c r="X1851" s="49" t="s">
        <v>3152</v>
      </c>
      <c r="Y1851" s="49" t="s">
        <v>3152</v>
      </c>
      <c r="Z1851" s="49" t="s">
        <v>3152</v>
      </c>
    </row>
    <row r="1852" spans="2:26" ht="27.75" customHeight="1">
      <c r="B1852" s="55" t="s">
        <v>7</v>
      </c>
      <c r="C1852" s="56" t="s">
        <v>5199</v>
      </c>
      <c r="D1852" s="113" t="s">
        <v>5092</v>
      </c>
      <c r="E1852" s="83" t="s">
        <v>3108</v>
      </c>
      <c r="F1852" s="65" t="s">
        <v>5305</v>
      </c>
      <c r="G1852" s="58" t="s">
        <v>10</v>
      </c>
      <c r="H1852" s="58">
        <v>5</v>
      </c>
      <c r="I1852" s="129">
        <v>28.584378000000005</v>
      </c>
      <c r="J1852" s="129">
        <v>28.584378000000005</v>
      </c>
      <c r="K1852" s="93">
        <f>Tabela1[ [#This Row],[Cena hurtowa netto od 01.06.2025] ]/Tabela1[[#This Row],[Cena hurtowa netto od 13.01.2025]]-1</f>
        <v>0</v>
      </c>
      <c r="L1852" s="142" t="s">
        <v>3108</v>
      </c>
      <c r="M1852" s="142"/>
      <c r="N1852" s="64" t="s">
        <v>5619</v>
      </c>
      <c r="O1852" s="84">
        <v>0.23</v>
      </c>
      <c r="P1852" s="7"/>
      <c r="Q1852" s="35">
        <f t="shared" si="33"/>
        <v>0</v>
      </c>
      <c r="R1852" s="104"/>
      <c r="S1852" s="36" t="s">
        <v>3184</v>
      </c>
      <c r="T1852" s="86" t="s">
        <v>4573</v>
      </c>
      <c r="U1852" s="39">
        <f>VLOOKUP(Tabela1[[#This Row],[Marka]],Config!$D$2:$E$13,2,FALSE)+Tabela1[[#This Row],[Marka_sort_plus]]</f>
        <v>215011</v>
      </c>
      <c r="V1852" s="39">
        <v>15011</v>
      </c>
      <c r="W1852" s="49" t="s">
        <v>5619</v>
      </c>
      <c r="X1852" s="49" t="s">
        <v>6994</v>
      </c>
      <c r="Y1852" s="49" t="s">
        <v>3152</v>
      </c>
      <c r="Z1852" s="49" t="s">
        <v>6995</v>
      </c>
    </row>
    <row r="1853" spans="2:26" ht="27.75" customHeight="1">
      <c r="B1853" s="55" t="s">
        <v>7</v>
      </c>
      <c r="C1853" s="56" t="s">
        <v>5200</v>
      </c>
      <c r="D1853" s="113" t="s">
        <v>5093</v>
      </c>
      <c r="E1853" s="83" t="s">
        <v>3108</v>
      </c>
      <c r="F1853" s="65" t="s">
        <v>5306</v>
      </c>
      <c r="G1853" s="58" t="s">
        <v>10</v>
      </c>
      <c r="H1853" s="58">
        <v>5</v>
      </c>
      <c r="I1853" s="129">
        <v>28.023900000000005</v>
      </c>
      <c r="J1853" s="129">
        <v>28.023900000000005</v>
      </c>
      <c r="K1853" s="93">
        <f>Tabela1[ [#This Row],[Cena hurtowa netto od 01.06.2025] ]/Tabela1[[#This Row],[Cena hurtowa netto od 13.01.2025]]-1</f>
        <v>0</v>
      </c>
      <c r="L1853" s="142" t="s">
        <v>3108</v>
      </c>
      <c r="M1853" s="142"/>
      <c r="N1853" s="64" t="s">
        <v>5422</v>
      </c>
      <c r="O1853" s="84">
        <v>0.23</v>
      </c>
      <c r="P1853" s="7"/>
      <c r="Q1853" s="35">
        <f t="shared" si="33"/>
        <v>0</v>
      </c>
      <c r="R1853" s="104"/>
      <c r="S1853" s="36" t="s">
        <v>3184</v>
      </c>
      <c r="T1853" s="86" t="s">
        <v>4573</v>
      </c>
      <c r="U1853" s="39">
        <f>VLOOKUP(Tabela1[[#This Row],[Marka]],Config!$D$2:$E$13,2,FALSE)+Tabela1[[#This Row],[Marka_sort_plus]]</f>
        <v>215011</v>
      </c>
      <c r="V1853" s="39">
        <v>15011</v>
      </c>
      <c r="W1853" s="49" t="s">
        <v>5422</v>
      </c>
      <c r="X1853" s="49" t="s">
        <v>6996</v>
      </c>
      <c r="Y1853" s="49" t="s">
        <v>3152</v>
      </c>
      <c r="Z1853" s="49" t="s">
        <v>6997</v>
      </c>
    </row>
    <row r="1854" spans="2:26" ht="27.75" customHeight="1">
      <c r="B1854" s="55" t="s">
        <v>7</v>
      </c>
      <c r="C1854" s="56" t="s">
        <v>5201</v>
      </c>
      <c r="D1854" s="113" t="s">
        <v>5094</v>
      </c>
      <c r="E1854" s="83" t="s">
        <v>3108</v>
      </c>
      <c r="F1854" s="65" t="s">
        <v>5307</v>
      </c>
      <c r="G1854" s="58" t="s">
        <v>10</v>
      </c>
      <c r="H1854" s="58">
        <v>10</v>
      </c>
      <c r="I1854" s="129">
        <v>1.36</v>
      </c>
      <c r="J1854" s="129">
        <v>1.36</v>
      </c>
      <c r="K1854" s="93">
        <f>Tabela1[ [#This Row],[Cena hurtowa netto od 01.06.2025] ]/Tabela1[[#This Row],[Cena hurtowa netto od 13.01.2025]]-1</f>
        <v>0</v>
      </c>
      <c r="L1854" s="142" t="s">
        <v>3108</v>
      </c>
      <c r="M1854" s="142"/>
      <c r="N1854" s="64" t="s">
        <v>5548</v>
      </c>
      <c r="O1854" s="84">
        <v>0.23</v>
      </c>
      <c r="P1854" s="7"/>
      <c r="Q1854" s="35">
        <f t="shared" si="33"/>
        <v>0</v>
      </c>
      <c r="R1854" s="104"/>
      <c r="S1854" s="36" t="s">
        <v>3122</v>
      </c>
      <c r="T1854" s="86" t="s">
        <v>4571</v>
      </c>
      <c r="U1854" s="39">
        <f>VLOOKUP(Tabela1[[#This Row],[Marka]],Config!$D$2:$E$13,2,FALSE)+Tabela1[[#This Row],[Marka_sort_plus]]</f>
        <v>215011</v>
      </c>
      <c r="V1854" s="39">
        <v>15011</v>
      </c>
      <c r="W1854" s="49" t="s">
        <v>5548</v>
      </c>
      <c r="X1854" s="49" t="s">
        <v>5998</v>
      </c>
      <c r="Y1854" s="49" t="s">
        <v>5999</v>
      </c>
      <c r="Z1854" s="49" t="s">
        <v>6000</v>
      </c>
    </row>
    <row r="1855" spans="2:26" ht="27.75" customHeight="1">
      <c r="B1855" s="55" t="s">
        <v>7</v>
      </c>
      <c r="C1855" s="56" t="s">
        <v>12980</v>
      </c>
      <c r="D1855" s="113" t="s">
        <v>12981</v>
      </c>
      <c r="E1855" s="83" t="s">
        <v>3110</v>
      </c>
      <c r="F1855" s="65" t="s">
        <v>13812</v>
      </c>
      <c r="G1855" s="58" t="s">
        <v>10</v>
      </c>
      <c r="H1855" s="58" t="s">
        <v>8167</v>
      </c>
      <c r="I1855" s="129">
        <v>11.25</v>
      </c>
      <c r="J1855" s="129">
        <v>11.25</v>
      </c>
      <c r="K1855" s="93">
        <f>Tabela1[ [#This Row],[Cena hurtowa netto od 01.06.2025] ]/Tabela1[[#This Row],[Cena hurtowa netto od 13.01.2025]]-1</f>
        <v>0</v>
      </c>
      <c r="L1855" s="142" t="s">
        <v>3110</v>
      </c>
      <c r="M1855" s="142"/>
      <c r="N1855" s="64">
        <v>4007817165751</v>
      </c>
      <c r="O1855" s="84">
        <v>0.23</v>
      </c>
      <c r="P1855" s="7"/>
      <c r="Q1855" s="35">
        <f t="shared" si="33"/>
        <v>0</v>
      </c>
      <c r="R1855" s="104"/>
      <c r="S1855" s="36" t="s">
        <v>3122</v>
      </c>
      <c r="T1855" s="86">
        <v>96081099</v>
      </c>
      <c r="U1855" s="39">
        <f>VLOOKUP(Tabela1[[#This Row],[Marka]],Config!$D$2:$E$13,2,FALSE)+Tabela1[[#This Row],[Marka_sort_plus]]</f>
        <v>215011</v>
      </c>
      <c r="V1855" s="39">
        <v>15011</v>
      </c>
      <c r="W1855" s="49">
        <v>4007817165751</v>
      </c>
      <c r="X1855" s="49">
        <v>4007817165768</v>
      </c>
      <c r="Y1855" s="49"/>
      <c r="Z1855" s="49"/>
    </row>
    <row r="1856" spans="2:26" ht="27.75" customHeight="1">
      <c r="B1856" s="55" t="s">
        <v>7</v>
      </c>
      <c r="C1856" s="56" t="s">
        <v>12982</v>
      </c>
      <c r="D1856" s="113" t="s">
        <v>12983</v>
      </c>
      <c r="E1856" s="83" t="s">
        <v>3110</v>
      </c>
      <c r="F1856" s="65" t="s">
        <v>13813</v>
      </c>
      <c r="G1856" s="58" t="s">
        <v>10</v>
      </c>
      <c r="H1856" s="58" t="s">
        <v>8167</v>
      </c>
      <c r="I1856" s="129">
        <v>11.25</v>
      </c>
      <c r="J1856" s="129">
        <v>11.25</v>
      </c>
      <c r="K1856" s="93">
        <f>Tabela1[ [#This Row],[Cena hurtowa netto od 01.06.2025] ]/Tabela1[[#This Row],[Cena hurtowa netto od 13.01.2025]]-1</f>
        <v>0</v>
      </c>
      <c r="L1856" s="142" t="s">
        <v>3110</v>
      </c>
      <c r="M1856" s="142"/>
      <c r="N1856" s="64">
        <v>4007817167106</v>
      </c>
      <c r="O1856" s="84">
        <v>0.23</v>
      </c>
      <c r="P1856" s="7"/>
      <c r="Q1856" s="35">
        <f t="shared" si="33"/>
        <v>0</v>
      </c>
      <c r="R1856" s="104"/>
      <c r="S1856" s="36" t="s">
        <v>3122</v>
      </c>
      <c r="T1856" s="86">
        <v>96081099</v>
      </c>
      <c r="U1856" s="39">
        <f>VLOOKUP(Tabela1[[#This Row],[Marka]],Config!$D$2:$E$13,2,FALSE)+Tabela1[[#This Row],[Marka_sort_plus]]</f>
        <v>215011</v>
      </c>
      <c r="V1856" s="39">
        <v>15011</v>
      </c>
      <c r="W1856" s="49">
        <v>4007817167106</v>
      </c>
      <c r="X1856" s="49">
        <v>4007817167113</v>
      </c>
      <c r="Y1856" s="49"/>
      <c r="Z1856" s="49"/>
    </row>
    <row r="1857" spans="2:26" ht="27.75" customHeight="1">
      <c r="B1857" s="55" t="s">
        <v>7</v>
      </c>
      <c r="C1857" s="56" t="s">
        <v>5202</v>
      </c>
      <c r="D1857" s="113" t="s">
        <v>5095</v>
      </c>
      <c r="E1857" s="83" t="s">
        <v>3108</v>
      </c>
      <c r="F1857" s="65" t="s">
        <v>8026</v>
      </c>
      <c r="G1857" s="58" t="s">
        <v>10</v>
      </c>
      <c r="H1857" s="58">
        <v>10</v>
      </c>
      <c r="I1857" s="129">
        <v>1.6009920000000002</v>
      </c>
      <c r="J1857" s="129">
        <v>1.6009920000000002</v>
      </c>
      <c r="K1857" s="93">
        <f>Tabela1[ [#This Row],[Cena hurtowa netto od 01.06.2025] ]/Tabela1[[#This Row],[Cena hurtowa netto od 13.01.2025]]-1</f>
        <v>0</v>
      </c>
      <c r="L1857" s="142" t="s">
        <v>3108</v>
      </c>
      <c r="M1857" s="142"/>
      <c r="N1857" s="64" t="s">
        <v>5620</v>
      </c>
      <c r="O1857" s="84">
        <v>0.23</v>
      </c>
      <c r="P1857" s="7"/>
      <c r="Q1857" s="35">
        <f t="shared" si="33"/>
        <v>0</v>
      </c>
      <c r="R1857" s="104"/>
      <c r="S1857" s="36" t="s">
        <v>3122</v>
      </c>
      <c r="T1857" s="86" t="s">
        <v>4571</v>
      </c>
      <c r="U1857" s="39">
        <f>VLOOKUP(Tabela1[[#This Row],[Marka]],Config!$D$2:$E$13,2,FALSE)+Tabela1[[#This Row],[Marka_sort_plus]]</f>
        <v>215011</v>
      </c>
      <c r="V1857" s="39">
        <v>15011</v>
      </c>
      <c r="W1857" s="49" t="s">
        <v>5620</v>
      </c>
      <c r="X1857" s="49" t="s">
        <v>5984</v>
      </c>
      <c r="Y1857" s="49" t="s">
        <v>5985</v>
      </c>
      <c r="Z1857" s="49" t="s">
        <v>5986</v>
      </c>
    </row>
    <row r="1858" spans="2:26" ht="27.75" customHeight="1">
      <c r="B1858" s="55" t="s">
        <v>7</v>
      </c>
      <c r="C1858" s="56" t="s">
        <v>5203</v>
      </c>
      <c r="D1858" s="113" t="s">
        <v>5096</v>
      </c>
      <c r="E1858" s="83" t="s">
        <v>3108</v>
      </c>
      <c r="F1858" s="65" t="s">
        <v>8027</v>
      </c>
      <c r="G1858" s="58" t="s">
        <v>10</v>
      </c>
      <c r="H1858" s="58">
        <v>10</v>
      </c>
      <c r="I1858" s="129">
        <v>1.6009920000000002</v>
      </c>
      <c r="J1858" s="129">
        <v>1.6009920000000002</v>
      </c>
      <c r="K1858" s="93">
        <f>Tabela1[ [#This Row],[Cena hurtowa netto od 01.06.2025] ]/Tabela1[[#This Row],[Cena hurtowa netto od 13.01.2025]]-1</f>
        <v>0</v>
      </c>
      <c r="L1858" s="142" t="s">
        <v>3108</v>
      </c>
      <c r="M1858" s="142"/>
      <c r="N1858" s="64" t="s">
        <v>5423</v>
      </c>
      <c r="O1858" s="84">
        <v>0.23</v>
      </c>
      <c r="P1858" s="7"/>
      <c r="Q1858" s="35">
        <f t="shared" si="33"/>
        <v>0</v>
      </c>
      <c r="R1858" s="104"/>
      <c r="S1858" s="36" t="s">
        <v>3122</v>
      </c>
      <c r="T1858" s="86" t="s">
        <v>4571</v>
      </c>
      <c r="U1858" s="39">
        <f>VLOOKUP(Tabela1[[#This Row],[Marka]],Config!$D$2:$E$13,2,FALSE)+Tabela1[[#This Row],[Marka_sort_plus]]</f>
        <v>215011</v>
      </c>
      <c r="V1858" s="39">
        <v>15011</v>
      </c>
      <c r="W1858" s="49" t="s">
        <v>5423</v>
      </c>
      <c r="X1858" s="49" t="s">
        <v>5990</v>
      </c>
      <c r="Y1858" s="49" t="s">
        <v>5991</v>
      </c>
      <c r="Z1858" s="49" t="s">
        <v>5992</v>
      </c>
    </row>
    <row r="1859" spans="2:26" ht="27.75" customHeight="1">
      <c r="B1859" s="55" t="s">
        <v>7</v>
      </c>
      <c r="C1859" s="56" t="s">
        <v>5204</v>
      </c>
      <c r="D1859" s="113" t="s">
        <v>5097</v>
      </c>
      <c r="E1859" s="83" t="s">
        <v>3108</v>
      </c>
      <c r="F1859" s="65" t="s">
        <v>8028</v>
      </c>
      <c r="G1859" s="58" t="s">
        <v>10</v>
      </c>
      <c r="H1859" s="58">
        <v>10</v>
      </c>
      <c r="I1859" s="129">
        <v>1.6009920000000002</v>
      </c>
      <c r="J1859" s="129">
        <v>1.6009920000000002</v>
      </c>
      <c r="K1859" s="93">
        <f>Tabela1[ [#This Row],[Cena hurtowa netto od 01.06.2025] ]/Tabela1[[#This Row],[Cena hurtowa netto od 13.01.2025]]-1</f>
        <v>0</v>
      </c>
      <c r="L1859" s="142" t="s">
        <v>3108</v>
      </c>
      <c r="M1859" s="142"/>
      <c r="N1859" s="64" t="s">
        <v>5621</v>
      </c>
      <c r="O1859" s="84">
        <v>0.23</v>
      </c>
      <c r="P1859" s="7"/>
      <c r="Q1859" s="35">
        <f t="shared" si="33"/>
        <v>0</v>
      </c>
      <c r="R1859" s="104"/>
      <c r="S1859" s="36" t="s">
        <v>3122</v>
      </c>
      <c r="T1859" s="86" t="s">
        <v>4571</v>
      </c>
      <c r="U1859" s="39">
        <f>VLOOKUP(Tabela1[[#This Row],[Marka]],Config!$D$2:$E$13,2,FALSE)+Tabela1[[#This Row],[Marka_sort_plus]]</f>
        <v>215011</v>
      </c>
      <c r="V1859" s="39">
        <v>15011</v>
      </c>
      <c r="W1859" s="49" t="s">
        <v>5621</v>
      </c>
      <c r="X1859" s="49" t="s">
        <v>5993</v>
      </c>
      <c r="Y1859" s="49" t="s">
        <v>5994</v>
      </c>
      <c r="Z1859" s="49" t="s">
        <v>5995</v>
      </c>
    </row>
    <row r="1860" spans="2:26" ht="27.75" customHeight="1">
      <c r="B1860" s="55" t="s">
        <v>7</v>
      </c>
      <c r="C1860" s="56" t="s">
        <v>5205</v>
      </c>
      <c r="D1860" s="113" t="s">
        <v>5098</v>
      </c>
      <c r="E1860" s="83" t="s">
        <v>3108</v>
      </c>
      <c r="F1860" s="65" t="s">
        <v>8029</v>
      </c>
      <c r="G1860" s="58" t="s">
        <v>10</v>
      </c>
      <c r="H1860" s="58">
        <v>10</v>
      </c>
      <c r="I1860" s="129">
        <v>1.6009920000000002</v>
      </c>
      <c r="J1860" s="129">
        <v>1.6009920000000002</v>
      </c>
      <c r="K1860" s="93">
        <f>Tabela1[ [#This Row],[Cena hurtowa netto od 01.06.2025] ]/Tabela1[[#This Row],[Cena hurtowa netto od 13.01.2025]]-1</f>
        <v>0</v>
      </c>
      <c r="L1860" s="142" t="s">
        <v>3108</v>
      </c>
      <c r="M1860" s="142"/>
      <c r="N1860" s="64" t="s">
        <v>5622</v>
      </c>
      <c r="O1860" s="84">
        <v>0.23</v>
      </c>
      <c r="P1860" s="7"/>
      <c r="Q1860" s="35">
        <f t="shared" si="33"/>
        <v>0</v>
      </c>
      <c r="R1860" s="104"/>
      <c r="S1860" s="36" t="s">
        <v>3122</v>
      </c>
      <c r="T1860" s="86" t="s">
        <v>4571</v>
      </c>
      <c r="U1860" s="39">
        <f>VLOOKUP(Tabela1[[#This Row],[Marka]],Config!$D$2:$E$13,2,FALSE)+Tabela1[[#This Row],[Marka_sort_plus]]</f>
        <v>215011</v>
      </c>
      <c r="V1860" s="39">
        <v>15011</v>
      </c>
      <c r="W1860" s="49" t="s">
        <v>5622</v>
      </c>
      <c r="X1860" s="49" t="s">
        <v>5987</v>
      </c>
      <c r="Y1860" s="49" t="s">
        <v>5988</v>
      </c>
      <c r="Z1860" s="49" t="s">
        <v>5989</v>
      </c>
    </row>
    <row r="1861" spans="2:26" ht="27.75" customHeight="1">
      <c r="B1861" s="55" t="s">
        <v>7</v>
      </c>
      <c r="C1861" s="56" t="s">
        <v>9839</v>
      </c>
      <c r="D1861" s="113" t="s">
        <v>9840</v>
      </c>
      <c r="E1861" s="83" t="s">
        <v>3108</v>
      </c>
      <c r="F1861" s="65" t="s">
        <v>9842</v>
      </c>
      <c r="G1861" s="58" t="s">
        <v>10</v>
      </c>
      <c r="H1861" s="58" t="s">
        <v>8162</v>
      </c>
      <c r="I1861" s="129">
        <v>1.44</v>
      </c>
      <c r="J1861" s="129">
        <v>1.44</v>
      </c>
      <c r="K1861" s="93">
        <f>Tabela1[ [#This Row],[Cena hurtowa netto od 01.06.2025] ]/Tabela1[[#This Row],[Cena hurtowa netto od 13.01.2025]]-1</f>
        <v>0</v>
      </c>
      <c r="L1861" s="142" t="s">
        <v>3108</v>
      </c>
      <c r="M1861" s="142"/>
      <c r="N1861" s="64">
        <v>4007817435021</v>
      </c>
      <c r="O1861" s="84">
        <v>0.23</v>
      </c>
      <c r="P1861" s="7"/>
      <c r="Q1861" s="35">
        <f t="shared" si="33"/>
        <v>0</v>
      </c>
      <c r="R1861" s="104">
        <v>11</v>
      </c>
      <c r="S1861" s="36" t="s">
        <v>3122</v>
      </c>
      <c r="T1861" s="86">
        <v>96081099</v>
      </c>
      <c r="U1861" s="39">
        <f>VLOOKUP(Tabela1[[#This Row],[Marka]],Config!$D$2:$E$13,2,FALSE)+Tabela1[[#This Row],[Marka_sort_plus]]</f>
        <v>215011</v>
      </c>
      <c r="V1861" s="39">
        <v>15011</v>
      </c>
      <c r="W1861" s="49" t="s">
        <v>9897</v>
      </c>
      <c r="X1861" s="49" t="s">
        <v>9898</v>
      </c>
      <c r="Y1861" s="49" t="s">
        <v>9899</v>
      </c>
      <c r="Z1861" s="49" t="s">
        <v>9900</v>
      </c>
    </row>
    <row r="1862" spans="2:26" ht="27.75" customHeight="1">
      <c r="B1862" s="55" t="s">
        <v>7</v>
      </c>
      <c r="C1862" s="56" t="s">
        <v>994</v>
      </c>
      <c r="D1862" s="113" t="s">
        <v>4031</v>
      </c>
      <c r="E1862" s="83" t="s">
        <v>3108</v>
      </c>
      <c r="F1862" s="65" t="s">
        <v>995</v>
      </c>
      <c r="G1862" s="58" t="s">
        <v>10</v>
      </c>
      <c r="H1862" s="58">
        <v>1</v>
      </c>
      <c r="I1862" s="129">
        <v>16.010000000000002</v>
      </c>
      <c r="J1862" s="129">
        <v>16.010000000000002</v>
      </c>
      <c r="K1862" s="93">
        <f>Tabela1[ [#This Row],[Cena hurtowa netto od 01.06.2025] ]/Tabela1[[#This Row],[Cena hurtowa netto od 13.01.2025]]-1</f>
        <v>0</v>
      </c>
      <c r="L1862" s="142" t="s">
        <v>3108</v>
      </c>
      <c r="M1862" s="142"/>
      <c r="N1862" s="64" t="s">
        <v>996</v>
      </c>
      <c r="O1862" s="84">
        <v>0.23</v>
      </c>
      <c r="P1862" s="7"/>
      <c r="Q1862" s="35">
        <f t="shared" si="33"/>
        <v>0</v>
      </c>
      <c r="R1862" s="104">
        <v>11</v>
      </c>
      <c r="S1862" s="36" t="s">
        <v>3122</v>
      </c>
      <c r="T1862" s="86" t="s">
        <v>4571</v>
      </c>
      <c r="U1862" s="39">
        <f>VLOOKUP(Tabela1[[#This Row],[Marka]],Config!$D$2:$E$13,2,FALSE)+Tabela1[[#This Row],[Marka_sort_plus]]</f>
        <v>215011</v>
      </c>
      <c r="V1862" s="39">
        <v>15011</v>
      </c>
      <c r="W1862" s="49" t="s">
        <v>996</v>
      </c>
      <c r="X1862" s="49" t="s">
        <v>5996</v>
      </c>
      <c r="Y1862" s="49" t="s">
        <v>3152</v>
      </c>
      <c r="Z1862" s="49" t="s">
        <v>5997</v>
      </c>
    </row>
    <row r="1863" spans="2:26" ht="27.75" customHeight="1">
      <c r="B1863" s="55" t="s">
        <v>7</v>
      </c>
      <c r="C1863" s="56" t="s">
        <v>11278</v>
      </c>
      <c r="D1863" s="113" t="s">
        <v>11279</v>
      </c>
      <c r="E1863" s="83" t="s">
        <v>3107</v>
      </c>
      <c r="F1863" s="65" t="s">
        <v>11288</v>
      </c>
      <c r="G1863" s="58" t="s">
        <v>10</v>
      </c>
      <c r="H1863" s="58" t="s">
        <v>8162</v>
      </c>
      <c r="I1863" s="129">
        <v>1.26</v>
      </c>
      <c r="J1863" s="129">
        <v>1.26</v>
      </c>
      <c r="K1863" s="93">
        <f>Tabela1[ [#This Row],[Cena hurtowa netto od 01.06.2025] ]/Tabela1[[#This Row],[Cena hurtowa netto od 13.01.2025]]-1</f>
        <v>0</v>
      </c>
      <c r="L1863" s="142" t="s">
        <v>3107</v>
      </c>
      <c r="M1863" s="142"/>
      <c r="N1863" s="64">
        <v>4007817101247</v>
      </c>
      <c r="O1863" s="84">
        <v>0.23</v>
      </c>
      <c r="P1863" s="7"/>
      <c r="Q1863" s="35">
        <f t="shared" si="33"/>
        <v>0</v>
      </c>
      <c r="R1863" s="104"/>
      <c r="S1863" s="36" t="s">
        <v>3122</v>
      </c>
      <c r="T1863" s="86">
        <v>96081099</v>
      </c>
      <c r="U1863" s="39">
        <f>VLOOKUP(Tabela1[[#This Row],[Marka]],Config!$D$2:$E$13,2,FALSE)+Tabela1[[#This Row],[Marka_sort_plus]]</f>
        <v>215011</v>
      </c>
      <c r="V1863" s="39">
        <v>15011</v>
      </c>
      <c r="W1863" s="49">
        <v>4007817101247</v>
      </c>
      <c r="X1863" s="49"/>
      <c r="Y1863" s="49"/>
      <c r="Z1863" s="49"/>
    </row>
    <row r="1864" spans="2:26" ht="27.75" customHeight="1">
      <c r="B1864" s="55" t="s">
        <v>7</v>
      </c>
      <c r="C1864" s="56" t="s">
        <v>11280</v>
      </c>
      <c r="D1864" s="113" t="s">
        <v>11281</v>
      </c>
      <c r="E1864" s="83" t="s">
        <v>3107</v>
      </c>
      <c r="F1864" s="65" t="s">
        <v>11289</v>
      </c>
      <c r="G1864" s="58" t="s">
        <v>10</v>
      </c>
      <c r="H1864" s="58" t="s">
        <v>8162</v>
      </c>
      <c r="I1864" s="129">
        <v>1.26</v>
      </c>
      <c r="J1864" s="129">
        <v>1.26</v>
      </c>
      <c r="K1864" s="93">
        <f>Tabela1[ [#This Row],[Cena hurtowa netto od 01.06.2025] ]/Tabela1[[#This Row],[Cena hurtowa netto od 13.01.2025]]-1</f>
        <v>0</v>
      </c>
      <c r="L1864" s="142" t="s">
        <v>3107</v>
      </c>
      <c r="M1864" s="142"/>
      <c r="N1864" s="64">
        <v>4007817101285</v>
      </c>
      <c r="O1864" s="84">
        <v>0.23</v>
      </c>
      <c r="P1864" s="7"/>
      <c r="Q1864" s="35">
        <f t="shared" si="33"/>
        <v>0</v>
      </c>
      <c r="R1864" s="104"/>
      <c r="S1864" s="36" t="s">
        <v>3122</v>
      </c>
      <c r="T1864" s="86">
        <v>96081099</v>
      </c>
      <c r="U1864" s="39">
        <f>VLOOKUP(Tabela1[[#This Row],[Marka]],Config!$D$2:$E$13,2,FALSE)+Tabela1[[#This Row],[Marka_sort_plus]]</f>
        <v>215011</v>
      </c>
      <c r="V1864" s="39">
        <v>15011</v>
      </c>
      <c r="W1864" s="49">
        <v>4007817101285</v>
      </c>
      <c r="X1864" s="49"/>
      <c r="Y1864" s="49"/>
      <c r="Z1864" s="49"/>
    </row>
    <row r="1865" spans="2:26" ht="27.75" customHeight="1">
      <c r="B1865" s="55" t="s">
        <v>7</v>
      </c>
      <c r="C1865" s="56" t="s">
        <v>11282</v>
      </c>
      <c r="D1865" s="113" t="s">
        <v>11283</v>
      </c>
      <c r="E1865" s="83" t="s">
        <v>3107</v>
      </c>
      <c r="F1865" s="65" t="s">
        <v>11290</v>
      </c>
      <c r="G1865" s="58" t="s">
        <v>10</v>
      </c>
      <c r="H1865" s="58" t="s">
        <v>8162</v>
      </c>
      <c r="I1865" s="129">
        <v>1.26</v>
      </c>
      <c r="J1865" s="129">
        <v>1.26</v>
      </c>
      <c r="K1865" s="93">
        <f>Tabela1[ [#This Row],[Cena hurtowa netto od 01.06.2025] ]/Tabela1[[#This Row],[Cena hurtowa netto od 13.01.2025]]-1</f>
        <v>0</v>
      </c>
      <c r="L1865" s="142" t="s">
        <v>3107</v>
      </c>
      <c r="M1865" s="142"/>
      <c r="N1865" s="64">
        <v>4007817101322</v>
      </c>
      <c r="O1865" s="84">
        <v>0.23</v>
      </c>
      <c r="P1865" s="7"/>
      <c r="Q1865" s="35">
        <f t="shared" si="33"/>
        <v>0</v>
      </c>
      <c r="R1865" s="104"/>
      <c r="S1865" s="36" t="s">
        <v>3122</v>
      </c>
      <c r="T1865" s="86">
        <v>96081099</v>
      </c>
      <c r="U1865" s="39">
        <f>VLOOKUP(Tabela1[[#This Row],[Marka]],Config!$D$2:$E$13,2,FALSE)+Tabela1[[#This Row],[Marka_sort_plus]]</f>
        <v>215011</v>
      </c>
      <c r="V1865" s="39">
        <v>15011</v>
      </c>
      <c r="W1865" s="49">
        <v>4007817101322</v>
      </c>
      <c r="X1865" s="49"/>
      <c r="Y1865" s="49"/>
      <c r="Z1865" s="49"/>
    </row>
    <row r="1866" spans="2:26" ht="27.75" customHeight="1">
      <c r="B1866" s="55" t="s">
        <v>7</v>
      </c>
      <c r="C1866" s="56" t="s">
        <v>11284</v>
      </c>
      <c r="D1866" s="113" t="s">
        <v>11285</v>
      </c>
      <c r="E1866" s="83" t="s">
        <v>3107</v>
      </c>
      <c r="F1866" s="65" t="s">
        <v>11291</v>
      </c>
      <c r="G1866" s="58" t="s">
        <v>10</v>
      </c>
      <c r="H1866" s="58" t="s">
        <v>8162</v>
      </c>
      <c r="I1866" s="129">
        <v>1.26</v>
      </c>
      <c r="J1866" s="129">
        <v>1.26</v>
      </c>
      <c r="K1866" s="93">
        <f>Tabela1[ [#This Row],[Cena hurtowa netto od 01.06.2025] ]/Tabela1[[#This Row],[Cena hurtowa netto od 13.01.2025]]-1</f>
        <v>0</v>
      </c>
      <c r="L1866" s="142" t="s">
        <v>3107</v>
      </c>
      <c r="M1866" s="142"/>
      <c r="N1866" s="64">
        <v>4007817101117</v>
      </c>
      <c r="O1866" s="84">
        <v>0.23</v>
      </c>
      <c r="P1866" s="7"/>
      <c r="Q1866" s="35">
        <f t="shared" si="33"/>
        <v>0</v>
      </c>
      <c r="R1866" s="104"/>
      <c r="S1866" s="36" t="s">
        <v>3122</v>
      </c>
      <c r="T1866" s="86">
        <v>96081099</v>
      </c>
      <c r="U1866" s="39">
        <f>VLOOKUP(Tabela1[[#This Row],[Marka]],Config!$D$2:$E$13,2,FALSE)+Tabela1[[#This Row],[Marka_sort_plus]]</f>
        <v>215011</v>
      </c>
      <c r="V1866" s="39">
        <v>15011</v>
      </c>
      <c r="W1866" s="49">
        <v>4007817101117</v>
      </c>
      <c r="X1866" s="49"/>
      <c r="Y1866" s="49"/>
      <c r="Z1866" s="49"/>
    </row>
    <row r="1867" spans="2:26" ht="27.75" customHeight="1">
      <c r="B1867" s="55" t="s">
        <v>7</v>
      </c>
      <c r="C1867" s="56" t="s">
        <v>11286</v>
      </c>
      <c r="D1867" s="113" t="s">
        <v>11287</v>
      </c>
      <c r="E1867" s="83" t="s">
        <v>3107</v>
      </c>
      <c r="F1867" s="65" t="s">
        <v>11292</v>
      </c>
      <c r="G1867" s="58" t="s">
        <v>10</v>
      </c>
      <c r="H1867" s="58" t="s">
        <v>8162</v>
      </c>
      <c r="I1867" s="129">
        <v>1.26</v>
      </c>
      <c r="J1867" s="129">
        <v>1.26</v>
      </c>
      <c r="K1867" s="93">
        <f>Tabela1[ [#This Row],[Cena hurtowa netto od 01.06.2025] ]/Tabela1[[#This Row],[Cena hurtowa netto od 13.01.2025]]-1</f>
        <v>0</v>
      </c>
      <c r="L1867" s="142" t="s">
        <v>3107</v>
      </c>
      <c r="M1867" s="142"/>
      <c r="N1867" s="64">
        <v>4007817101193</v>
      </c>
      <c r="O1867" s="84">
        <v>0.23</v>
      </c>
      <c r="P1867" s="7"/>
      <c r="Q1867" s="35">
        <f t="shared" si="33"/>
        <v>0</v>
      </c>
      <c r="R1867" s="104"/>
      <c r="S1867" s="36" t="s">
        <v>3122</v>
      </c>
      <c r="T1867" s="86">
        <v>96081099</v>
      </c>
      <c r="U1867" s="39">
        <f>VLOOKUP(Tabela1[[#This Row],[Marka]],Config!$D$2:$E$13,2,FALSE)+Tabela1[[#This Row],[Marka_sort_plus]]</f>
        <v>215011</v>
      </c>
      <c r="V1867" s="39">
        <v>15011</v>
      </c>
      <c r="W1867" s="49">
        <v>4007817101193</v>
      </c>
      <c r="X1867" s="49"/>
      <c r="Y1867" s="49"/>
      <c r="Z1867" s="49"/>
    </row>
    <row r="1868" spans="2:26" ht="27.75" customHeight="1">
      <c r="B1868" s="55" t="s">
        <v>7</v>
      </c>
      <c r="C1868" s="56" t="s">
        <v>10845</v>
      </c>
      <c r="D1868" s="113" t="s">
        <v>10847</v>
      </c>
      <c r="E1868" s="83" t="s">
        <v>3107</v>
      </c>
      <c r="F1868" s="65" t="s">
        <v>10848</v>
      </c>
      <c r="G1868" s="58" t="s">
        <v>10</v>
      </c>
      <c r="H1868" s="58" t="s">
        <v>8162</v>
      </c>
      <c r="I1868" s="129">
        <v>12.6</v>
      </c>
      <c r="J1868" s="129">
        <v>12.6</v>
      </c>
      <c r="K1868" s="93">
        <f>Tabela1[ [#This Row],[Cena hurtowa netto od 01.06.2025] ]/Tabela1[[#This Row],[Cena hurtowa netto od 13.01.2025]]-1</f>
        <v>0</v>
      </c>
      <c r="L1868" s="142" t="s">
        <v>3107</v>
      </c>
      <c r="M1868" s="142"/>
      <c r="N1868" s="64">
        <v>4007817102916</v>
      </c>
      <c r="O1868" s="84">
        <v>0.23</v>
      </c>
      <c r="P1868" s="7"/>
      <c r="Q1868" s="35">
        <f t="shared" si="33"/>
        <v>0</v>
      </c>
      <c r="R1868" s="104">
        <v>11</v>
      </c>
      <c r="S1868" s="36" t="s">
        <v>3122</v>
      </c>
      <c r="T1868" s="86">
        <v>96081099</v>
      </c>
      <c r="U1868" s="39">
        <f>VLOOKUP(Tabela1[[#This Row],[Marka]],Config!$D$2:$E$13,2,FALSE)+Tabela1[[#This Row],[Marka_sort_plus]]</f>
        <v>215011</v>
      </c>
      <c r="V1868" s="39">
        <v>15011</v>
      </c>
      <c r="W1868" s="49">
        <v>4007817102916</v>
      </c>
      <c r="X1868" s="49">
        <v>4007817102923</v>
      </c>
      <c r="Y1868" s="49">
        <v>4007817102930</v>
      </c>
      <c r="Z1868" s="49"/>
    </row>
    <row r="1869" spans="2:26" ht="27.75" customHeight="1">
      <c r="B1869" s="55" t="s">
        <v>7</v>
      </c>
      <c r="C1869" s="56" t="s">
        <v>10846</v>
      </c>
      <c r="D1869" s="113" t="s">
        <v>10844</v>
      </c>
      <c r="E1869" s="83" t="s">
        <v>3107</v>
      </c>
      <c r="F1869" s="65" t="s">
        <v>10849</v>
      </c>
      <c r="G1869" s="58" t="s">
        <v>10</v>
      </c>
      <c r="H1869" s="58" t="s">
        <v>8162</v>
      </c>
      <c r="I1869" s="129">
        <v>62.99</v>
      </c>
      <c r="J1869" s="129">
        <v>62.99</v>
      </c>
      <c r="K1869" s="93">
        <f>Tabela1[ [#This Row],[Cena hurtowa netto od 01.06.2025] ]/Tabela1[[#This Row],[Cena hurtowa netto od 13.01.2025]]-1</f>
        <v>0</v>
      </c>
      <c r="L1869" s="142" t="s">
        <v>3107</v>
      </c>
      <c r="M1869" s="142"/>
      <c r="N1869" s="64">
        <v>4007817101025</v>
      </c>
      <c r="O1869" s="84">
        <v>0.23</v>
      </c>
      <c r="P1869" s="7"/>
      <c r="Q1869" s="35">
        <f t="shared" si="33"/>
        <v>0</v>
      </c>
      <c r="R1869" s="104">
        <v>11</v>
      </c>
      <c r="S1869" s="36" t="s">
        <v>3122</v>
      </c>
      <c r="T1869" s="86">
        <v>96081099</v>
      </c>
      <c r="U1869" s="39">
        <f>VLOOKUP(Tabela1[[#This Row],[Marka]],Config!$D$2:$E$13,2,FALSE)+Tabela1[[#This Row],[Marka_sort_plus]]</f>
        <v>215011</v>
      </c>
      <c r="V1869" s="39">
        <v>15011</v>
      </c>
      <c r="W1869" s="49">
        <v>4007817101025</v>
      </c>
      <c r="X1869" s="49"/>
      <c r="Y1869" s="49">
        <v>4007817101032</v>
      </c>
      <c r="Z1869" s="49"/>
    </row>
    <row r="1870" spans="2:26" ht="27.75" customHeight="1">
      <c r="B1870" s="55" t="s">
        <v>7</v>
      </c>
      <c r="C1870" s="56" t="s">
        <v>272</v>
      </c>
      <c r="D1870" s="113" t="s">
        <v>3375</v>
      </c>
      <c r="E1870" s="83" t="s">
        <v>3107</v>
      </c>
      <c r="F1870" s="65" t="s">
        <v>273</v>
      </c>
      <c r="G1870" s="58" t="s">
        <v>10</v>
      </c>
      <c r="H1870" s="58">
        <v>10</v>
      </c>
      <c r="I1870" s="129">
        <v>4.0580700000000007</v>
      </c>
      <c r="J1870" s="129">
        <v>4.0580700000000007</v>
      </c>
      <c r="K1870" s="93">
        <f>Tabela1[ [#This Row],[Cena hurtowa netto od 01.06.2025] ]/Tabela1[[#This Row],[Cena hurtowa netto od 13.01.2025]]-1</f>
        <v>0</v>
      </c>
      <c r="L1870" s="142" t="s">
        <v>13877</v>
      </c>
      <c r="M1870" s="142"/>
      <c r="N1870" s="64" t="s">
        <v>274</v>
      </c>
      <c r="O1870" s="84">
        <v>0.23</v>
      </c>
      <c r="P1870" s="7"/>
      <c r="Q1870" s="35">
        <f t="shared" si="33"/>
        <v>0</v>
      </c>
      <c r="R1870" s="104">
        <v>10</v>
      </c>
      <c r="S1870" s="36" t="s">
        <v>3122</v>
      </c>
      <c r="T1870" s="86" t="s">
        <v>4571</v>
      </c>
      <c r="U1870" s="39">
        <f>VLOOKUP(Tabela1[[#This Row],[Marka]],Config!$D$2:$E$13,2,FALSE)+Tabela1[[#This Row],[Marka_sort_plus]]</f>
        <v>215011</v>
      </c>
      <c r="V1870" s="39">
        <v>15011</v>
      </c>
      <c r="W1870" s="49" t="s">
        <v>274</v>
      </c>
      <c r="X1870" s="49" t="s">
        <v>6007</v>
      </c>
      <c r="Y1870" s="49" t="s">
        <v>6008</v>
      </c>
      <c r="Z1870" s="49" t="s">
        <v>6009</v>
      </c>
    </row>
    <row r="1871" spans="2:26" ht="27.75" customHeight="1">
      <c r="B1871" s="55" t="s">
        <v>7</v>
      </c>
      <c r="C1871" s="56" t="s">
        <v>275</v>
      </c>
      <c r="D1871" s="113" t="s">
        <v>3450</v>
      </c>
      <c r="E1871" s="83" t="s">
        <v>3107</v>
      </c>
      <c r="F1871" s="65" t="s">
        <v>276</v>
      </c>
      <c r="G1871" s="58" t="s">
        <v>10</v>
      </c>
      <c r="H1871" s="58">
        <v>10</v>
      </c>
      <c r="I1871" s="129">
        <v>4.0580700000000007</v>
      </c>
      <c r="J1871" s="129">
        <v>4.0580700000000007</v>
      </c>
      <c r="K1871" s="93">
        <f>Tabela1[ [#This Row],[Cena hurtowa netto od 01.06.2025] ]/Tabela1[[#This Row],[Cena hurtowa netto od 13.01.2025]]-1</f>
        <v>0</v>
      </c>
      <c r="L1871" s="142" t="s">
        <v>3107</v>
      </c>
      <c r="M1871" s="142"/>
      <c r="N1871" s="64" t="s">
        <v>277</v>
      </c>
      <c r="O1871" s="84">
        <v>0.23</v>
      </c>
      <c r="P1871" s="7"/>
      <c r="Q1871" s="35">
        <f t="shared" si="33"/>
        <v>0</v>
      </c>
      <c r="R1871" s="104">
        <v>10</v>
      </c>
      <c r="S1871" s="36" t="s">
        <v>3122</v>
      </c>
      <c r="T1871" s="86" t="s">
        <v>4571</v>
      </c>
      <c r="U1871" s="39">
        <f>VLOOKUP(Tabela1[[#This Row],[Marka]],Config!$D$2:$E$13,2,FALSE)+Tabela1[[#This Row],[Marka_sort_plus]]</f>
        <v>215011</v>
      </c>
      <c r="V1871" s="39">
        <v>15011</v>
      </c>
      <c r="W1871" s="49" t="s">
        <v>277</v>
      </c>
      <c r="X1871" s="49" t="s">
        <v>6010</v>
      </c>
      <c r="Y1871" s="49" t="s">
        <v>6011</v>
      </c>
      <c r="Z1871" s="49" t="s">
        <v>6012</v>
      </c>
    </row>
    <row r="1872" spans="2:26" ht="27.75" customHeight="1">
      <c r="B1872" s="55" t="s">
        <v>7</v>
      </c>
      <c r="C1872" s="56" t="s">
        <v>278</v>
      </c>
      <c r="D1872" s="113" t="s">
        <v>3374</v>
      </c>
      <c r="E1872" s="83" t="s">
        <v>3107</v>
      </c>
      <c r="F1872" s="65" t="s">
        <v>279</v>
      </c>
      <c r="G1872" s="58" t="s">
        <v>10</v>
      </c>
      <c r="H1872" s="58">
        <v>10</v>
      </c>
      <c r="I1872" s="129">
        <v>4.0580700000000007</v>
      </c>
      <c r="J1872" s="129">
        <v>4.0580700000000007</v>
      </c>
      <c r="K1872" s="93">
        <f>Tabela1[ [#This Row],[Cena hurtowa netto od 01.06.2025] ]/Tabela1[[#This Row],[Cena hurtowa netto od 13.01.2025]]-1</f>
        <v>0</v>
      </c>
      <c r="L1872" s="142" t="s">
        <v>13877</v>
      </c>
      <c r="M1872" s="142"/>
      <c r="N1872" s="64" t="s">
        <v>280</v>
      </c>
      <c r="O1872" s="84">
        <v>0.23</v>
      </c>
      <c r="P1872" s="7"/>
      <c r="Q1872" s="35">
        <f t="shared" si="33"/>
        <v>0</v>
      </c>
      <c r="R1872" s="104">
        <v>10</v>
      </c>
      <c r="S1872" s="36" t="s">
        <v>3122</v>
      </c>
      <c r="T1872" s="86" t="s">
        <v>4571</v>
      </c>
      <c r="U1872" s="39">
        <f>VLOOKUP(Tabela1[[#This Row],[Marka]],Config!$D$2:$E$13,2,FALSE)+Tabela1[[#This Row],[Marka_sort_plus]]</f>
        <v>215011</v>
      </c>
      <c r="V1872" s="39">
        <v>15011</v>
      </c>
      <c r="W1872" s="49" t="s">
        <v>280</v>
      </c>
      <c r="X1872" s="49" t="s">
        <v>6013</v>
      </c>
      <c r="Y1872" s="49" t="s">
        <v>6014</v>
      </c>
      <c r="Z1872" s="49" t="s">
        <v>6015</v>
      </c>
    </row>
    <row r="1873" spans="2:26" ht="27.75" customHeight="1">
      <c r="B1873" s="55" t="s">
        <v>7</v>
      </c>
      <c r="C1873" s="56" t="s">
        <v>281</v>
      </c>
      <c r="D1873" s="113" t="s">
        <v>3449</v>
      </c>
      <c r="E1873" s="83" t="s">
        <v>3107</v>
      </c>
      <c r="F1873" s="65" t="s">
        <v>282</v>
      </c>
      <c r="G1873" s="58" t="s">
        <v>10</v>
      </c>
      <c r="H1873" s="58">
        <v>10</v>
      </c>
      <c r="I1873" s="129">
        <v>4.0580700000000007</v>
      </c>
      <c r="J1873" s="129">
        <v>4.0580700000000007</v>
      </c>
      <c r="K1873" s="93">
        <f>Tabela1[ [#This Row],[Cena hurtowa netto od 01.06.2025] ]/Tabela1[[#This Row],[Cena hurtowa netto od 13.01.2025]]-1</f>
        <v>0</v>
      </c>
      <c r="L1873" s="142" t="s">
        <v>3107</v>
      </c>
      <c r="M1873" s="142"/>
      <c r="N1873" s="64" t="s">
        <v>283</v>
      </c>
      <c r="O1873" s="84">
        <v>0.23</v>
      </c>
      <c r="P1873" s="7"/>
      <c r="Q1873" s="35">
        <f t="shared" si="33"/>
        <v>0</v>
      </c>
      <c r="R1873" s="104">
        <v>10</v>
      </c>
      <c r="S1873" s="36" t="s">
        <v>3122</v>
      </c>
      <c r="T1873" s="86" t="s">
        <v>4571</v>
      </c>
      <c r="U1873" s="39">
        <f>VLOOKUP(Tabela1[[#This Row],[Marka]],Config!$D$2:$E$13,2,FALSE)+Tabela1[[#This Row],[Marka_sort_plus]]</f>
        <v>215011</v>
      </c>
      <c r="V1873" s="39">
        <v>15011</v>
      </c>
      <c r="W1873" s="49" t="s">
        <v>283</v>
      </c>
      <c r="X1873" s="49" t="s">
        <v>6004</v>
      </c>
      <c r="Y1873" s="49" t="s">
        <v>6005</v>
      </c>
      <c r="Z1873" s="49" t="s">
        <v>6006</v>
      </c>
    </row>
    <row r="1874" spans="2:26" ht="27.75" customHeight="1">
      <c r="B1874" s="55" t="s">
        <v>7</v>
      </c>
      <c r="C1874" s="56" t="s">
        <v>285</v>
      </c>
      <c r="D1874" s="113" t="s">
        <v>3482</v>
      </c>
      <c r="E1874" s="83" t="s">
        <v>3107</v>
      </c>
      <c r="F1874" s="65" t="s">
        <v>286</v>
      </c>
      <c r="G1874" s="58" t="s">
        <v>10</v>
      </c>
      <c r="H1874" s="58">
        <v>10</v>
      </c>
      <c r="I1874" s="129">
        <v>4.0580700000000007</v>
      </c>
      <c r="J1874" s="129">
        <v>4.0580700000000007</v>
      </c>
      <c r="K1874" s="93">
        <f>Tabela1[ [#This Row],[Cena hurtowa netto od 01.06.2025] ]/Tabela1[[#This Row],[Cena hurtowa netto od 13.01.2025]]-1</f>
        <v>0</v>
      </c>
      <c r="L1874" s="142" t="s">
        <v>3107</v>
      </c>
      <c r="M1874" s="142"/>
      <c r="N1874" s="64" t="s">
        <v>287</v>
      </c>
      <c r="O1874" s="84">
        <v>0.23</v>
      </c>
      <c r="P1874" s="7"/>
      <c r="Q1874" s="35">
        <f t="shared" si="33"/>
        <v>0</v>
      </c>
      <c r="R1874" s="104">
        <v>10</v>
      </c>
      <c r="S1874" s="36" t="s">
        <v>3122</v>
      </c>
      <c r="T1874" s="86" t="s">
        <v>4571</v>
      </c>
      <c r="U1874" s="39">
        <f>VLOOKUP(Tabela1[[#This Row],[Marka]],Config!$D$2:$E$13,2,FALSE)+Tabela1[[#This Row],[Marka_sort_plus]]</f>
        <v>215011</v>
      </c>
      <c r="V1874" s="39">
        <v>15011</v>
      </c>
      <c r="W1874" s="49" t="s">
        <v>287</v>
      </c>
      <c r="X1874" s="49" t="s">
        <v>6021</v>
      </c>
      <c r="Y1874" s="49" t="s">
        <v>6022</v>
      </c>
      <c r="Z1874" s="49" t="s">
        <v>6023</v>
      </c>
    </row>
    <row r="1875" spans="2:26" ht="27.75" customHeight="1">
      <c r="B1875" s="55" t="s">
        <v>7</v>
      </c>
      <c r="C1875" s="56" t="s">
        <v>288</v>
      </c>
      <c r="D1875" s="113" t="s">
        <v>3481</v>
      </c>
      <c r="E1875" s="83" t="s">
        <v>3107</v>
      </c>
      <c r="F1875" s="65" t="s">
        <v>289</v>
      </c>
      <c r="G1875" s="58" t="s">
        <v>10</v>
      </c>
      <c r="H1875" s="58">
        <v>10</v>
      </c>
      <c r="I1875" s="129">
        <v>4.0580700000000007</v>
      </c>
      <c r="J1875" s="129">
        <v>4.0580700000000007</v>
      </c>
      <c r="K1875" s="93">
        <f>Tabela1[ [#This Row],[Cena hurtowa netto od 01.06.2025] ]/Tabela1[[#This Row],[Cena hurtowa netto od 13.01.2025]]-1</f>
        <v>0</v>
      </c>
      <c r="L1875" s="142" t="s">
        <v>3107</v>
      </c>
      <c r="M1875" s="142"/>
      <c r="N1875" s="64" t="s">
        <v>290</v>
      </c>
      <c r="O1875" s="84">
        <v>0.23</v>
      </c>
      <c r="P1875" s="7"/>
      <c r="Q1875" s="35">
        <f t="shared" si="33"/>
        <v>0</v>
      </c>
      <c r="R1875" s="104">
        <v>10</v>
      </c>
      <c r="S1875" s="36" t="s">
        <v>3122</v>
      </c>
      <c r="T1875" s="86" t="s">
        <v>4571</v>
      </c>
      <c r="U1875" s="39">
        <f>VLOOKUP(Tabela1[[#This Row],[Marka]],Config!$D$2:$E$13,2,FALSE)+Tabela1[[#This Row],[Marka_sort_plus]]</f>
        <v>215011</v>
      </c>
      <c r="V1875" s="39">
        <v>15011</v>
      </c>
      <c r="W1875" s="49" t="s">
        <v>290</v>
      </c>
      <c r="X1875" s="49" t="s">
        <v>6024</v>
      </c>
      <c r="Y1875" s="49" t="s">
        <v>6025</v>
      </c>
      <c r="Z1875" s="49" t="s">
        <v>6026</v>
      </c>
    </row>
    <row r="1876" spans="2:26" ht="27.75" customHeight="1">
      <c r="B1876" s="55" t="s">
        <v>7</v>
      </c>
      <c r="C1876" s="56" t="s">
        <v>291</v>
      </c>
      <c r="D1876" s="113" t="s">
        <v>3480</v>
      </c>
      <c r="E1876" s="83" t="s">
        <v>3107</v>
      </c>
      <c r="F1876" s="65" t="s">
        <v>292</v>
      </c>
      <c r="G1876" s="58" t="s">
        <v>10</v>
      </c>
      <c r="H1876" s="58">
        <v>10</v>
      </c>
      <c r="I1876" s="129">
        <v>4.0580700000000007</v>
      </c>
      <c r="J1876" s="129">
        <v>4.0580700000000007</v>
      </c>
      <c r="K1876" s="93">
        <f>Tabela1[ [#This Row],[Cena hurtowa netto od 01.06.2025] ]/Tabela1[[#This Row],[Cena hurtowa netto od 13.01.2025]]-1</f>
        <v>0</v>
      </c>
      <c r="L1876" s="142" t="s">
        <v>3107</v>
      </c>
      <c r="M1876" s="142"/>
      <c r="N1876" s="64" t="s">
        <v>293</v>
      </c>
      <c r="O1876" s="84">
        <v>0.23</v>
      </c>
      <c r="P1876" s="7"/>
      <c r="Q1876" s="35">
        <f t="shared" si="33"/>
        <v>0</v>
      </c>
      <c r="R1876" s="104">
        <v>10</v>
      </c>
      <c r="S1876" s="36" t="s">
        <v>3122</v>
      </c>
      <c r="T1876" s="86" t="s">
        <v>4571</v>
      </c>
      <c r="U1876" s="39">
        <f>VLOOKUP(Tabela1[[#This Row],[Marka]],Config!$D$2:$E$13,2,FALSE)+Tabela1[[#This Row],[Marka_sort_plus]]</f>
        <v>215011</v>
      </c>
      <c r="V1876" s="39">
        <v>15011</v>
      </c>
      <c r="W1876" s="49" t="s">
        <v>293</v>
      </c>
      <c r="X1876" s="49" t="s">
        <v>6027</v>
      </c>
      <c r="Y1876" s="49" t="s">
        <v>6028</v>
      </c>
      <c r="Z1876" s="49" t="s">
        <v>6029</v>
      </c>
    </row>
    <row r="1877" spans="2:26" ht="27.75" customHeight="1">
      <c r="B1877" s="55" t="s">
        <v>7</v>
      </c>
      <c r="C1877" s="56" t="s">
        <v>294</v>
      </c>
      <c r="D1877" s="113" t="s">
        <v>3479</v>
      </c>
      <c r="E1877" s="83" t="s">
        <v>3107</v>
      </c>
      <c r="F1877" s="65" t="s">
        <v>295</v>
      </c>
      <c r="G1877" s="58" t="s">
        <v>10</v>
      </c>
      <c r="H1877" s="58">
        <v>10</v>
      </c>
      <c r="I1877" s="129">
        <v>4.0580700000000007</v>
      </c>
      <c r="J1877" s="129">
        <v>4.0580700000000007</v>
      </c>
      <c r="K1877" s="93">
        <f>Tabela1[ [#This Row],[Cena hurtowa netto od 01.06.2025] ]/Tabela1[[#This Row],[Cena hurtowa netto od 13.01.2025]]-1</f>
        <v>0</v>
      </c>
      <c r="L1877" s="142" t="s">
        <v>3107</v>
      </c>
      <c r="M1877" s="142"/>
      <c r="N1877" s="64" t="s">
        <v>296</v>
      </c>
      <c r="O1877" s="84">
        <v>0.23</v>
      </c>
      <c r="P1877" s="7"/>
      <c r="Q1877" s="35">
        <f t="shared" si="33"/>
        <v>0</v>
      </c>
      <c r="R1877" s="104">
        <v>10</v>
      </c>
      <c r="S1877" s="36" t="s">
        <v>3122</v>
      </c>
      <c r="T1877" s="86" t="s">
        <v>4571</v>
      </c>
      <c r="U1877" s="39">
        <f>VLOOKUP(Tabela1[[#This Row],[Marka]],Config!$D$2:$E$13,2,FALSE)+Tabela1[[#This Row],[Marka_sort_plus]]</f>
        <v>215011</v>
      </c>
      <c r="V1877" s="39">
        <v>15011</v>
      </c>
      <c r="W1877" s="49" t="s">
        <v>296</v>
      </c>
      <c r="X1877" s="49" t="s">
        <v>6018</v>
      </c>
      <c r="Y1877" s="49" t="s">
        <v>6019</v>
      </c>
      <c r="Z1877" s="49" t="s">
        <v>6020</v>
      </c>
    </row>
    <row r="1878" spans="2:26" ht="27.75" customHeight="1">
      <c r="B1878" s="55" t="s">
        <v>7</v>
      </c>
      <c r="C1878" s="56" t="s">
        <v>298</v>
      </c>
      <c r="D1878" s="113" t="s">
        <v>3472</v>
      </c>
      <c r="E1878" s="83" t="s">
        <v>3108</v>
      </c>
      <c r="F1878" s="65" t="s">
        <v>299</v>
      </c>
      <c r="G1878" s="58" t="s">
        <v>284</v>
      </c>
      <c r="H1878" s="58">
        <v>1</v>
      </c>
      <c r="I1878" s="129">
        <v>42.026040000000002</v>
      </c>
      <c r="J1878" s="129">
        <v>42.026040000000002</v>
      </c>
      <c r="K1878" s="93">
        <f>Tabela1[ [#This Row],[Cena hurtowa netto od 01.06.2025] ]/Tabela1[[#This Row],[Cena hurtowa netto od 13.01.2025]]-1</f>
        <v>0</v>
      </c>
      <c r="L1878" s="142" t="s">
        <v>3108</v>
      </c>
      <c r="M1878" s="142"/>
      <c r="N1878" s="64" t="s">
        <v>300</v>
      </c>
      <c r="O1878" s="84">
        <v>0.23</v>
      </c>
      <c r="P1878" s="7"/>
      <c r="Q1878" s="35">
        <f t="shared" si="33"/>
        <v>0</v>
      </c>
      <c r="R1878" s="104">
        <v>10</v>
      </c>
      <c r="S1878" s="36" t="s">
        <v>3122</v>
      </c>
      <c r="T1878" s="86" t="s">
        <v>4571</v>
      </c>
      <c r="U1878" s="39">
        <f>VLOOKUP(Tabela1[[#This Row],[Marka]],Config!$D$2:$E$13,2,FALSE)+Tabela1[[#This Row],[Marka_sort_plus]]</f>
        <v>215011</v>
      </c>
      <c r="V1878" s="39">
        <v>15011</v>
      </c>
      <c r="W1878" s="49" t="s">
        <v>3152</v>
      </c>
      <c r="X1878" s="49" t="s">
        <v>300</v>
      </c>
      <c r="Y1878" s="49" t="s">
        <v>6016</v>
      </c>
      <c r="Z1878" s="49" t="s">
        <v>6017</v>
      </c>
    </row>
    <row r="1879" spans="2:26" ht="27.75" customHeight="1">
      <c r="B1879" s="55" t="s">
        <v>7</v>
      </c>
      <c r="C1879" s="56" t="s">
        <v>297</v>
      </c>
      <c r="D1879" s="113" t="s">
        <v>3473</v>
      </c>
      <c r="E1879" s="83" t="s">
        <v>3111</v>
      </c>
      <c r="F1879" s="65" t="s">
        <v>13814</v>
      </c>
      <c r="G1879" s="58" t="s">
        <v>10</v>
      </c>
      <c r="H1879" s="58" t="s">
        <v>8167</v>
      </c>
      <c r="I1879" s="129">
        <v>17.62</v>
      </c>
      <c r="J1879" s="129">
        <v>17.62</v>
      </c>
      <c r="K1879" s="93">
        <f>Tabela1[ [#This Row],[Cena hurtowa netto od 01.06.2025] ]/Tabela1[[#This Row],[Cena hurtowa netto od 13.01.2025]]-1</f>
        <v>0</v>
      </c>
      <c r="L1879" s="142" t="s">
        <v>3111</v>
      </c>
      <c r="M1879" s="142"/>
      <c r="N1879" s="64">
        <v>4007817438657</v>
      </c>
      <c r="O1879" s="84">
        <v>0.23</v>
      </c>
      <c r="P1879" s="7"/>
      <c r="Q1879" s="35">
        <f t="shared" si="33"/>
        <v>0</v>
      </c>
      <c r="R1879" s="104">
        <v>10</v>
      </c>
      <c r="S1879" s="36" t="s">
        <v>3122</v>
      </c>
      <c r="T1879" s="86" t="s">
        <v>4571</v>
      </c>
      <c r="U1879" s="39">
        <f>VLOOKUP(Tabela1[[#This Row],[Marka]],Config!$D$2:$E$13,2,FALSE)+Tabela1[[#This Row],[Marka_sort_plus]]</f>
        <v>215011</v>
      </c>
      <c r="V1879" s="39">
        <v>15011</v>
      </c>
      <c r="W1879" s="49">
        <v>4007817438657</v>
      </c>
      <c r="X1879" s="49"/>
      <c r="Y1879" s="49"/>
      <c r="Z1879" s="49"/>
    </row>
    <row r="1880" spans="2:26" ht="27.75" customHeight="1">
      <c r="B1880" s="55" t="s">
        <v>7</v>
      </c>
      <c r="C1880" s="56" t="s">
        <v>301</v>
      </c>
      <c r="D1880" s="113" t="s">
        <v>3471</v>
      </c>
      <c r="E1880" s="83" t="s">
        <v>3108</v>
      </c>
      <c r="F1880" s="65" t="s">
        <v>302</v>
      </c>
      <c r="G1880" s="58" t="s">
        <v>10</v>
      </c>
      <c r="H1880" s="58">
        <v>10</v>
      </c>
      <c r="I1880" s="129">
        <v>4.0580700000000007</v>
      </c>
      <c r="J1880" s="129">
        <v>4.0580700000000007</v>
      </c>
      <c r="K1880" s="93">
        <f>Tabela1[ [#This Row],[Cena hurtowa netto od 01.06.2025] ]/Tabela1[[#This Row],[Cena hurtowa netto od 13.01.2025]]-1</f>
        <v>0</v>
      </c>
      <c r="L1880" s="142" t="s">
        <v>3108</v>
      </c>
      <c r="M1880" s="142"/>
      <c r="N1880" s="64" t="s">
        <v>303</v>
      </c>
      <c r="O1880" s="84">
        <v>0.23</v>
      </c>
      <c r="P1880" s="7"/>
      <c r="Q1880" s="35">
        <f t="shared" ref="Q1880:Q1943" si="34">J1880*P1880*(1-RABAT)</f>
        <v>0</v>
      </c>
      <c r="R1880" s="104">
        <v>10</v>
      </c>
      <c r="S1880" s="36" t="s">
        <v>3122</v>
      </c>
      <c r="T1880" s="86" t="s">
        <v>4571</v>
      </c>
      <c r="U1880" s="39">
        <f>VLOOKUP(Tabela1[[#This Row],[Marka]],Config!$D$2:$E$13,2,FALSE)+Tabela1[[#This Row],[Marka_sort_plus]]</f>
        <v>215011</v>
      </c>
      <c r="V1880" s="39">
        <v>15011</v>
      </c>
      <c r="W1880" s="49" t="s">
        <v>303</v>
      </c>
      <c r="X1880" s="49" t="s">
        <v>6033</v>
      </c>
      <c r="Y1880" s="49" t="s">
        <v>6034</v>
      </c>
      <c r="Z1880" s="49" t="s">
        <v>6035</v>
      </c>
    </row>
    <row r="1881" spans="2:26" ht="27.75" customHeight="1">
      <c r="B1881" s="55" t="s">
        <v>7</v>
      </c>
      <c r="C1881" s="56" t="s">
        <v>304</v>
      </c>
      <c r="D1881" s="113" t="s">
        <v>3470</v>
      </c>
      <c r="E1881" s="83" t="s">
        <v>3108</v>
      </c>
      <c r="F1881" s="65" t="s">
        <v>305</v>
      </c>
      <c r="G1881" s="58" t="s">
        <v>10</v>
      </c>
      <c r="H1881" s="58">
        <v>10</v>
      </c>
      <c r="I1881" s="129">
        <v>4.0580700000000007</v>
      </c>
      <c r="J1881" s="129">
        <v>4.0580700000000007</v>
      </c>
      <c r="K1881" s="93">
        <f>Tabela1[ [#This Row],[Cena hurtowa netto od 01.06.2025] ]/Tabela1[[#This Row],[Cena hurtowa netto od 13.01.2025]]-1</f>
        <v>0</v>
      </c>
      <c r="L1881" s="142" t="s">
        <v>3108</v>
      </c>
      <c r="M1881" s="142"/>
      <c r="N1881" s="64" t="s">
        <v>306</v>
      </c>
      <c r="O1881" s="84">
        <v>0.23</v>
      </c>
      <c r="P1881" s="7"/>
      <c r="Q1881" s="35">
        <f t="shared" si="34"/>
        <v>0</v>
      </c>
      <c r="R1881" s="104">
        <v>10</v>
      </c>
      <c r="S1881" s="36" t="s">
        <v>3122</v>
      </c>
      <c r="T1881" s="86" t="s">
        <v>4571</v>
      </c>
      <c r="U1881" s="39">
        <f>VLOOKUP(Tabela1[[#This Row],[Marka]],Config!$D$2:$E$13,2,FALSE)+Tabela1[[#This Row],[Marka_sort_plus]]</f>
        <v>215011</v>
      </c>
      <c r="V1881" s="39">
        <v>15011</v>
      </c>
      <c r="W1881" s="49" t="s">
        <v>306</v>
      </c>
      <c r="X1881" s="49" t="s">
        <v>6030</v>
      </c>
      <c r="Y1881" s="49" t="s">
        <v>6031</v>
      </c>
      <c r="Z1881" s="49" t="s">
        <v>6032</v>
      </c>
    </row>
    <row r="1882" spans="2:26" ht="27.75" customHeight="1">
      <c r="B1882" s="55" t="s">
        <v>7</v>
      </c>
      <c r="C1882" s="56" t="s">
        <v>7952</v>
      </c>
      <c r="D1882" s="113" t="s">
        <v>7953</v>
      </c>
      <c r="E1882" s="83" t="s">
        <v>3108</v>
      </c>
      <c r="F1882" s="65" t="s">
        <v>7954</v>
      </c>
      <c r="G1882" s="58" t="s">
        <v>10</v>
      </c>
      <c r="H1882" s="58">
        <v>5</v>
      </c>
      <c r="I1882" s="129">
        <v>4.99</v>
      </c>
      <c r="J1882" s="129">
        <v>4.99</v>
      </c>
      <c r="K1882" s="93">
        <f>Tabela1[ [#This Row],[Cena hurtowa netto od 01.06.2025] ]/Tabela1[[#This Row],[Cena hurtowa netto od 13.01.2025]]-1</f>
        <v>0</v>
      </c>
      <c r="L1882" s="142" t="s">
        <v>3108</v>
      </c>
      <c r="M1882" s="142"/>
      <c r="N1882" s="64" t="s">
        <v>7984</v>
      </c>
      <c r="O1882" s="84">
        <v>0.23</v>
      </c>
      <c r="P1882" s="7"/>
      <c r="Q1882" s="35">
        <f t="shared" si="34"/>
        <v>0</v>
      </c>
      <c r="R1882" s="104"/>
      <c r="S1882" s="36" t="s">
        <v>3122</v>
      </c>
      <c r="T1882" s="86" t="s">
        <v>4572</v>
      </c>
      <c r="U1882" s="39">
        <f>VLOOKUP(Tabela1[[#This Row],[Marka]],Config!$D$2:$E$13,2,FALSE)+Tabela1[[#This Row],[Marka_sort_plus]]</f>
        <v>215011</v>
      </c>
      <c r="V1882" s="39">
        <v>15011</v>
      </c>
      <c r="W1882" s="49" t="s">
        <v>7984</v>
      </c>
      <c r="X1882" s="49" t="s">
        <v>8009</v>
      </c>
      <c r="Y1882" s="49" t="s">
        <v>8010</v>
      </c>
      <c r="Z1882" s="49" t="s">
        <v>3152</v>
      </c>
    </row>
    <row r="1883" spans="2:26" ht="27.75" customHeight="1">
      <c r="B1883" s="55" t="s">
        <v>7</v>
      </c>
      <c r="C1883" s="56" t="s">
        <v>5206</v>
      </c>
      <c r="D1883" s="113" t="s">
        <v>5099</v>
      </c>
      <c r="E1883" s="83" t="s">
        <v>3111</v>
      </c>
      <c r="F1883" s="65" t="s">
        <v>5308</v>
      </c>
      <c r="G1883" s="58" t="s">
        <v>10</v>
      </c>
      <c r="H1883" s="58">
        <v>5</v>
      </c>
      <c r="I1883" s="129">
        <v>41.081010000000006</v>
      </c>
      <c r="J1883" s="129">
        <v>41.081010000000006</v>
      </c>
      <c r="K1883" s="93">
        <f>Tabela1[ [#This Row],[Cena hurtowa netto od 01.06.2025] ]/Tabela1[[#This Row],[Cena hurtowa netto od 13.01.2025]]-1</f>
        <v>0</v>
      </c>
      <c r="L1883" s="142" t="s">
        <v>3111</v>
      </c>
      <c r="M1883" s="142"/>
      <c r="N1883" s="64" t="s">
        <v>5549</v>
      </c>
      <c r="O1883" s="84">
        <v>0.23</v>
      </c>
      <c r="P1883" s="7"/>
      <c r="Q1883" s="35">
        <f t="shared" si="34"/>
        <v>0</v>
      </c>
      <c r="R1883" s="104"/>
      <c r="S1883" s="36" t="s">
        <v>3122</v>
      </c>
      <c r="T1883" s="86" t="s">
        <v>4580</v>
      </c>
      <c r="U1883" s="39">
        <f>VLOOKUP(Tabela1[[#This Row],[Marka]],Config!$D$2:$E$13,2,FALSE)+Tabela1[[#This Row],[Marka_sort_plus]]</f>
        <v>215011</v>
      </c>
      <c r="V1883" s="39">
        <v>15011</v>
      </c>
      <c r="W1883" s="49" t="s">
        <v>5549</v>
      </c>
      <c r="X1883" s="49" t="s">
        <v>5658</v>
      </c>
      <c r="Y1883" s="49" t="s">
        <v>3152</v>
      </c>
      <c r="Z1883" s="49" t="s">
        <v>5659</v>
      </c>
    </row>
    <row r="1884" spans="2:26" ht="27.75" customHeight="1">
      <c r="B1884" s="55" t="s">
        <v>7</v>
      </c>
      <c r="C1884" s="56" t="s">
        <v>7955</v>
      </c>
      <c r="D1884" s="113" t="s">
        <v>7956</v>
      </c>
      <c r="E1884" s="83" t="s">
        <v>3108</v>
      </c>
      <c r="F1884" s="65" t="s">
        <v>7957</v>
      </c>
      <c r="G1884" s="58" t="s">
        <v>10</v>
      </c>
      <c r="H1884" s="58">
        <v>4</v>
      </c>
      <c r="I1884" s="129">
        <v>31.8</v>
      </c>
      <c r="J1884" s="129">
        <v>31.8</v>
      </c>
      <c r="K1884" s="93">
        <f>Tabela1[ [#This Row],[Cena hurtowa netto od 01.06.2025] ]/Tabela1[[#This Row],[Cena hurtowa netto od 13.01.2025]]-1</f>
        <v>0</v>
      </c>
      <c r="L1884" s="142" t="s">
        <v>3108</v>
      </c>
      <c r="M1884" s="142"/>
      <c r="N1884" s="64" t="s">
        <v>7985</v>
      </c>
      <c r="O1884" s="84">
        <v>0.23</v>
      </c>
      <c r="P1884" s="7"/>
      <c r="Q1884" s="35">
        <f t="shared" si="34"/>
        <v>0</v>
      </c>
      <c r="R1884" s="104"/>
      <c r="S1884" s="36" t="s">
        <v>3122</v>
      </c>
      <c r="T1884" s="86" t="s">
        <v>4580</v>
      </c>
      <c r="U1884" s="39">
        <f>VLOOKUP(Tabela1[[#This Row],[Marka]],Config!$D$2:$E$13,2,FALSE)+Tabela1[[#This Row],[Marka_sort_plus]]</f>
        <v>215011</v>
      </c>
      <c r="V1884" s="39">
        <v>15011</v>
      </c>
      <c r="W1884" s="49" t="s">
        <v>7985</v>
      </c>
      <c r="X1884" s="49" t="s">
        <v>8011</v>
      </c>
      <c r="Y1884" s="49" t="s">
        <v>3152</v>
      </c>
      <c r="Z1884" s="49" t="s">
        <v>8012</v>
      </c>
    </row>
    <row r="1885" spans="2:26" ht="27.75" customHeight="1">
      <c r="B1885" s="55" t="s">
        <v>7</v>
      </c>
      <c r="C1885" s="56" t="s">
        <v>5207</v>
      </c>
      <c r="D1885" s="113" t="s">
        <v>5100</v>
      </c>
      <c r="E1885" s="83" t="s">
        <v>3111</v>
      </c>
      <c r="F1885" s="65" t="s">
        <v>5309</v>
      </c>
      <c r="G1885" s="58" t="s">
        <v>10</v>
      </c>
      <c r="H1885" s="58">
        <v>4</v>
      </c>
      <c r="I1885" s="129">
        <v>41.68</v>
      </c>
      <c r="J1885" s="129">
        <v>41.68</v>
      </c>
      <c r="K1885" s="93">
        <f>Tabela1[ [#This Row],[Cena hurtowa netto od 01.06.2025] ]/Tabela1[[#This Row],[Cena hurtowa netto od 13.01.2025]]-1</f>
        <v>0</v>
      </c>
      <c r="L1885" s="142" t="s">
        <v>3111</v>
      </c>
      <c r="M1885" s="142"/>
      <c r="N1885" s="64" t="s">
        <v>5623</v>
      </c>
      <c r="O1885" s="84">
        <v>0.23</v>
      </c>
      <c r="P1885" s="7"/>
      <c r="Q1885" s="35">
        <f t="shared" si="34"/>
        <v>0</v>
      </c>
      <c r="R1885" s="104"/>
      <c r="S1885" s="36" t="s">
        <v>3122</v>
      </c>
      <c r="T1885" s="86" t="s">
        <v>4580</v>
      </c>
      <c r="U1885" s="39">
        <f>VLOOKUP(Tabela1[[#This Row],[Marka]],Config!$D$2:$E$13,2,FALSE)+Tabela1[[#This Row],[Marka_sort_plus]]</f>
        <v>215011</v>
      </c>
      <c r="V1885" s="39">
        <v>15011</v>
      </c>
      <c r="W1885" s="49" t="s">
        <v>5623</v>
      </c>
      <c r="X1885" s="49" t="s">
        <v>5654</v>
      </c>
      <c r="Y1885" s="49" t="s">
        <v>3152</v>
      </c>
      <c r="Z1885" s="49" t="s">
        <v>5655</v>
      </c>
    </row>
    <row r="1886" spans="2:26" ht="27.75" customHeight="1">
      <c r="B1886" s="55" t="s">
        <v>7</v>
      </c>
      <c r="C1886" s="56" t="s">
        <v>5208</v>
      </c>
      <c r="D1886" s="113" t="s">
        <v>5101</v>
      </c>
      <c r="E1886" s="83" t="s">
        <v>3108</v>
      </c>
      <c r="F1886" s="65" t="s">
        <v>5310</v>
      </c>
      <c r="G1886" s="58" t="s">
        <v>10</v>
      </c>
      <c r="H1886" s="58">
        <v>1</v>
      </c>
      <c r="I1886" s="129">
        <v>31.8</v>
      </c>
      <c r="J1886" s="129">
        <v>31.8</v>
      </c>
      <c r="K1886" s="93">
        <f>Tabela1[ [#This Row],[Cena hurtowa netto od 01.06.2025] ]/Tabela1[[#This Row],[Cena hurtowa netto od 13.01.2025]]-1</f>
        <v>0</v>
      </c>
      <c r="L1886" s="142" t="s">
        <v>3108</v>
      </c>
      <c r="M1886" s="142"/>
      <c r="N1886" s="64" t="s">
        <v>5424</v>
      </c>
      <c r="O1886" s="84">
        <v>0.23</v>
      </c>
      <c r="P1886" s="7"/>
      <c r="Q1886" s="35">
        <f t="shared" si="34"/>
        <v>0</v>
      </c>
      <c r="R1886" s="104"/>
      <c r="S1886" s="36" t="s">
        <v>3122</v>
      </c>
      <c r="T1886" s="86" t="s">
        <v>4580</v>
      </c>
      <c r="U1886" s="39">
        <f>VLOOKUP(Tabela1[[#This Row],[Marka]],Config!$D$2:$E$13,2,FALSE)+Tabela1[[#This Row],[Marka_sort_plus]]</f>
        <v>215011</v>
      </c>
      <c r="V1886" s="39">
        <v>15011</v>
      </c>
      <c r="W1886" s="49" t="s">
        <v>5424</v>
      </c>
      <c r="X1886" s="49" t="s">
        <v>5656</v>
      </c>
      <c r="Y1886" s="49" t="s">
        <v>3152</v>
      </c>
      <c r="Z1886" s="49" t="s">
        <v>5657</v>
      </c>
    </row>
    <row r="1887" spans="2:26" ht="27.75" customHeight="1">
      <c r="B1887" s="55" t="s">
        <v>7</v>
      </c>
      <c r="C1887" s="56" t="s">
        <v>5209</v>
      </c>
      <c r="D1887" s="113" t="s">
        <v>5102</v>
      </c>
      <c r="E1887" s="83" t="s">
        <v>3108</v>
      </c>
      <c r="F1887" s="65" t="s">
        <v>5311</v>
      </c>
      <c r="G1887" s="58" t="s">
        <v>10</v>
      </c>
      <c r="H1887" s="58">
        <v>1</v>
      </c>
      <c r="I1887" s="129">
        <v>31.8</v>
      </c>
      <c r="J1887" s="129">
        <v>31.8</v>
      </c>
      <c r="K1887" s="93">
        <f>Tabela1[ [#This Row],[Cena hurtowa netto od 01.06.2025] ]/Tabela1[[#This Row],[Cena hurtowa netto od 13.01.2025]]-1</f>
        <v>0</v>
      </c>
      <c r="L1887" s="142" t="s">
        <v>3108</v>
      </c>
      <c r="M1887" s="142"/>
      <c r="N1887" s="64" t="s">
        <v>5425</v>
      </c>
      <c r="O1887" s="84">
        <v>0.23</v>
      </c>
      <c r="P1887" s="7"/>
      <c r="Q1887" s="35">
        <f t="shared" si="34"/>
        <v>0</v>
      </c>
      <c r="R1887" s="104"/>
      <c r="S1887" s="36" t="s">
        <v>3122</v>
      </c>
      <c r="T1887" s="86" t="s">
        <v>4580</v>
      </c>
      <c r="U1887" s="39">
        <f>VLOOKUP(Tabela1[[#This Row],[Marka]],Config!$D$2:$E$13,2,FALSE)+Tabela1[[#This Row],[Marka_sort_plus]]</f>
        <v>215011</v>
      </c>
      <c r="V1887" s="39">
        <v>15011</v>
      </c>
      <c r="W1887" s="49" t="s">
        <v>5425</v>
      </c>
      <c r="X1887" s="49" t="s">
        <v>5662</v>
      </c>
      <c r="Y1887" s="49" t="s">
        <v>3152</v>
      </c>
      <c r="Z1887" s="49" t="s">
        <v>5663</v>
      </c>
    </row>
    <row r="1888" spans="2:26" ht="27.75" customHeight="1">
      <c r="B1888" s="55" t="s">
        <v>7</v>
      </c>
      <c r="C1888" s="56" t="s">
        <v>5210</v>
      </c>
      <c r="D1888" s="113" t="s">
        <v>5103</v>
      </c>
      <c r="E1888" s="83" t="s">
        <v>3108</v>
      </c>
      <c r="F1888" s="65" t="s">
        <v>5312</v>
      </c>
      <c r="G1888" s="58" t="s">
        <v>10</v>
      </c>
      <c r="H1888" s="58">
        <v>1</v>
      </c>
      <c r="I1888" s="129">
        <v>32.6</v>
      </c>
      <c r="J1888" s="129">
        <v>32.6</v>
      </c>
      <c r="K1888" s="93">
        <f>Tabela1[ [#This Row],[Cena hurtowa netto od 01.06.2025] ]/Tabela1[[#This Row],[Cena hurtowa netto od 13.01.2025]]-1</f>
        <v>0</v>
      </c>
      <c r="L1888" s="142" t="s">
        <v>3108</v>
      </c>
      <c r="M1888" s="142"/>
      <c r="N1888" s="64" t="s">
        <v>5624</v>
      </c>
      <c r="O1888" s="84">
        <v>0.23</v>
      </c>
      <c r="P1888" s="7"/>
      <c r="Q1888" s="35">
        <f t="shared" si="34"/>
        <v>0</v>
      </c>
      <c r="R1888" s="104"/>
      <c r="S1888" s="36" t="s">
        <v>3122</v>
      </c>
      <c r="T1888" s="86" t="s">
        <v>4580</v>
      </c>
      <c r="U1888" s="39">
        <f>VLOOKUP(Tabela1[[#This Row],[Marka]],Config!$D$2:$E$13,2,FALSE)+Tabela1[[#This Row],[Marka_sort_plus]]</f>
        <v>215011</v>
      </c>
      <c r="V1888" s="39">
        <v>15011</v>
      </c>
      <c r="W1888" s="49" t="s">
        <v>5624</v>
      </c>
      <c r="X1888" s="49" t="s">
        <v>5664</v>
      </c>
      <c r="Y1888" s="49" t="s">
        <v>3152</v>
      </c>
      <c r="Z1888" s="49" t="s">
        <v>5665</v>
      </c>
    </row>
    <row r="1889" spans="2:26" ht="27.75" customHeight="1">
      <c r="B1889" s="55" t="s">
        <v>7</v>
      </c>
      <c r="C1889" s="56" t="s">
        <v>5211</v>
      </c>
      <c r="D1889" s="113" t="s">
        <v>5104</v>
      </c>
      <c r="E1889" s="83" t="s">
        <v>3111</v>
      </c>
      <c r="F1889" s="65" t="s">
        <v>5313</v>
      </c>
      <c r="G1889" s="58" t="s">
        <v>10</v>
      </c>
      <c r="H1889" s="58">
        <v>4</v>
      </c>
      <c r="I1889" s="129">
        <v>42.73</v>
      </c>
      <c r="J1889" s="129">
        <v>42.73</v>
      </c>
      <c r="K1889" s="93">
        <f>Tabela1[ [#This Row],[Cena hurtowa netto od 01.06.2025] ]/Tabela1[[#This Row],[Cena hurtowa netto od 13.01.2025]]-1</f>
        <v>0</v>
      </c>
      <c r="L1889" s="142" t="s">
        <v>3111</v>
      </c>
      <c r="M1889" s="142"/>
      <c r="N1889" s="64" t="s">
        <v>5426</v>
      </c>
      <c r="O1889" s="84">
        <v>0.23</v>
      </c>
      <c r="P1889" s="7"/>
      <c r="Q1889" s="35">
        <f t="shared" si="34"/>
        <v>0</v>
      </c>
      <c r="R1889" s="104"/>
      <c r="S1889" s="36" t="s">
        <v>3122</v>
      </c>
      <c r="T1889" s="86" t="s">
        <v>4580</v>
      </c>
      <c r="U1889" s="39">
        <f>VLOOKUP(Tabela1[[#This Row],[Marka]],Config!$D$2:$E$13,2,FALSE)+Tabela1[[#This Row],[Marka_sort_plus]]</f>
        <v>215011</v>
      </c>
      <c r="V1889" s="39">
        <v>15011</v>
      </c>
      <c r="W1889" s="49" t="s">
        <v>5426</v>
      </c>
      <c r="X1889" s="49" t="s">
        <v>5660</v>
      </c>
      <c r="Y1889" s="49" t="s">
        <v>3152</v>
      </c>
      <c r="Z1889" s="49" t="s">
        <v>5661</v>
      </c>
    </row>
    <row r="1890" spans="2:26" ht="27.75" customHeight="1">
      <c r="B1890" s="55" t="s">
        <v>7</v>
      </c>
      <c r="C1890" s="56" t="s">
        <v>5212</v>
      </c>
      <c r="D1890" s="113" t="s">
        <v>5105</v>
      </c>
      <c r="E1890" s="83" t="s">
        <v>3111</v>
      </c>
      <c r="F1890" s="65" t="s">
        <v>5314</v>
      </c>
      <c r="G1890" s="58" t="s">
        <v>10</v>
      </c>
      <c r="H1890" s="58">
        <v>1</v>
      </c>
      <c r="I1890" s="129">
        <v>58.39</v>
      </c>
      <c r="J1890" s="129">
        <v>58.39</v>
      </c>
      <c r="K1890" s="93">
        <f>Tabela1[ [#This Row],[Cena hurtowa netto od 01.06.2025] ]/Tabela1[[#This Row],[Cena hurtowa netto od 13.01.2025]]-1</f>
        <v>0</v>
      </c>
      <c r="L1890" s="142" t="s">
        <v>3111</v>
      </c>
      <c r="M1890" s="142"/>
      <c r="N1890" s="64" t="s">
        <v>5436</v>
      </c>
      <c r="O1890" s="84">
        <v>0.23</v>
      </c>
      <c r="P1890" s="7"/>
      <c r="Q1890" s="35">
        <f t="shared" si="34"/>
        <v>0</v>
      </c>
      <c r="R1890" s="104"/>
      <c r="S1890" s="36" t="s">
        <v>3122</v>
      </c>
      <c r="T1890" s="86" t="s">
        <v>4611</v>
      </c>
      <c r="U1890" s="39">
        <f>VLOOKUP(Tabela1[[#This Row],[Marka]],Config!$D$2:$E$13,2,FALSE)+Tabela1[[#This Row],[Marka_sort_plus]]</f>
        <v>215011</v>
      </c>
      <c r="V1890" s="39">
        <v>15011</v>
      </c>
      <c r="W1890" s="49" t="s">
        <v>5436</v>
      </c>
      <c r="X1890" s="49" t="s">
        <v>3152</v>
      </c>
      <c r="Y1890" s="49" t="s">
        <v>3152</v>
      </c>
      <c r="Z1890" s="49" t="s">
        <v>7652</v>
      </c>
    </row>
    <row r="1891" spans="2:26" ht="27.75" customHeight="1">
      <c r="B1891" s="55" t="s">
        <v>7</v>
      </c>
      <c r="C1891" s="56" t="s">
        <v>1360</v>
      </c>
      <c r="D1891" s="113" t="s">
        <v>4030</v>
      </c>
      <c r="E1891" s="83" t="s">
        <v>3107</v>
      </c>
      <c r="F1891" s="65" t="s">
        <v>1361</v>
      </c>
      <c r="G1891" s="58" t="s">
        <v>10</v>
      </c>
      <c r="H1891" s="58">
        <v>20</v>
      </c>
      <c r="I1891" s="129">
        <v>4.965645069665281</v>
      </c>
      <c r="J1891" s="129">
        <v>4.965645069665281</v>
      </c>
      <c r="K1891" s="93">
        <f>Tabela1[ [#This Row],[Cena hurtowa netto od 01.06.2025] ]/Tabela1[[#This Row],[Cena hurtowa netto od 13.01.2025]]-1</f>
        <v>0</v>
      </c>
      <c r="L1891" s="142" t="s">
        <v>3107</v>
      </c>
      <c r="M1891" s="142"/>
      <c r="N1891" s="64" t="s">
        <v>1362</v>
      </c>
      <c r="O1891" s="84">
        <v>0.23</v>
      </c>
      <c r="P1891" s="7"/>
      <c r="Q1891" s="35">
        <f t="shared" si="34"/>
        <v>0</v>
      </c>
      <c r="R1891" s="104">
        <v>61</v>
      </c>
      <c r="S1891" s="36" t="s">
        <v>3123</v>
      </c>
      <c r="T1891" s="86" t="s">
        <v>4581</v>
      </c>
      <c r="U1891" s="39">
        <f>VLOOKUP(Tabela1[[#This Row],[Marka]],Config!$D$2:$E$13,2,FALSE)+Tabela1[[#This Row],[Marka_sort_plus]]</f>
        <v>215011</v>
      </c>
      <c r="V1891" s="39">
        <v>15011</v>
      </c>
      <c r="W1891" s="49" t="s">
        <v>1362</v>
      </c>
      <c r="X1891" s="49" t="s">
        <v>7675</v>
      </c>
      <c r="Y1891" s="49" t="s">
        <v>3152</v>
      </c>
      <c r="Z1891" s="49" t="s">
        <v>7676</v>
      </c>
    </row>
    <row r="1892" spans="2:26" ht="27.75" customHeight="1">
      <c r="B1892" s="55" t="s">
        <v>7</v>
      </c>
      <c r="C1892" s="56" t="s">
        <v>1363</v>
      </c>
      <c r="D1892" s="113" t="s">
        <v>3650</v>
      </c>
      <c r="E1892" s="83" t="s">
        <v>3107</v>
      </c>
      <c r="F1892" s="65" t="s">
        <v>1364</v>
      </c>
      <c r="G1892" s="58" t="s">
        <v>10</v>
      </c>
      <c r="H1892" s="58">
        <v>20</v>
      </c>
      <c r="I1892" s="129">
        <v>4.965645069665281</v>
      </c>
      <c r="J1892" s="129">
        <v>4.965645069665281</v>
      </c>
      <c r="K1892" s="93">
        <f>Tabela1[ [#This Row],[Cena hurtowa netto od 01.06.2025] ]/Tabela1[[#This Row],[Cena hurtowa netto od 13.01.2025]]-1</f>
        <v>0</v>
      </c>
      <c r="L1892" s="142" t="s">
        <v>3107</v>
      </c>
      <c r="M1892" s="142"/>
      <c r="N1892" s="64" t="s">
        <v>1365</v>
      </c>
      <c r="O1892" s="84">
        <v>0.23</v>
      </c>
      <c r="P1892" s="7"/>
      <c r="Q1892" s="35">
        <f t="shared" si="34"/>
        <v>0</v>
      </c>
      <c r="R1892" s="104">
        <v>61</v>
      </c>
      <c r="S1892" s="36" t="s">
        <v>3123</v>
      </c>
      <c r="T1892" s="86" t="s">
        <v>4581</v>
      </c>
      <c r="U1892" s="39">
        <f>VLOOKUP(Tabela1[[#This Row],[Marka]],Config!$D$2:$E$13,2,FALSE)+Tabela1[[#This Row],[Marka_sort_plus]]</f>
        <v>215011</v>
      </c>
      <c r="V1892" s="39">
        <v>15011</v>
      </c>
      <c r="W1892" s="49" t="s">
        <v>1365</v>
      </c>
      <c r="X1892" s="49" t="s">
        <v>7673</v>
      </c>
      <c r="Y1892" s="49" t="s">
        <v>3152</v>
      </c>
      <c r="Z1892" s="49" t="s">
        <v>7674</v>
      </c>
    </row>
    <row r="1893" spans="2:26" ht="27.75" customHeight="1">
      <c r="B1893" s="55" t="s">
        <v>7</v>
      </c>
      <c r="C1893" s="56" t="s">
        <v>1366</v>
      </c>
      <c r="D1893" s="113" t="s">
        <v>4029</v>
      </c>
      <c r="E1893" s="83" t="s">
        <v>3107</v>
      </c>
      <c r="F1893" s="65" t="s">
        <v>1367</v>
      </c>
      <c r="G1893" s="58" t="s">
        <v>10</v>
      </c>
      <c r="H1893" s="58">
        <v>20</v>
      </c>
      <c r="I1893" s="129">
        <v>8.1114940768680022</v>
      </c>
      <c r="J1893" s="129">
        <v>8.1114940768680022</v>
      </c>
      <c r="K1893" s="93">
        <f>Tabela1[ [#This Row],[Cena hurtowa netto od 01.06.2025] ]/Tabela1[[#This Row],[Cena hurtowa netto od 13.01.2025]]-1</f>
        <v>0</v>
      </c>
      <c r="L1893" s="142" t="s">
        <v>3107</v>
      </c>
      <c r="M1893" s="142"/>
      <c r="N1893" s="64" t="s">
        <v>1368</v>
      </c>
      <c r="O1893" s="84">
        <v>0.23</v>
      </c>
      <c r="P1893" s="7"/>
      <c r="Q1893" s="35">
        <f t="shared" si="34"/>
        <v>0</v>
      </c>
      <c r="R1893" s="104">
        <v>61</v>
      </c>
      <c r="S1893" s="36" t="s">
        <v>3123</v>
      </c>
      <c r="T1893" s="86" t="s">
        <v>4581</v>
      </c>
      <c r="U1893" s="39">
        <f>VLOOKUP(Tabela1[[#This Row],[Marka]],Config!$D$2:$E$13,2,FALSE)+Tabela1[[#This Row],[Marka_sort_plus]]</f>
        <v>215011</v>
      </c>
      <c r="V1893" s="39">
        <v>15011</v>
      </c>
      <c r="W1893" s="49" t="s">
        <v>1368</v>
      </c>
      <c r="X1893" s="49" t="s">
        <v>7656</v>
      </c>
      <c r="Y1893" s="49" t="s">
        <v>3152</v>
      </c>
      <c r="Z1893" s="49" t="s">
        <v>7657</v>
      </c>
    </row>
    <row r="1894" spans="2:26" ht="27.75" customHeight="1">
      <c r="B1894" s="55" t="s">
        <v>7</v>
      </c>
      <c r="C1894" s="56" t="s">
        <v>1369</v>
      </c>
      <c r="D1894" s="113" t="s">
        <v>3649</v>
      </c>
      <c r="E1894" s="83" t="s">
        <v>3107</v>
      </c>
      <c r="F1894" s="65" t="s">
        <v>1370</v>
      </c>
      <c r="G1894" s="58" t="s">
        <v>10</v>
      </c>
      <c r="H1894" s="58">
        <v>20</v>
      </c>
      <c r="I1894" s="129">
        <v>8.1114940768680022</v>
      </c>
      <c r="J1894" s="129">
        <v>8.1114940768680022</v>
      </c>
      <c r="K1894" s="93">
        <f>Tabela1[ [#This Row],[Cena hurtowa netto od 01.06.2025] ]/Tabela1[[#This Row],[Cena hurtowa netto od 13.01.2025]]-1</f>
        <v>0</v>
      </c>
      <c r="L1894" s="142" t="s">
        <v>3107</v>
      </c>
      <c r="M1894" s="142"/>
      <c r="N1894" s="64" t="s">
        <v>1371</v>
      </c>
      <c r="O1894" s="84">
        <v>0.23</v>
      </c>
      <c r="P1894" s="7"/>
      <c r="Q1894" s="35">
        <f t="shared" si="34"/>
        <v>0</v>
      </c>
      <c r="R1894" s="104">
        <v>61</v>
      </c>
      <c r="S1894" s="36" t="s">
        <v>3123</v>
      </c>
      <c r="T1894" s="86" t="s">
        <v>4581</v>
      </c>
      <c r="U1894" s="39">
        <f>VLOOKUP(Tabela1[[#This Row],[Marka]],Config!$D$2:$E$13,2,FALSE)+Tabela1[[#This Row],[Marka_sort_plus]]</f>
        <v>215011</v>
      </c>
      <c r="V1894" s="39">
        <v>15011</v>
      </c>
      <c r="W1894" s="49" t="s">
        <v>1371</v>
      </c>
      <c r="X1894" s="49" t="s">
        <v>7658</v>
      </c>
      <c r="Y1894" s="49" t="s">
        <v>3152</v>
      </c>
      <c r="Z1894" s="49" t="s">
        <v>3152</v>
      </c>
    </row>
    <row r="1895" spans="2:26" ht="27.75" customHeight="1">
      <c r="B1895" s="55" t="s">
        <v>7</v>
      </c>
      <c r="C1895" s="56" t="s">
        <v>5213</v>
      </c>
      <c r="D1895" s="57" t="s">
        <v>5106</v>
      </c>
      <c r="E1895" s="83" t="s">
        <v>3108</v>
      </c>
      <c r="F1895" s="65" t="s">
        <v>5315</v>
      </c>
      <c r="G1895" s="58" t="s">
        <v>10</v>
      </c>
      <c r="H1895" s="58">
        <v>1</v>
      </c>
      <c r="I1895" s="129">
        <v>0.99</v>
      </c>
      <c r="J1895" s="129">
        <v>0.99</v>
      </c>
      <c r="K1895" s="93">
        <f>Tabela1[ [#This Row],[Cena hurtowa netto od 01.06.2025] ]/Tabela1[[#This Row],[Cena hurtowa netto od 13.01.2025]]-1</f>
        <v>0</v>
      </c>
      <c r="L1895" s="142" t="s">
        <v>3108</v>
      </c>
      <c r="M1895" s="142"/>
      <c r="N1895" s="64" t="s">
        <v>5562</v>
      </c>
      <c r="O1895" s="84">
        <v>0.23</v>
      </c>
      <c r="P1895" s="7"/>
      <c r="Q1895" s="35">
        <f t="shared" si="34"/>
        <v>0</v>
      </c>
      <c r="R1895" s="104"/>
      <c r="S1895" s="36" t="s">
        <v>3123</v>
      </c>
      <c r="T1895" s="86" t="s">
        <v>4581</v>
      </c>
      <c r="U1895" s="39">
        <f>VLOOKUP(Tabela1[[#This Row],[Marka]],Config!$D$2:$E$13,2,FALSE)+Tabela1[[#This Row],[Marka_sort_plus]]</f>
        <v>215011</v>
      </c>
      <c r="V1895" s="39">
        <v>15011</v>
      </c>
      <c r="W1895" s="49" t="s">
        <v>5562</v>
      </c>
      <c r="X1895" s="49" t="s">
        <v>3152</v>
      </c>
      <c r="Y1895" s="49" t="s">
        <v>3152</v>
      </c>
      <c r="Z1895" s="49" t="s">
        <v>3152</v>
      </c>
    </row>
    <row r="1896" spans="2:26" ht="27.75" customHeight="1">
      <c r="B1896" s="55" t="s">
        <v>7</v>
      </c>
      <c r="C1896" s="56" t="s">
        <v>5214</v>
      </c>
      <c r="D1896" s="113" t="s">
        <v>5107</v>
      </c>
      <c r="E1896" s="83" t="s">
        <v>3107</v>
      </c>
      <c r="F1896" s="65" t="s">
        <v>5316</v>
      </c>
      <c r="G1896" s="58" t="s">
        <v>10</v>
      </c>
      <c r="H1896" s="58">
        <v>10</v>
      </c>
      <c r="I1896" s="129">
        <v>15.64</v>
      </c>
      <c r="J1896" s="129">
        <v>15.64</v>
      </c>
      <c r="K1896" s="93">
        <f>Tabela1[ [#This Row],[Cena hurtowa netto od 01.06.2025] ]/Tabela1[[#This Row],[Cena hurtowa netto od 13.01.2025]]-1</f>
        <v>0</v>
      </c>
      <c r="L1896" s="142" t="s">
        <v>3107</v>
      </c>
      <c r="M1896" s="142"/>
      <c r="N1896" s="64" t="s">
        <v>5427</v>
      </c>
      <c r="O1896" s="84">
        <v>0.23</v>
      </c>
      <c r="P1896" s="7"/>
      <c r="Q1896" s="35">
        <f t="shared" si="34"/>
        <v>0</v>
      </c>
      <c r="R1896" s="104">
        <v>60</v>
      </c>
      <c r="S1896" s="36" t="s">
        <v>3123</v>
      </c>
      <c r="T1896" s="86" t="s">
        <v>4581</v>
      </c>
      <c r="U1896" s="39">
        <f>VLOOKUP(Tabela1[[#This Row],[Marka]],Config!$D$2:$E$13,2,FALSE)+Tabela1[[#This Row],[Marka_sort_plus]]</f>
        <v>215011</v>
      </c>
      <c r="V1896" s="39">
        <v>15011</v>
      </c>
      <c r="W1896" s="49" t="s">
        <v>5427</v>
      </c>
      <c r="X1896" s="49" t="s">
        <v>7685</v>
      </c>
      <c r="Y1896" s="49" t="s">
        <v>3152</v>
      </c>
      <c r="Z1896" s="49" t="s">
        <v>7686</v>
      </c>
    </row>
    <row r="1897" spans="2:26" ht="27.75" customHeight="1">
      <c r="B1897" s="55" t="s">
        <v>7</v>
      </c>
      <c r="C1897" s="56" t="s">
        <v>5215</v>
      </c>
      <c r="D1897" s="113" t="s">
        <v>5108</v>
      </c>
      <c r="E1897" s="83" t="s">
        <v>3111</v>
      </c>
      <c r="F1897" s="65" t="s">
        <v>5317</v>
      </c>
      <c r="G1897" s="58" t="s">
        <v>10</v>
      </c>
      <c r="H1897" s="58">
        <v>10</v>
      </c>
      <c r="I1897" s="129">
        <v>15.64</v>
      </c>
      <c r="J1897" s="129">
        <v>15.64</v>
      </c>
      <c r="K1897" s="93">
        <f>Tabela1[ [#This Row],[Cena hurtowa netto od 01.06.2025] ]/Tabela1[[#This Row],[Cena hurtowa netto od 13.01.2025]]-1</f>
        <v>0</v>
      </c>
      <c r="L1897" s="142" t="s">
        <v>3111</v>
      </c>
      <c r="M1897" s="142"/>
      <c r="N1897" s="64" t="s">
        <v>5428</v>
      </c>
      <c r="O1897" s="84">
        <v>0.23</v>
      </c>
      <c r="P1897" s="7"/>
      <c r="Q1897" s="35">
        <f t="shared" si="34"/>
        <v>0</v>
      </c>
      <c r="R1897" s="104">
        <v>60</v>
      </c>
      <c r="S1897" s="36" t="s">
        <v>3123</v>
      </c>
      <c r="T1897" s="86" t="s">
        <v>4581</v>
      </c>
      <c r="U1897" s="39">
        <f>VLOOKUP(Tabela1[[#This Row],[Marka]],Config!$D$2:$E$13,2,FALSE)+Tabela1[[#This Row],[Marka_sort_plus]]</f>
        <v>215011</v>
      </c>
      <c r="V1897" s="39">
        <v>15011</v>
      </c>
      <c r="W1897" s="49" t="s">
        <v>5428</v>
      </c>
      <c r="X1897" s="49" t="s">
        <v>7681</v>
      </c>
      <c r="Y1897" s="49" t="s">
        <v>3152</v>
      </c>
      <c r="Z1897" s="49" t="s">
        <v>7682</v>
      </c>
    </row>
    <row r="1898" spans="2:26" ht="27.75" customHeight="1">
      <c r="B1898" s="55" t="s">
        <v>7</v>
      </c>
      <c r="C1898" s="56" t="s">
        <v>5216</v>
      </c>
      <c r="D1898" s="113" t="s">
        <v>5109</v>
      </c>
      <c r="E1898" s="83" t="s">
        <v>3107</v>
      </c>
      <c r="F1898" s="65" t="s">
        <v>5316</v>
      </c>
      <c r="G1898" s="58" t="s">
        <v>10</v>
      </c>
      <c r="H1898" s="58">
        <v>10</v>
      </c>
      <c r="I1898" s="129">
        <v>8.7899999999999991</v>
      </c>
      <c r="J1898" s="129">
        <v>8.7899999999999991</v>
      </c>
      <c r="K1898" s="93">
        <f>Tabela1[ [#This Row],[Cena hurtowa netto od 01.06.2025] ]/Tabela1[[#This Row],[Cena hurtowa netto od 13.01.2025]]-1</f>
        <v>0</v>
      </c>
      <c r="L1898" s="142" t="s">
        <v>3107</v>
      </c>
      <c r="M1898" s="142"/>
      <c r="N1898" s="64" t="s">
        <v>5429</v>
      </c>
      <c r="O1898" s="84">
        <v>0.23</v>
      </c>
      <c r="P1898" s="7"/>
      <c r="Q1898" s="35">
        <f t="shared" si="34"/>
        <v>0</v>
      </c>
      <c r="R1898" s="104">
        <v>60</v>
      </c>
      <c r="S1898" s="36" t="s">
        <v>3123</v>
      </c>
      <c r="T1898" s="86" t="s">
        <v>4581</v>
      </c>
      <c r="U1898" s="39">
        <f>VLOOKUP(Tabela1[[#This Row],[Marka]],Config!$D$2:$E$13,2,FALSE)+Tabela1[[#This Row],[Marka_sort_plus]]</f>
        <v>215011</v>
      </c>
      <c r="V1898" s="39">
        <v>15011</v>
      </c>
      <c r="W1898" s="49" t="s">
        <v>5429</v>
      </c>
      <c r="X1898" s="49" t="s">
        <v>7687</v>
      </c>
      <c r="Y1898" s="49" t="s">
        <v>3152</v>
      </c>
      <c r="Z1898" s="49" t="s">
        <v>7688</v>
      </c>
    </row>
    <row r="1899" spans="2:26" ht="27.75" customHeight="1">
      <c r="B1899" s="55" t="s">
        <v>7</v>
      </c>
      <c r="C1899" s="56" t="s">
        <v>8569</v>
      </c>
      <c r="D1899" s="113" t="s">
        <v>8570</v>
      </c>
      <c r="E1899" s="83" t="s">
        <v>3107</v>
      </c>
      <c r="F1899" s="85" t="s">
        <v>8571</v>
      </c>
      <c r="G1899" s="78" t="s">
        <v>10</v>
      </c>
      <c r="H1899" s="58" t="s">
        <v>8167</v>
      </c>
      <c r="I1899" s="133">
        <v>11.240297999999999</v>
      </c>
      <c r="J1899" s="133">
        <v>11.240297999999999</v>
      </c>
      <c r="K1899" s="93">
        <f>Tabela1[ [#This Row],[Cena hurtowa netto od 01.06.2025] ]/Tabela1[[#This Row],[Cena hurtowa netto od 13.01.2025]]-1</f>
        <v>0</v>
      </c>
      <c r="L1899" s="142" t="s">
        <v>3107</v>
      </c>
      <c r="M1899" s="142"/>
      <c r="N1899" s="64">
        <v>4007817079911</v>
      </c>
      <c r="O1899" s="84">
        <v>0.23</v>
      </c>
      <c r="P1899" s="7"/>
      <c r="Q1899" s="35">
        <f t="shared" si="34"/>
        <v>0</v>
      </c>
      <c r="R1899" s="104">
        <v>60</v>
      </c>
      <c r="S1899" s="36" t="s">
        <v>3123</v>
      </c>
      <c r="T1899" s="87" t="s">
        <v>4581</v>
      </c>
      <c r="U1899" s="39">
        <f>VLOOKUP(Tabela1[[#This Row],[Marka]],Config!$D$2:$E$13,2,FALSE)+Tabela1[[#This Row],[Marka_sort_plus]]</f>
        <v>215011</v>
      </c>
      <c r="V1899" s="39">
        <v>15011</v>
      </c>
      <c r="W1899" s="49" t="s">
        <v>9978</v>
      </c>
      <c r="X1899" s="49" t="s">
        <v>9375</v>
      </c>
      <c r="Y1899" s="49" t="s">
        <v>3152</v>
      </c>
      <c r="Z1899" s="49" t="s">
        <v>9376</v>
      </c>
    </row>
    <row r="1900" spans="2:26" ht="27.75" customHeight="1">
      <c r="B1900" s="55" t="s">
        <v>7</v>
      </c>
      <c r="C1900" s="56" t="s">
        <v>11737</v>
      </c>
      <c r="D1900" s="113" t="s">
        <v>11738</v>
      </c>
      <c r="E1900" s="83" t="s">
        <v>3107</v>
      </c>
      <c r="F1900" s="65" t="s">
        <v>11739</v>
      </c>
      <c r="G1900" s="58" t="s">
        <v>10</v>
      </c>
      <c r="H1900" s="58" t="s">
        <v>8167</v>
      </c>
      <c r="I1900" s="129">
        <v>9.75</v>
      </c>
      <c r="J1900" s="129">
        <v>9.75</v>
      </c>
      <c r="K1900" s="93">
        <f>Tabela1[ [#This Row],[Cena hurtowa netto od 01.06.2025] ]/Tabela1[[#This Row],[Cena hurtowa netto od 13.01.2025]]-1</f>
        <v>0</v>
      </c>
      <c r="L1900" s="142" t="s">
        <v>3107</v>
      </c>
      <c r="M1900" s="142"/>
      <c r="N1900" s="64">
        <v>4007817111024</v>
      </c>
      <c r="O1900" s="84">
        <v>0.23</v>
      </c>
      <c r="P1900" s="7"/>
      <c r="Q1900" s="35">
        <f t="shared" si="34"/>
        <v>0</v>
      </c>
      <c r="R1900" s="104"/>
      <c r="S1900" s="36" t="s">
        <v>3123</v>
      </c>
      <c r="T1900" s="86">
        <v>82141000</v>
      </c>
      <c r="U1900" s="39">
        <f>VLOOKUP(Tabela1[[#This Row],[Marka]],Config!$D$2:$E$13,2,FALSE)+Tabela1[[#This Row],[Marka_sort_plus]]</f>
        <v>215011</v>
      </c>
      <c r="V1900" s="39">
        <v>15011</v>
      </c>
      <c r="W1900" s="49">
        <v>4007817111024</v>
      </c>
      <c r="X1900" s="49"/>
      <c r="Y1900" s="49"/>
      <c r="Z1900" s="49"/>
    </row>
    <row r="1901" spans="2:26" ht="27.75" customHeight="1">
      <c r="B1901" s="55" t="s">
        <v>7</v>
      </c>
      <c r="C1901" s="56" t="s">
        <v>5217</v>
      </c>
      <c r="D1901" s="113" t="s">
        <v>5110</v>
      </c>
      <c r="E1901" s="83" t="s">
        <v>3107</v>
      </c>
      <c r="F1901" s="65" t="s">
        <v>5318</v>
      </c>
      <c r="G1901" s="58" t="s">
        <v>10</v>
      </c>
      <c r="H1901" s="58">
        <v>10</v>
      </c>
      <c r="I1901" s="129">
        <v>18.510000000000002</v>
      </c>
      <c r="J1901" s="129">
        <v>18.510000000000002</v>
      </c>
      <c r="K1901" s="93">
        <f>Tabela1[ [#This Row],[Cena hurtowa netto od 01.06.2025] ]/Tabela1[[#This Row],[Cena hurtowa netto od 13.01.2025]]-1</f>
        <v>0</v>
      </c>
      <c r="L1901" s="142" t="s">
        <v>3107</v>
      </c>
      <c r="M1901" s="142"/>
      <c r="N1901" s="64" t="s">
        <v>5430</v>
      </c>
      <c r="O1901" s="84">
        <v>0.23</v>
      </c>
      <c r="P1901" s="7"/>
      <c r="Q1901" s="35">
        <f t="shared" si="34"/>
        <v>0</v>
      </c>
      <c r="R1901" s="104"/>
      <c r="S1901" s="36" t="s">
        <v>3123</v>
      </c>
      <c r="T1901" s="86" t="s">
        <v>4581</v>
      </c>
      <c r="U1901" s="39">
        <f>VLOOKUP(Tabela1[[#This Row],[Marka]],Config!$D$2:$E$13,2,FALSE)+Tabela1[[#This Row],[Marka_sort_plus]]</f>
        <v>215011</v>
      </c>
      <c r="V1901" s="39">
        <v>15011</v>
      </c>
      <c r="W1901" s="49" t="s">
        <v>5430</v>
      </c>
      <c r="X1901" s="49" t="s">
        <v>7671</v>
      </c>
      <c r="Y1901" s="49" t="s">
        <v>3152</v>
      </c>
      <c r="Z1901" s="49" t="s">
        <v>7672</v>
      </c>
    </row>
    <row r="1902" spans="2:26" ht="27.75" customHeight="1">
      <c r="B1902" s="55" t="s">
        <v>7</v>
      </c>
      <c r="C1902" s="56" t="s">
        <v>5218</v>
      </c>
      <c r="D1902" s="113" t="s">
        <v>5111</v>
      </c>
      <c r="E1902" s="83" t="s">
        <v>3107</v>
      </c>
      <c r="F1902" s="65" t="s">
        <v>5319</v>
      </c>
      <c r="G1902" s="58" t="s">
        <v>10</v>
      </c>
      <c r="H1902" s="58">
        <v>10</v>
      </c>
      <c r="I1902" s="129">
        <v>18.510000000000002</v>
      </c>
      <c r="J1902" s="129">
        <v>18.510000000000002</v>
      </c>
      <c r="K1902" s="93">
        <f>Tabela1[ [#This Row],[Cena hurtowa netto od 01.06.2025] ]/Tabela1[[#This Row],[Cena hurtowa netto od 13.01.2025]]-1</f>
        <v>0</v>
      </c>
      <c r="L1902" s="142" t="s">
        <v>3107</v>
      </c>
      <c r="M1902" s="142"/>
      <c r="N1902" s="64" t="s">
        <v>5431</v>
      </c>
      <c r="O1902" s="84">
        <v>0.23</v>
      </c>
      <c r="P1902" s="7"/>
      <c r="Q1902" s="35">
        <f t="shared" si="34"/>
        <v>0</v>
      </c>
      <c r="R1902" s="104"/>
      <c r="S1902" s="36" t="s">
        <v>3123</v>
      </c>
      <c r="T1902" s="86" t="s">
        <v>4581</v>
      </c>
      <c r="U1902" s="39">
        <f>VLOOKUP(Tabela1[[#This Row],[Marka]],Config!$D$2:$E$13,2,FALSE)+Tabela1[[#This Row],[Marka_sort_plus]]</f>
        <v>215011</v>
      </c>
      <c r="V1902" s="39">
        <v>15011</v>
      </c>
      <c r="W1902" s="49" t="s">
        <v>5431</v>
      </c>
      <c r="X1902" s="49" t="s">
        <v>7653</v>
      </c>
      <c r="Y1902" s="49" t="s">
        <v>3152</v>
      </c>
      <c r="Z1902" s="49" t="s">
        <v>7654</v>
      </c>
    </row>
    <row r="1903" spans="2:26" ht="27.75" customHeight="1">
      <c r="B1903" s="55" t="s">
        <v>7</v>
      </c>
      <c r="C1903" s="56" t="s">
        <v>13965</v>
      </c>
      <c r="D1903" s="113" t="s">
        <v>13966</v>
      </c>
      <c r="E1903" s="83" t="s">
        <v>3110</v>
      </c>
      <c r="F1903" s="65" t="s">
        <v>13967</v>
      </c>
      <c r="G1903" s="58" t="s">
        <v>10</v>
      </c>
      <c r="H1903" s="58" t="s">
        <v>8162</v>
      </c>
      <c r="I1903" s="129"/>
      <c r="J1903" s="129">
        <v>16.489999999999998</v>
      </c>
      <c r="K1903" s="93" t="e">
        <f>Tabela1[ [#This Row],[Cena hurtowa netto od 01.06.2025] ]/Tabela1[[#This Row],[Cena hurtowa netto od 13.01.2025]]-1</f>
        <v>#DIV/0!</v>
      </c>
      <c r="L1903" s="142" t="s">
        <v>3110</v>
      </c>
      <c r="M1903" s="142"/>
      <c r="N1903" s="64">
        <v>4007817159293</v>
      </c>
      <c r="O1903" s="84">
        <v>0.23</v>
      </c>
      <c r="P1903" s="7"/>
      <c r="Q1903" s="35">
        <f t="shared" si="34"/>
        <v>0</v>
      </c>
      <c r="R1903" s="104"/>
      <c r="S1903" s="36" t="s">
        <v>3123</v>
      </c>
      <c r="T1903" s="86" t="s">
        <v>4581</v>
      </c>
      <c r="U1903" s="39">
        <f>VLOOKUP(Tabela1[[#This Row],[Marka]],Config!$D$2:$E$13,2,FALSE)+Tabela1[[#This Row],[Marka_sort_plus]]</f>
        <v>215011</v>
      </c>
      <c r="V1903" s="39">
        <v>15011</v>
      </c>
      <c r="W1903" s="49">
        <v>4007817159293</v>
      </c>
      <c r="X1903" s="49"/>
      <c r="Y1903" s="49"/>
      <c r="Z1903" s="49"/>
    </row>
    <row r="1904" spans="2:26" ht="27.75" customHeight="1">
      <c r="B1904" s="55" t="s">
        <v>7</v>
      </c>
      <c r="C1904" s="56" t="s">
        <v>7950</v>
      </c>
      <c r="D1904" s="113" t="s">
        <v>7951</v>
      </c>
      <c r="E1904" s="83" t="s">
        <v>3107</v>
      </c>
      <c r="F1904" s="65" t="s">
        <v>5318</v>
      </c>
      <c r="G1904" s="58" t="s">
        <v>10</v>
      </c>
      <c r="H1904" s="58">
        <v>10</v>
      </c>
      <c r="I1904" s="129">
        <v>11.1</v>
      </c>
      <c r="J1904" s="129">
        <v>11.1</v>
      </c>
      <c r="K1904" s="93">
        <f>Tabela1[ [#This Row],[Cena hurtowa netto od 01.06.2025] ]/Tabela1[[#This Row],[Cena hurtowa netto od 13.01.2025]]-1</f>
        <v>0</v>
      </c>
      <c r="L1904" s="142" t="s">
        <v>3107</v>
      </c>
      <c r="M1904" s="142"/>
      <c r="N1904" s="64" t="s">
        <v>7983</v>
      </c>
      <c r="O1904" s="84">
        <v>0.23</v>
      </c>
      <c r="P1904" s="7"/>
      <c r="Q1904" s="35">
        <f t="shared" si="34"/>
        <v>0</v>
      </c>
      <c r="R1904" s="104">
        <v>61</v>
      </c>
      <c r="S1904" s="36" t="s">
        <v>3123</v>
      </c>
      <c r="T1904" s="86" t="s">
        <v>4581</v>
      </c>
      <c r="U1904" s="39">
        <f>VLOOKUP(Tabela1[[#This Row],[Marka]],Config!$D$2:$E$13,2,FALSE)+Tabela1[[#This Row],[Marka_sort_plus]]</f>
        <v>215011</v>
      </c>
      <c r="V1904" s="39">
        <v>15011</v>
      </c>
      <c r="W1904" s="49" t="s">
        <v>7983</v>
      </c>
      <c r="X1904" s="49" t="s">
        <v>8007</v>
      </c>
      <c r="Y1904" s="49" t="s">
        <v>3152</v>
      </c>
      <c r="Z1904" s="49" t="s">
        <v>8008</v>
      </c>
    </row>
    <row r="1905" spans="2:26" ht="27.75" customHeight="1">
      <c r="B1905" s="55" t="s">
        <v>7</v>
      </c>
      <c r="C1905" s="56" t="s">
        <v>1372</v>
      </c>
      <c r="D1905" s="113" t="s">
        <v>3648</v>
      </c>
      <c r="E1905" s="83" t="s">
        <v>3108</v>
      </c>
      <c r="F1905" s="65" t="s">
        <v>1373</v>
      </c>
      <c r="G1905" s="58" t="s">
        <v>10</v>
      </c>
      <c r="H1905" s="58">
        <v>10</v>
      </c>
      <c r="I1905" s="129">
        <v>10.940112000000001</v>
      </c>
      <c r="J1905" s="129">
        <v>10.940112000000001</v>
      </c>
      <c r="K1905" s="93">
        <f>Tabela1[ [#This Row],[Cena hurtowa netto od 01.06.2025] ]/Tabela1[[#This Row],[Cena hurtowa netto od 13.01.2025]]-1</f>
        <v>0</v>
      </c>
      <c r="L1905" s="142" t="s">
        <v>3108</v>
      </c>
      <c r="M1905" s="142"/>
      <c r="N1905" s="64" t="s">
        <v>1374</v>
      </c>
      <c r="O1905" s="84">
        <v>0.23</v>
      </c>
      <c r="P1905" s="7"/>
      <c r="Q1905" s="35">
        <f t="shared" si="34"/>
        <v>0</v>
      </c>
      <c r="R1905" s="104">
        <v>61</v>
      </c>
      <c r="S1905" s="36" t="s">
        <v>3123</v>
      </c>
      <c r="T1905" s="86" t="s">
        <v>4581</v>
      </c>
      <c r="U1905" s="39">
        <f>VLOOKUP(Tabela1[[#This Row],[Marka]],Config!$D$2:$E$13,2,FALSE)+Tabela1[[#This Row],[Marka_sort_plus]]</f>
        <v>215011</v>
      </c>
      <c r="V1905" s="39">
        <v>15011</v>
      </c>
      <c r="W1905" s="49" t="s">
        <v>1374</v>
      </c>
      <c r="X1905" s="49" t="s">
        <v>7665</v>
      </c>
      <c r="Y1905" s="49" t="s">
        <v>3152</v>
      </c>
      <c r="Z1905" s="49" t="s">
        <v>7666</v>
      </c>
    </row>
    <row r="1906" spans="2:26" ht="27.75" customHeight="1">
      <c r="B1906" s="55" t="s">
        <v>7</v>
      </c>
      <c r="C1906" s="56" t="s">
        <v>5219</v>
      </c>
      <c r="D1906" s="113" t="s">
        <v>5112</v>
      </c>
      <c r="E1906" s="83" t="s">
        <v>3107</v>
      </c>
      <c r="F1906" s="65" t="s">
        <v>5320</v>
      </c>
      <c r="G1906" s="58" t="s">
        <v>10</v>
      </c>
      <c r="H1906" s="58">
        <v>10</v>
      </c>
      <c r="I1906" s="129">
        <v>18.510000000000002</v>
      </c>
      <c r="J1906" s="129">
        <v>18.510000000000002</v>
      </c>
      <c r="K1906" s="93">
        <f>Tabela1[ [#This Row],[Cena hurtowa netto od 01.06.2025] ]/Tabela1[[#This Row],[Cena hurtowa netto od 13.01.2025]]-1</f>
        <v>0</v>
      </c>
      <c r="L1906" s="142" t="s">
        <v>3107</v>
      </c>
      <c r="M1906" s="142"/>
      <c r="N1906" s="64" t="s">
        <v>5563</v>
      </c>
      <c r="O1906" s="84">
        <v>0.23</v>
      </c>
      <c r="P1906" s="7"/>
      <c r="Q1906" s="35">
        <f t="shared" si="34"/>
        <v>0</v>
      </c>
      <c r="R1906" s="104"/>
      <c r="S1906" s="36" t="s">
        <v>3123</v>
      </c>
      <c r="T1906" s="86" t="s">
        <v>4581</v>
      </c>
      <c r="U1906" s="39">
        <f>VLOOKUP(Tabela1[[#This Row],[Marka]],Config!$D$2:$E$13,2,FALSE)+Tabela1[[#This Row],[Marka_sort_plus]]</f>
        <v>215011</v>
      </c>
      <c r="V1906" s="39">
        <v>15011</v>
      </c>
      <c r="W1906" s="49" t="s">
        <v>5563</v>
      </c>
      <c r="X1906" s="49" t="s">
        <v>7677</v>
      </c>
      <c r="Y1906" s="49" t="s">
        <v>3152</v>
      </c>
      <c r="Z1906" s="49" t="s">
        <v>7678</v>
      </c>
    </row>
    <row r="1907" spans="2:26" ht="27.75" customHeight="1">
      <c r="B1907" s="55" t="s">
        <v>7</v>
      </c>
      <c r="C1907" s="56" t="s">
        <v>1388</v>
      </c>
      <c r="D1907" s="113" t="s">
        <v>3353</v>
      </c>
      <c r="E1907" s="83" t="s">
        <v>3108</v>
      </c>
      <c r="F1907" s="65" t="s">
        <v>1389</v>
      </c>
      <c r="G1907" s="58" t="s">
        <v>10</v>
      </c>
      <c r="H1907" s="58">
        <v>12</v>
      </c>
      <c r="I1907" s="129">
        <v>10.049800000000001</v>
      </c>
      <c r="J1907" s="129">
        <v>10.049800000000001</v>
      </c>
      <c r="K1907" s="93">
        <f>Tabela1[ [#This Row],[Cena hurtowa netto od 01.06.2025] ]/Tabela1[[#This Row],[Cena hurtowa netto od 13.01.2025]]-1</f>
        <v>0</v>
      </c>
      <c r="L1907" s="142" t="s">
        <v>3108</v>
      </c>
      <c r="M1907" s="142"/>
      <c r="N1907" s="64" t="s">
        <v>1390</v>
      </c>
      <c r="O1907" s="84">
        <v>0.23</v>
      </c>
      <c r="P1907" s="7"/>
      <c r="Q1907" s="35">
        <f t="shared" si="34"/>
        <v>0</v>
      </c>
      <c r="R1907" s="104">
        <v>62</v>
      </c>
      <c r="S1907" s="36" t="s">
        <v>3123</v>
      </c>
      <c r="T1907" s="86" t="s">
        <v>4581</v>
      </c>
      <c r="U1907" s="39">
        <f>VLOOKUP(Tabela1[[#This Row],[Marka]],Config!$D$2:$E$13,2,FALSE)+Tabela1[[#This Row],[Marka_sort_plus]]</f>
        <v>215011</v>
      </c>
      <c r="V1907" s="39">
        <v>15011</v>
      </c>
      <c r="W1907" s="49" t="s">
        <v>1390</v>
      </c>
      <c r="X1907" s="49" t="s">
        <v>7683</v>
      </c>
      <c r="Y1907" s="49" t="s">
        <v>3152</v>
      </c>
      <c r="Z1907" s="49" t="s">
        <v>7684</v>
      </c>
    </row>
    <row r="1908" spans="2:26" ht="27.75" customHeight="1">
      <c r="B1908" s="55" t="s">
        <v>7</v>
      </c>
      <c r="C1908" s="56" t="s">
        <v>1379</v>
      </c>
      <c r="D1908" s="113" t="s">
        <v>3706</v>
      </c>
      <c r="E1908" s="83" t="s">
        <v>3108</v>
      </c>
      <c r="F1908" s="65" t="s">
        <v>1380</v>
      </c>
      <c r="G1908" s="58" t="s">
        <v>284</v>
      </c>
      <c r="H1908" s="58">
        <v>1</v>
      </c>
      <c r="I1908" s="129">
        <v>11.084646000000003</v>
      </c>
      <c r="J1908" s="129">
        <v>11.084646000000003</v>
      </c>
      <c r="K1908" s="93">
        <f>Tabela1[ [#This Row],[Cena hurtowa netto od 01.06.2025] ]/Tabela1[[#This Row],[Cena hurtowa netto od 13.01.2025]]-1</f>
        <v>0</v>
      </c>
      <c r="L1908" s="142" t="s">
        <v>3108</v>
      </c>
      <c r="M1908" s="142"/>
      <c r="N1908" s="64" t="s">
        <v>1381</v>
      </c>
      <c r="O1908" s="84">
        <v>0.23</v>
      </c>
      <c r="P1908" s="7"/>
      <c r="Q1908" s="35">
        <f t="shared" si="34"/>
        <v>0</v>
      </c>
      <c r="R1908" s="104">
        <v>62</v>
      </c>
      <c r="S1908" s="36" t="s">
        <v>3123</v>
      </c>
      <c r="T1908" s="86" t="s">
        <v>4581</v>
      </c>
      <c r="U1908" s="39">
        <f>VLOOKUP(Tabela1[[#This Row],[Marka]],Config!$D$2:$E$13,2,FALSE)+Tabela1[[#This Row],[Marka_sort_plus]]</f>
        <v>215011</v>
      </c>
      <c r="V1908" s="39">
        <v>15011</v>
      </c>
      <c r="W1908" s="49" t="s">
        <v>3152</v>
      </c>
      <c r="X1908" s="49" t="s">
        <v>1381</v>
      </c>
      <c r="Y1908" s="49" t="s">
        <v>7661</v>
      </c>
      <c r="Z1908" s="49" t="s">
        <v>7662</v>
      </c>
    </row>
    <row r="1909" spans="2:26" ht="27.75" customHeight="1">
      <c r="B1909" s="55" t="s">
        <v>7</v>
      </c>
      <c r="C1909" s="56" t="s">
        <v>1382</v>
      </c>
      <c r="D1909" s="113" t="s">
        <v>3708</v>
      </c>
      <c r="E1909" s="83" t="s">
        <v>3108</v>
      </c>
      <c r="F1909" s="65" t="s">
        <v>1383</v>
      </c>
      <c r="G1909" s="58" t="s">
        <v>284</v>
      </c>
      <c r="H1909" s="58">
        <v>1</v>
      </c>
      <c r="I1909" s="129">
        <v>11.084646000000003</v>
      </c>
      <c r="J1909" s="129">
        <v>11.084646000000003</v>
      </c>
      <c r="K1909" s="93">
        <f>Tabela1[ [#This Row],[Cena hurtowa netto od 01.06.2025] ]/Tabela1[[#This Row],[Cena hurtowa netto od 13.01.2025]]-1</f>
        <v>0</v>
      </c>
      <c r="L1909" s="142" t="s">
        <v>3108</v>
      </c>
      <c r="M1909" s="142"/>
      <c r="N1909" s="64" t="s">
        <v>1384</v>
      </c>
      <c r="O1909" s="84">
        <v>0.23</v>
      </c>
      <c r="P1909" s="7"/>
      <c r="Q1909" s="35">
        <f t="shared" si="34"/>
        <v>0</v>
      </c>
      <c r="R1909" s="104">
        <v>62</v>
      </c>
      <c r="S1909" s="36" t="s">
        <v>3123</v>
      </c>
      <c r="T1909" s="86" t="s">
        <v>4581</v>
      </c>
      <c r="U1909" s="39">
        <f>VLOOKUP(Tabela1[[#This Row],[Marka]],Config!$D$2:$E$13,2,FALSE)+Tabela1[[#This Row],[Marka_sort_plus]]</f>
        <v>215011</v>
      </c>
      <c r="V1909" s="39">
        <v>15011</v>
      </c>
      <c r="W1909" s="49" t="s">
        <v>3152</v>
      </c>
      <c r="X1909" s="49" t="s">
        <v>1384</v>
      </c>
      <c r="Y1909" s="49" t="s">
        <v>7659</v>
      </c>
      <c r="Z1909" s="49" t="s">
        <v>7660</v>
      </c>
    </row>
    <row r="1910" spans="2:26" ht="27.75" customHeight="1">
      <c r="B1910" s="55" t="s">
        <v>7</v>
      </c>
      <c r="C1910" s="56" t="s">
        <v>1385</v>
      </c>
      <c r="D1910" s="113" t="s">
        <v>3707</v>
      </c>
      <c r="E1910" s="83" t="s">
        <v>3107</v>
      </c>
      <c r="F1910" s="65" t="s">
        <v>1386</v>
      </c>
      <c r="G1910" s="58" t="s">
        <v>284</v>
      </c>
      <c r="H1910" s="58">
        <v>1</v>
      </c>
      <c r="I1910" s="129">
        <v>11.54</v>
      </c>
      <c r="J1910" s="129">
        <v>11.54</v>
      </c>
      <c r="K1910" s="93">
        <f>Tabela1[ [#This Row],[Cena hurtowa netto od 01.06.2025] ]/Tabela1[[#This Row],[Cena hurtowa netto od 13.01.2025]]-1</f>
        <v>0</v>
      </c>
      <c r="L1910" s="142" t="s">
        <v>3107</v>
      </c>
      <c r="M1910" s="142"/>
      <c r="N1910" s="64" t="s">
        <v>1387</v>
      </c>
      <c r="O1910" s="84">
        <v>0.23</v>
      </c>
      <c r="P1910" s="7"/>
      <c r="Q1910" s="35">
        <f t="shared" si="34"/>
        <v>0</v>
      </c>
      <c r="R1910" s="104">
        <v>62</v>
      </c>
      <c r="S1910" s="36" t="s">
        <v>3123</v>
      </c>
      <c r="T1910" s="86" t="s">
        <v>4581</v>
      </c>
      <c r="U1910" s="39">
        <f>VLOOKUP(Tabela1[[#This Row],[Marka]],Config!$D$2:$E$13,2,FALSE)+Tabela1[[#This Row],[Marka_sort_plus]]</f>
        <v>215011</v>
      </c>
      <c r="V1910" s="39">
        <v>15011</v>
      </c>
      <c r="W1910" s="49" t="s">
        <v>3152</v>
      </c>
      <c r="X1910" s="49" t="s">
        <v>1387</v>
      </c>
      <c r="Y1910" s="49" t="s">
        <v>7663</v>
      </c>
      <c r="Z1910" s="49" t="s">
        <v>7664</v>
      </c>
    </row>
    <row r="1911" spans="2:26" ht="27.75" customHeight="1">
      <c r="B1911" s="55" t="s">
        <v>7</v>
      </c>
      <c r="C1911" s="56" t="s">
        <v>1375</v>
      </c>
      <c r="D1911" s="113" t="s">
        <v>3533</v>
      </c>
      <c r="E1911" s="83" t="s">
        <v>3108</v>
      </c>
      <c r="F1911" s="65" t="s">
        <v>8041</v>
      </c>
      <c r="G1911" s="58" t="s">
        <v>10</v>
      </c>
      <c r="H1911" s="58">
        <v>10</v>
      </c>
      <c r="I1911" s="129">
        <v>15.876504000000001</v>
      </c>
      <c r="J1911" s="129">
        <v>15.876504000000001</v>
      </c>
      <c r="K1911" s="93">
        <f>Tabela1[ [#This Row],[Cena hurtowa netto od 01.06.2025] ]/Tabela1[[#This Row],[Cena hurtowa netto od 13.01.2025]]-1</f>
        <v>0</v>
      </c>
      <c r="L1911" s="142" t="s">
        <v>3108</v>
      </c>
      <c r="M1911" s="142"/>
      <c r="N1911" s="64" t="s">
        <v>1376</v>
      </c>
      <c r="O1911" s="84">
        <v>0.23</v>
      </c>
      <c r="P1911" s="7"/>
      <c r="Q1911" s="35">
        <f t="shared" si="34"/>
        <v>0</v>
      </c>
      <c r="R1911" s="104">
        <v>61</v>
      </c>
      <c r="S1911" s="36" t="s">
        <v>3123</v>
      </c>
      <c r="T1911" s="86" t="s">
        <v>4581</v>
      </c>
      <c r="U1911" s="39">
        <f>VLOOKUP(Tabela1[[#This Row],[Marka]],Config!$D$2:$E$13,2,FALSE)+Tabela1[[#This Row],[Marka_sort_plus]]</f>
        <v>215011</v>
      </c>
      <c r="V1911" s="39">
        <v>15011</v>
      </c>
      <c r="W1911" s="49" t="s">
        <v>1376</v>
      </c>
      <c r="X1911" s="49" t="s">
        <v>7667</v>
      </c>
      <c r="Y1911" s="49" t="s">
        <v>3152</v>
      </c>
      <c r="Z1911" s="49" t="s">
        <v>7668</v>
      </c>
    </row>
    <row r="1912" spans="2:26" ht="27.75" customHeight="1">
      <c r="B1912" s="55" t="s">
        <v>7</v>
      </c>
      <c r="C1912" s="56" t="s">
        <v>1377</v>
      </c>
      <c r="D1912" s="113" t="s">
        <v>3532</v>
      </c>
      <c r="E1912" s="83" t="s">
        <v>3107</v>
      </c>
      <c r="F1912" s="65" t="s">
        <v>8042</v>
      </c>
      <c r="G1912" s="58" t="s">
        <v>10</v>
      </c>
      <c r="H1912" s="58">
        <v>10</v>
      </c>
      <c r="I1912" s="129">
        <v>11.16</v>
      </c>
      <c r="J1912" s="129">
        <v>11.16</v>
      </c>
      <c r="K1912" s="93">
        <f>Tabela1[ [#This Row],[Cena hurtowa netto od 01.06.2025] ]/Tabela1[[#This Row],[Cena hurtowa netto od 13.01.2025]]-1</f>
        <v>0</v>
      </c>
      <c r="L1912" s="142" t="s">
        <v>3107</v>
      </c>
      <c r="M1912" s="142"/>
      <c r="N1912" s="64" t="s">
        <v>1378</v>
      </c>
      <c r="O1912" s="84">
        <v>0.23</v>
      </c>
      <c r="P1912" s="7"/>
      <c r="Q1912" s="35">
        <f t="shared" si="34"/>
        <v>0</v>
      </c>
      <c r="R1912" s="104">
        <v>61</v>
      </c>
      <c r="S1912" s="36" t="s">
        <v>3123</v>
      </c>
      <c r="T1912" s="86" t="s">
        <v>4581</v>
      </c>
      <c r="U1912" s="39">
        <f>VLOOKUP(Tabela1[[#This Row],[Marka]],Config!$D$2:$E$13,2,FALSE)+Tabela1[[#This Row],[Marka_sort_plus]]</f>
        <v>215011</v>
      </c>
      <c r="V1912" s="39">
        <v>15011</v>
      </c>
      <c r="W1912" s="49" t="s">
        <v>1378</v>
      </c>
      <c r="X1912" s="49" t="s">
        <v>7669</v>
      </c>
      <c r="Y1912" s="49" t="s">
        <v>3152</v>
      </c>
      <c r="Z1912" s="49" t="s">
        <v>7670</v>
      </c>
    </row>
    <row r="1913" spans="2:26" ht="27.75" customHeight="1">
      <c r="B1913" s="55" t="s">
        <v>7</v>
      </c>
      <c r="C1913" s="56" t="s">
        <v>1176</v>
      </c>
      <c r="D1913" s="113" t="s">
        <v>3352</v>
      </c>
      <c r="E1913" s="83" t="s">
        <v>3111</v>
      </c>
      <c r="F1913" s="65" t="s">
        <v>8069</v>
      </c>
      <c r="G1913" s="58" t="s">
        <v>10</v>
      </c>
      <c r="H1913" s="58">
        <v>1</v>
      </c>
      <c r="I1913" s="129">
        <v>168.31540200000001</v>
      </c>
      <c r="J1913" s="129">
        <v>168.31540200000001</v>
      </c>
      <c r="K1913" s="93">
        <f>Tabela1[ [#This Row],[Cena hurtowa netto od 01.06.2025] ]/Tabela1[[#This Row],[Cena hurtowa netto od 13.01.2025]]-1</f>
        <v>0</v>
      </c>
      <c r="L1913" s="142" t="s">
        <v>3111</v>
      </c>
      <c r="M1913" s="142"/>
      <c r="N1913" s="64" t="s">
        <v>1177</v>
      </c>
      <c r="O1913" s="84">
        <v>0.23</v>
      </c>
      <c r="P1913" s="7"/>
      <c r="Q1913" s="35">
        <f t="shared" si="34"/>
        <v>0</v>
      </c>
      <c r="R1913" s="104"/>
      <c r="S1913" s="36" t="s">
        <v>3123</v>
      </c>
      <c r="T1913" s="86" t="s">
        <v>4581</v>
      </c>
      <c r="U1913" s="39">
        <f>VLOOKUP(Tabela1[[#This Row],[Marka]],Config!$D$2:$E$13,2,FALSE)+Tabela1[[#This Row],[Marka_sort_plus]]</f>
        <v>215011</v>
      </c>
      <c r="V1913" s="39">
        <v>15011</v>
      </c>
      <c r="W1913" s="49" t="s">
        <v>1177</v>
      </c>
      <c r="X1913" s="49" t="s">
        <v>3152</v>
      </c>
      <c r="Y1913" s="49" t="s">
        <v>3152</v>
      </c>
      <c r="Z1913" s="49" t="s">
        <v>7651</v>
      </c>
    </row>
    <row r="1914" spans="2:26" ht="27.75" customHeight="1">
      <c r="B1914" s="55" t="s">
        <v>7</v>
      </c>
      <c r="C1914" s="56" t="s">
        <v>7946</v>
      </c>
      <c r="D1914" s="113" t="s">
        <v>7947</v>
      </c>
      <c r="E1914" s="83" t="s">
        <v>3107</v>
      </c>
      <c r="F1914" s="65" t="s">
        <v>8052</v>
      </c>
      <c r="G1914" s="58" t="s">
        <v>10</v>
      </c>
      <c r="H1914" s="58">
        <v>20</v>
      </c>
      <c r="I1914" s="129">
        <v>4.5296159999999999</v>
      </c>
      <c r="J1914" s="129">
        <v>4.5296159999999999</v>
      </c>
      <c r="K1914" s="93">
        <f>Tabela1[ [#This Row],[Cena hurtowa netto od 01.06.2025] ]/Tabela1[[#This Row],[Cena hurtowa netto od 13.01.2025]]-1</f>
        <v>0</v>
      </c>
      <c r="L1914" s="142" t="s">
        <v>3107</v>
      </c>
      <c r="M1914" s="142"/>
      <c r="N1914" s="64" t="s">
        <v>7981</v>
      </c>
      <c r="O1914" s="84">
        <v>0.23</v>
      </c>
      <c r="P1914" s="7"/>
      <c r="Q1914" s="35">
        <f t="shared" si="34"/>
        <v>0</v>
      </c>
      <c r="R1914" s="104"/>
      <c r="S1914" s="36" t="s">
        <v>3123</v>
      </c>
      <c r="T1914" s="86" t="s">
        <v>4557</v>
      </c>
      <c r="U1914" s="39">
        <f>VLOOKUP(Tabela1[[#This Row],[Marka]],Config!$D$2:$E$13,2,FALSE)+Tabela1[[#This Row],[Marka_sort_plus]]</f>
        <v>215011</v>
      </c>
      <c r="V1914" s="39">
        <v>15011</v>
      </c>
      <c r="W1914" s="49" t="s">
        <v>7981</v>
      </c>
      <c r="X1914" s="49" t="s">
        <v>8003</v>
      </c>
      <c r="Y1914" s="49" t="s">
        <v>3152</v>
      </c>
      <c r="Z1914" s="49" t="s">
        <v>8004</v>
      </c>
    </row>
    <row r="1915" spans="2:26" ht="27.75" customHeight="1">
      <c r="B1915" s="55" t="s">
        <v>7</v>
      </c>
      <c r="C1915" s="56" t="s">
        <v>7948</v>
      </c>
      <c r="D1915" s="113" t="s">
        <v>7949</v>
      </c>
      <c r="E1915" s="83" t="s">
        <v>3107</v>
      </c>
      <c r="F1915" s="65" t="s">
        <v>8053</v>
      </c>
      <c r="G1915" s="58" t="s">
        <v>10</v>
      </c>
      <c r="H1915" s="58">
        <v>30</v>
      </c>
      <c r="I1915" s="129">
        <v>3.1081440000000007</v>
      </c>
      <c r="J1915" s="129">
        <v>3.1081440000000007</v>
      </c>
      <c r="K1915" s="93">
        <f>Tabela1[ [#This Row],[Cena hurtowa netto od 01.06.2025] ]/Tabela1[[#This Row],[Cena hurtowa netto od 13.01.2025]]-1</f>
        <v>0</v>
      </c>
      <c r="L1915" s="142" t="s">
        <v>3107</v>
      </c>
      <c r="M1915" s="142"/>
      <c r="N1915" s="64" t="s">
        <v>7982</v>
      </c>
      <c r="O1915" s="84">
        <v>0.23</v>
      </c>
      <c r="P1915" s="7"/>
      <c r="Q1915" s="35">
        <f t="shared" si="34"/>
        <v>0</v>
      </c>
      <c r="R1915" s="104"/>
      <c r="S1915" s="36" t="s">
        <v>3123</v>
      </c>
      <c r="T1915" s="86" t="s">
        <v>4557</v>
      </c>
      <c r="U1915" s="39">
        <f>VLOOKUP(Tabela1[[#This Row],[Marka]],Config!$D$2:$E$13,2,FALSE)+Tabela1[[#This Row],[Marka_sort_plus]]</f>
        <v>215011</v>
      </c>
      <c r="V1915" s="39">
        <v>15011</v>
      </c>
      <c r="W1915" s="49" t="s">
        <v>7982</v>
      </c>
      <c r="X1915" s="49" t="s">
        <v>8005</v>
      </c>
      <c r="Y1915" s="49" t="s">
        <v>3152</v>
      </c>
      <c r="Z1915" s="49" t="s">
        <v>8006</v>
      </c>
    </row>
    <row r="1916" spans="2:26" ht="27.75" customHeight="1">
      <c r="B1916" s="55" t="s">
        <v>7</v>
      </c>
      <c r="C1916" s="56" t="s">
        <v>4932</v>
      </c>
      <c r="D1916" s="113" t="s">
        <v>5354</v>
      </c>
      <c r="E1916" s="83" t="s">
        <v>3107</v>
      </c>
      <c r="F1916" s="65" t="s">
        <v>4933</v>
      </c>
      <c r="G1916" s="58" t="s">
        <v>10</v>
      </c>
      <c r="H1916" s="58">
        <v>12</v>
      </c>
      <c r="I1916" s="132">
        <v>10.798944000000001</v>
      </c>
      <c r="J1916" s="132">
        <v>10.798944000000001</v>
      </c>
      <c r="K1916" s="93">
        <f>Tabela1[ [#This Row],[Cena hurtowa netto od 01.06.2025] ]/Tabela1[[#This Row],[Cena hurtowa netto od 13.01.2025]]-1</f>
        <v>0</v>
      </c>
      <c r="L1916" s="142" t="s">
        <v>3107</v>
      </c>
      <c r="M1916" s="142"/>
      <c r="N1916" s="64" t="s">
        <v>5503</v>
      </c>
      <c r="O1916" s="84">
        <v>0.23</v>
      </c>
      <c r="P1916" s="7"/>
      <c r="Q1916" s="35">
        <f t="shared" si="34"/>
        <v>0</v>
      </c>
      <c r="R1916" s="104">
        <v>60</v>
      </c>
      <c r="S1916" s="36" t="s">
        <v>3123</v>
      </c>
      <c r="T1916" s="86" t="s">
        <v>4557</v>
      </c>
      <c r="U1916" s="39">
        <f>VLOOKUP(Tabela1[[#This Row],[Marka]],Config!$D$2:$E$13,2,FALSE)+Tabela1[[#This Row],[Marka_sort_plus]]</f>
        <v>215011</v>
      </c>
      <c r="V1916" s="39">
        <v>15011</v>
      </c>
      <c r="W1916" s="49" t="s">
        <v>5503</v>
      </c>
      <c r="X1916" s="49" t="s">
        <v>6548</v>
      </c>
      <c r="Y1916" s="49" t="s">
        <v>3152</v>
      </c>
      <c r="Z1916" s="49" t="s">
        <v>6549</v>
      </c>
    </row>
    <row r="1917" spans="2:26" ht="27.75" customHeight="1">
      <c r="B1917" s="55" t="s">
        <v>7</v>
      </c>
      <c r="C1917" s="56" t="s">
        <v>1330</v>
      </c>
      <c r="D1917" s="113" t="s">
        <v>4028</v>
      </c>
      <c r="E1917" s="83" t="s">
        <v>3107</v>
      </c>
      <c r="F1917" s="65" t="s">
        <v>8030</v>
      </c>
      <c r="G1917" s="58" t="s">
        <v>10</v>
      </c>
      <c r="H1917" s="58">
        <v>20</v>
      </c>
      <c r="I1917" s="132">
        <v>5.1913562091955212</v>
      </c>
      <c r="J1917" s="132">
        <v>5.1913562091955212</v>
      </c>
      <c r="K1917" s="93">
        <f>Tabela1[ [#This Row],[Cena hurtowa netto od 01.06.2025] ]/Tabela1[[#This Row],[Cena hurtowa netto od 13.01.2025]]-1</f>
        <v>0</v>
      </c>
      <c r="L1917" s="142" t="s">
        <v>3107</v>
      </c>
      <c r="M1917" s="142"/>
      <c r="N1917" s="64" t="s">
        <v>1331</v>
      </c>
      <c r="O1917" s="84">
        <v>0.23</v>
      </c>
      <c r="P1917" s="7"/>
      <c r="Q1917" s="35">
        <f t="shared" si="34"/>
        <v>0</v>
      </c>
      <c r="R1917" s="104">
        <v>58</v>
      </c>
      <c r="S1917" s="36" t="s">
        <v>3123</v>
      </c>
      <c r="T1917" s="86" t="s">
        <v>4557</v>
      </c>
      <c r="U1917" s="39">
        <f>VLOOKUP(Tabela1[[#This Row],[Marka]],Config!$D$2:$E$13,2,FALSE)+Tabela1[[#This Row],[Marka_sort_plus]]</f>
        <v>217011</v>
      </c>
      <c r="V1917" s="39">
        <v>17011</v>
      </c>
      <c r="W1917" s="49" t="s">
        <v>1331</v>
      </c>
      <c r="X1917" s="49" t="s">
        <v>6566</v>
      </c>
      <c r="Y1917" s="49" t="s">
        <v>3152</v>
      </c>
      <c r="Z1917" s="49" t="s">
        <v>6567</v>
      </c>
    </row>
    <row r="1918" spans="2:26" ht="27.75" customHeight="1">
      <c r="B1918" s="55" t="s">
        <v>7</v>
      </c>
      <c r="C1918" s="56" t="s">
        <v>1332</v>
      </c>
      <c r="D1918" s="113" t="s">
        <v>4027</v>
      </c>
      <c r="E1918" s="83" t="s">
        <v>3107</v>
      </c>
      <c r="F1918" s="65" t="s">
        <v>8031</v>
      </c>
      <c r="G1918" s="58" t="s">
        <v>10</v>
      </c>
      <c r="H1918" s="58">
        <v>20</v>
      </c>
      <c r="I1918" s="132">
        <v>7.4043840000000003</v>
      </c>
      <c r="J1918" s="132">
        <v>7.4043840000000003</v>
      </c>
      <c r="K1918" s="93">
        <f>Tabela1[ [#This Row],[Cena hurtowa netto od 01.06.2025] ]/Tabela1[[#This Row],[Cena hurtowa netto od 13.01.2025]]-1</f>
        <v>0</v>
      </c>
      <c r="L1918" s="142" t="s">
        <v>3107</v>
      </c>
      <c r="M1918" s="142"/>
      <c r="N1918" s="64" t="s">
        <v>1333</v>
      </c>
      <c r="O1918" s="84">
        <v>0.23</v>
      </c>
      <c r="P1918" s="7"/>
      <c r="Q1918" s="35">
        <f t="shared" si="34"/>
        <v>0</v>
      </c>
      <c r="R1918" s="104">
        <v>58</v>
      </c>
      <c r="S1918" s="36" t="s">
        <v>3123</v>
      </c>
      <c r="T1918" s="86" t="s">
        <v>4557</v>
      </c>
      <c r="U1918" s="39">
        <f>VLOOKUP(Tabela1[[#This Row],[Marka]],Config!$D$2:$E$13,2,FALSE)+Tabela1[[#This Row],[Marka_sort_plus]]</f>
        <v>217011</v>
      </c>
      <c r="V1918" s="39">
        <v>17011</v>
      </c>
      <c r="W1918" s="49" t="s">
        <v>1333</v>
      </c>
      <c r="X1918" s="49" t="s">
        <v>6564</v>
      </c>
      <c r="Y1918" s="49" t="s">
        <v>3152</v>
      </c>
      <c r="Z1918" s="49" t="s">
        <v>6565</v>
      </c>
    </row>
    <row r="1919" spans="2:26" ht="27.75" customHeight="1">
      <c r="B1919" s="55" t="s">
        <v>7</v>
      </c>
      <c r="C1919" s="56" t="s">
        <v>1336</v>
      </c>
      <c r="D1919" s="113" t="s">
        <v>3232</v>
      </c>
      <c r="E1919" s="83" t="s">
        <v>3107</v>
      </c>
      <c r="F1919" s="65" t="s">
        <v>8043</v>
      </c>
      <c r="G1919" s="58" t="s">
        <v>10</v>
      </c>
      <c r="H1919" s="58">
        <v>20</v>
      </c>
      <c r="I1919" s="129">
        <v>4.8941000000000008</v>
      </c>
      <c r="J1919" s="129">
        <v>4.8941000000000008</v>
      </c>
      <c r="K1919" s="93">
        <f>Tabela1[ [#This Row],[Cena hurtowa netto od 01.06.2025] ]/Tabela1[[#This Row],[Cena hurtowa netto od 13.01.2025]]-1</f>
        <v>0</v>
      </c>
      <c r="L1919" s="142" t="s">
        <v>3107</v>
      </c>
      <c r="M1919" s="142"/>
      <c r="N1919" s="64" t="s">
        <v>1337</v>
      </c>
      <c r="O1919" s="84">
        <v>0.23</v>
      </c>
      <c r="P1919" s="7"/>
      <c r="Q1919" s="35">
        <f t="shared" si="34"/>
        <v>0</v>
      </c>
      <c r="R1919" s="104">
        <v>58</v>
      </c>
      <c r="S1919" s="36" t="s">
        <v>3123</v>
      </c>
      <c r="T1919" s="86" t="s">
        <v>4557</v>
      </c>
      <c r="U1919" s="39">
        <f>VLOOKUP(Tabela1[[#This Row],[Marka]],Config!$D$2:$E$13,2,FALSE)+Tabela1[[#This Row],[Marka_sort_plus]]</f>
        <v>217011</v>
      </c>
      <c r="V1919" s="39">
        <v>17011</v>
      </c>
      <c r="W1919" s="49" t="s">
        <v>1337</v>
      </c>
      <c r="X1919" s="49" t="s">
        <v>6568</v>
      </c>
      <c r="Y1919" s="49" t="s">
        <v>3152</v>
      </c>
      <c r="Z1919" s="49" t="s">
        <v>6569</v>
      </c>
    </row>
    <row r="1920" spans="2:26" ht="27.75" customHeight="1">
      <c r="B1920" s="55" t="s">
        <v>7</v>
      </c>
      <c r="C1920" s="56" t="s">
        <v>13849</v>
      </c>
      <c r="D1920" s="113" t="s">
        <v>13850</v>
      </c>
      <c r="E1920" s="83" t="s">
        <v>3110</v>
      </c>
      <c r="F1920" s="65" t="s">
        <v>13851</v>
      </c>
      <c r="G1920" s="58" t="s">
        <v>10</v>
      </c>
      <c r="H1920" s="58" t="s">
        <v>8165</v>
      </c>
      <c r="I1920" s="129">
        <v>103.8</v>
      </c>
      <c r="J1920" s="129">
        <v>103.8</v>
      </c>
      <c r="K1920" s="93">
        <f>Tabela1[ [#This Row],[Cena hurtowa netto od 01.06.2025] ]/Tabela1[[#This Row],[Cena hurtowa netto od 13.01.2025]]-1</f>
        <v>0</v>
      </c>
      <c r="L1920" s="142" t="s">
        <v>3110</v>
      </c>
      <c r="M1920" s="142"/>
      <c r="N1920" s="64">
        <v>4007817167403</v>
      </c>
      <c r="O1920" s="84">
        <v>0.23</v>
      </c>
      <c r="P1920" s="7"/>
      <c r="Q1920" s="35">
        <f t="shared" si="34"/>
        <v>0</v>
      </c>
      <c r="R1920" s="104">
        <v>58</v>
      </c>
      <c r="S1920" s="36" t="s">
        <v>3123</v>
      </c>
      <c r="T1920" s="86" t="s">
        <v>4557</v>
      </c>
      <c r="U1920" s="39">
        <f>VLOOKUP(Tabela1[[#This Row],[Marka]],Config!$D$2:$E$13,2,FALSE)+Tabela1[[#This Row],[Marka_sort_plus]]</f>
        <v>217011</v>
      </c>
      <c r="V1920" s="39">
        <v>17011</v>
      </c>
      <c r="W1920" s="49">
        <v>4007817167403</v>
      </c>
      <c r="X1920" s="49">
        <v>4007817167427</v>
      </c>
      <c r="Y1920" s="49"/>
      <c r="Z1920" s="49"/>
    </row>
    <row r="1921" spans="2:26" ht="27.75" customHeight="1">
      <c r="B1921" s="55" t="s">
        <v>7</v>
      </c>
      <c r="C1921" s="56" t="s">
        <v>1334</v>
      </c>
      <c r="D1921" s="113" t="s">
        <v>4026</v>
      </c>
      <c r="E1921" s="83" t="s">
        <v>3107</v>
      </c>
      <c r="F1921" s="65" t="s">
        <v>8032</v>
      </c>
      <c r="G1921" s="58" t="s">
        <v>10</v>
      </c>
      <c r="H1921" s="58">
        <v>30</v>
      </c>
      <c r="I1921" s="129">
        <v>3.31</v>
      </c>
      <c r="J1921" s="129">
        <v>3.31</v>
      </c>
      <c r="K1921" s="93">
        <f>Tabela1[ [#This Row],[Cena hurtowa netto od 01.06.2025] ]/Tabela1[[#This Row],[Cena hurtowa netto od 13.01.2025]]-1</f>
        <v>0</v>
      </c>
      <c r="L1921" s="142" t="s">
        <v>3107</v>
      </c>
      <c r="M1921" s="142"/>
      <c r="N1921" s="64" t="s">
        <v>1335</v>
      </c>
      <c r="O1921" s="84">
        <v>0.23</v>
      </c>
      <c r="P1921" s="7"/>
      <c r="Q1921" s="35">
        <f t="shared" si="34"/>
        <v>0</v>
      </c>
      <c r="R1921" s="104">
        <v>58</v>
      </c>
      <c r="S1921" s="36" t="s">
        <v>3123</v>
      </c>
      <c r="T1921" s="86" t="s">
        <v>4557</v>
      </c>
      <c r="U1921" s="39">
        <f>VLOOKUP(Tabela1[[#This Row],[Marka]],Config!$D$2:$E$13,2,FALSE)+Tabela1[[#This Row],[Marka_sort_plus]]</f>
        <v>217031</v>
      </c>
      <c r="V1921" s="39">
        <v>17031</v>
      </c>
      <c r="W1921" s="49" t="s">
        <v>1335</v>
      </c>
      <c r="X1921" s="49" t="s">
        <v>6570</v>
      </c>
      <c r="Y1921" s="49" t="s">
        <v>3152</v>
      </c>
      <c r="Z1921" s="49" t="s">
        <v>6571</v>
      </c>
    </row>
    <row r="1922" spans="2:26" ht="27.75" customHeight="1">
      <c r="B1922" s="55" t="s">
        <v>7</v>
      </c>
      <c r="C1922" s="56" t="s">
        <v>1358</v>
      </c>
      <c r="D1922" s="113" t="s">
        <v>4025</v>
      </c>
      <c r="E1922" s="83" t="s">
        <v>3107</v>
      </c>
      <c r="F1922" s="65" t="s">
        <v>8033</v>
      </c>
      <c r="G1922" s="58" t="s">
        <v>10</v>
      </c>
      <c r="H1922" s="58">
        <v>12</v>
      </c>
      <c r="I1922" s="129">
        <v>7.98</v>
      </c>
      <c r="J1922" s="129">
        <v>7.98</v>
      </c>
      <c r="K1922" s="93">
        <f>Tabela1[ [#This Row],[Cena hurtowa netto od 01.06.2025] ]/Tabela1[[#This Row],[Cena hurtowa netto od 13.01.2025]]-1</f>
        <v>0</v>
      </c>
      <c r="L1922" s="142" t="s">
        <v>3107</v>
      </c>
      <c r="M1922" s="142"/>
      <c r="N1922" s="64" t="s">
        <v>1359</v>
      </c>
      <c r="O1922" s="84">
        <v>0.23</v>
      </c>
      <c r="P1922" s="7"/>
      <c r="Q1922" s="35">
        <f t="shared" si="34"/>
        <v>0</v>
      </c>
      <c r="R1922" s="104">
        <v>58</v>
      </c>
      <c r="S1922" s="36" t="s">
        <v>3123</v>
      </c>
      <c r="T1922" s="86" t="s">
        <v>4557</v>
      </c>
      <c r="U1922" s="39">
        <f>VLOOKUP(Tabela1[[#This Row],[Marka]],Config!$D$2:$E$13,2,FALSE)+Tabela1[[#This Row],[Marka_sort_plus]]</f>
        <v>217031</v>
      </c>
      <c r="V1922" s="39">
        <v>17031</v>
      </c>
      <c r="W1922" s="49" t="s">
        <v>1359</v>
      </c>
      <c r="X1922" s="49" t="s">
        <v>6562</v>
      </c>
      <c r="Y1922" s="49" t="s">
        <v>3152</v>
      </c>
      <c r="Z1922" s="49" t="s">
        <v>6563</v>
      </c>
    </row>
    <row r="1923" spans="2:26" ht="27.75" customHeight="1">
      <c r="B1923" s="55" t="s">
        <v>7</v>
      </c>
      <c r="C1923" s="56" t="s">
        <v>1338</v>
      </c>
      <c r="D1923" s="113" t="s">
        <v>4024</v>
      </c>
      <c r="E1923" s="83" t="s">
        <v>3107</v>
      </c>
      <c r="F1923" s="65" t="s">
        <v>8034</v>
      </c>
      <c r="G1923" s="58" t="s">
        <v>10</v>
      </c>
      <c r="H1923" s="58">
        <v>20</v>
      </c>
      <c r="I1923" s="129">
        <v>3.37</v>
      </c>
      <c r="J1923" s="129">
        <v>3.37</v>
      </c>
      <c r="K1923" s="93">
        <f>Tabela1[ [#This Row],[Cena hurtowa netto od 01.06.2025] ]/Tabela1[[#This Row],[Cena hurtowa netto od 13.01.2025]]-1</f>
        <v>0</v>
      </c>
      <c r="L1923" s="142" t="s">
        <v>3107</v>
      </c>
      <c r="M1923" s="142"/>
      <c r="N1923" s="64" t="s">
        <v>1339</v>
      </c>
      <c r="O1923" s="84">
        <v>0.23</v>
      </c>
      <c r="P1923" s="7"/>
      <c r="Q1923" s="35">
        <f t="shared" si="34"/>
        <v>0</v>
      </c>
      <c r="R1923" s="104">
        <v>59</v>
      </c>
      <c r="S1923" s="36" t="s">
        <v>3123</v>
      </c>
      <c r="T1923" s="86" t="s">
        <v>4557</v>
      </c>
      <c r="U1923" s="39">
        <f>VLOOKUP(Tabela1[[#This Row],[Marka]],Config!$D$2:$E$13,2,FALSE)+Tabela1[[#This Row],[Marka_sort_plus]]</f>
        <v>217031</v>
      </c>
      <c r="V1923" s="39">
        <v>17031</v>
      </c>
      <c r="W1923" s="49" t="s">
        <v>1339</v>
      </c>
      <c r="X1923" s="49" t="s">
        <v>6556</v>
      </c>
      <c r="Y1923" s="49" t="s">
        <v>3152</v>
      </c>
      <c r="Z1923" s="49" t="s">
        <v>6557</v>
      </c>
    </row>
    <row r="1924" spans="2:26" ht="27.75" customHeight="1">
      <c r="B1924" s="55" t="s">
        <v>7</v>
      </c>
      <c r="C1924" s="56" t="s">
        <v>1340</v>
      </c>
      <c r="D1924" s="113" t="s">
        <v>3935</v>
      </c>
      <c r="E1924" s="83" t="s">
        <v>3107</v>
      </c>
      <c r="F1924" s="65" t="s">
        <v>8040</v>
      </c>
      <c r="G1924" s="58" t="s">
        <v>10</v>
      </c>
      <c r="H1924" s="58">
        <v>20</v>
      </c>
      <c r="I1924" s="129">
        <v>3.37</v>
      </c>
      <c r="J1924" s="129">
        <v>3.37</v>
      </c>
      <c r="K1924" s="93">
        <f>Tabela1[ [#This Row],[Cena hurtowa netto od 01.06.2025] ]/Tabela1[[#This Row],[Cena hurtowa netto od 13.01.2025]]-1</f>
        <v>0</v>
      </c>
      <c r="L1924" s="142" t="s">
        <v>3107</v>
      </c>
      <c r="M1924" s="142"/>
      <c r="N1924" s="64" t="s">
        <v>1341</v>
      </c>
      <c r="O1924" s="84">
        <v>0.23</v>
      </c>
      <c r="P1924" s="7"/>
      <c r="Q1924" s="35">
        <f t="shared" si="34"/>
        <v>0</v>
      </c>
      <c r="R1924" s="104">
        <v>59</v>
      </c>
      <c r="S1924" s="36" t="s">
        <v>3123</v>
      </c>
      <c r="T1924" s="86" t="s">
        <v>4557</v>
      </c>
      <c r="U1924" s="39">
        <f>VLOOKUP(Tabela1[[#This Row],[Marka]],Config!$D$2:$E$13,2,FALSE)+Tabela1[[#This Row],[Marka_sort_plus]]</f>
        <v>217031</v>
      </c>
      <c r="V1924" s="39">
        <v>17031</v>
      </c>
      <c r="W1924" s="49" t="s">
        <v>1341</v>
      </c>
      <c r="X1924" s="49" t="s">
        <v>6552</v>
      </c>
      <c r="Y1924" s="49" t="s">
        <v>3152</v>
      </c>
      <c r="Z1924" s="49" t="s">
        <v>6553</v>
      </c>
    </row>
    <row r="1925" spans="2:26" ht="27.75" customHeight="1">
      <c r="B1925" s="55" t="s">
        <v>7</v>
      </c>
      <c r="C1925" s="56" t="s">
        <v>1342</v>
      </c>
      <c r="D1925" s="113" t="s">
        <v>4023</v>
      </c>
      <c r="E1925" s="83" t="s">
        <v>3107</v>
      </c>
      <c r="F1925" s="65" t="s">
        <v>8035</v>
      </c>
      <c r="G1925" s="58" t="s">
        <v>10</v>
      </c>
      <c r="H1925" s="58">
        <v>30</v>
      </c>
      <c r="I1925" s="129">
        <v>2.2382880000000003</v>
      </c>
      <c r="J1925" s="129">
        <v>2.2382880000000003</v>
      </c>
      <c r="K1925" s="93">
        <f>Tabela1[ [#This Row],[Cena hurtowa netto od 01.06.2025] ]/Tabela1[[#This Row],[Cena hurtowa netto od 13.01.2025]]-1</f>
        <v>0</v>
      </c>
      <c r="L1925" s="142" t="s">
        <v>3107</v>
      </c>
      <c r="M1925" s="142"/>
      <c r="N1925" s="64" t="s">
        <v>1343</v>
      </c>
      <c r="O1925" s="84">
        <v>0.23</v>
      </c>
      <c r="P1925" s="7"/>
      <c r="Q1925" s="35">
        <f t="shared" si="34"/>
        <v>0</v>
      </c>
      <c r="R1925" s="104">
        <v>59</v>
      </c>
      <c r="S1925" s="36" t="s">
        <v>3123</v>
      </c>
      <c r="T1925" s="86" t="s">
        <v>4557</v>
      </c>
      <c r="U1925" s="39">
        <f>VLOOKUP(Tabela1[[#This Row],[Marka]],Config!$D$2:$E$13,2,FALSE)+Tabela1[[#This Row],[Marka_sort_plus]]</f>
        <v>217031</v>
      </c>
      <c r="V1925" s="39">
        <v>17031</v>
      </c>
      <c r="W1925" s="49" t="s">
        <v>1343</v>
      </c>
      <c r="X1925" s="49" t="s">
        <v>6558</v>
      </c>
      <c r="Y1925" s="49" t="s">
        <v>3152</v>
      </c>
      <c r="Z1925" s="49" t="s">
        <v>6559</v>
      </c>
    </row>
    <row r="1926" spans="2:26" ht="27.75" customHeight="1">
      <c r="B1926" s="55" t="s">
        <v>7</v>
      </c>
      <c r="C1926" s="56" t="s">
        <v>1346</v>
      </c>
      <c r="D1926" s="113" t="s">
        <v>4022</v>
      </c>
      <c r="E1926" s="83" t="s">
        <v>3107</v>
      </c>
      <c r="F1926" s="65" t="s">
        <v>8036</v>
      </c>
      <c r="G1926" s="58" t="s">
        <v>10</v>
      </c>
      <c r="H1926" s="58">
        <v>40</v>
      </c>
      <c r="I1926" s="129">
        <v>1.5593760000000001</v>
      </c>
      <c r="J1926" s="129">
        <v>1.5593760000000001</v>
      </c>
      <c r="K1926" s="93">
        <f>Tabela1[ [#This Row],[Cena hurtowa netto od 01.06.2025] ]/Tabela1[[#This Row],[Cena hurtowa netto od 13.01.2025]]-1</f>
        <v>0</v>
      </c>
      <c r="L1926" s="142" t="s">
        <v>3107</v>
      </c>
      <c r="M1926" s="142"/>
      <c r="N1926" s="64" t="s">
        <v>1347</v>
      </c>
      <c r="O1926" s="84">
        <v>0.23</v>
      </c>
      <c r="P1926" s="7"/>
      <c r="Q1926" s="35">
        <f t="shared" si="34"/>
        <v>0</v>
      </c>
      <c r="R1926" s="104">
        <v>59</v>
      </c>
      <c r="S1926" s="36" t="s">
        <v>3123</v>
      </c>
      <c r="T1926" s="86" t="s">
        <v>4557</v>
      </c>
      <c r="U1926" s="39">
        <f>VLOOKUP(Tabela1[[#This Row],[Marka]],Config!$D$2:$E$13,2,FALSE)+Tabela1[[#This Row],[Marka_sort_plus]]</f>
        <v>217031</v>
      </c>
      <c r="V1926" s="39">
        <v>17031</v>
      </c>
      <c r="W1926" s="49" t="s">
        <v>1347</v>
      </c>
      <c r="X1926" s="49" t="s">
        <v>6560</v>
      </c>
      <c r="Y1926" s="49" t="s">
        <v>3152</v>
      </c>
      <c r="Z1926" s="49" t="s">
        <v>6561</v>
      </c>
    </row>
    <row r="1927" spans="2:26" ht="27.75" customHeight="1">
      <c r="B1927" s="55" t="s">
        <v>7</v>
      </c>
      <c r="C1927" s="56" t="s">
        <v>1348</v>
      </c>
      <c r="D1927" s="113" t="s">
        <v>3936</v>
      </c>
      <c r="E1927" s="83" t="s">
        <v>3107</v>
      </c>
      <c r="F1927" s="65" t="s">
        <v>8039</v>
      </c>
      <c r="G1927" s="58" t="s">
        <v>10</v>
      </c>
      <c r="H1927" s="58">
        <v>40</v>
      </c>
      <c r="I1927" s="129">
        <v>1.5593760000000001</v>
      </c>
      <c r="J1927" s="129">
        <v>1.5593760000000001</v>
      </c>
      <c r="K1927" s="93">
        <f>Tabela1[ [#This Row],[Cena hurtowa netto od 01.06.2025] ]/Tabela1[[#This Row],[Cena hurtowa netto od 13.01.2025]]-1</f>
        <v>0</v>
      </c>
      <c r="L1927" s="142" t="s">
        <v>3107</v>
      </c>
      <c r="M1927" s="142"/>
      <c r="N1927" s="64" t="s">
        <v>1349</v>
      </c>
      <c r="O1927" s="84">
        <v>0.23</v>
      </c>
      <c r="P1927" s="7"/>
      <c r="Q1927" s="35">
        <f t="shared" si="34"/>
        <v>0</v>
      </c>
      <c r="R1927" s="104">
        <v>59</v>
      </c>
      <c r="S1927" s="36" t="s">
        <v>3123</v>
      </c>
      <c r="T1927" s="86" t="s">
        <v>4557</v>
      </c>
      <c r="U1927" s="39">
        <f>VLOOKUP(Tabela1[[#This Row],[Marka]],Config!$D$2:$E$13,2,FALSE)+Tabela1[[#This Row],[Marka_sort_plus]]</f>
        <v>217031</v>
      </c>
      <c r="V1927" s="39">
        <v>17031</v>
      </c>
      <c r="W1927" s="49" t="s">
        <v>1349</v>
      </c>
      <c r="X1927" s="49" t="s">
        <v>6554</v>
      </c>
      <c r="Y1927" s="49" t="s">
        <v>3152</v>
      </c>
      <c r="Z1927" s="49" t="s">
        <v>6555</v>
      </c>
    </row>
    <row r="1928" spans="2:26" ht="27.75" customHeight="1">
      <c r="B1928" s="55" t="s">
        <v>7</v>
      </c>
      <c r="C1928" s="56" t="s">
        <v>1344</v>
      </c>
      <c r="D1928" s="113" t="s">
        <v>4021</v>
      </c>
      <c r="E1928" s="83" t="s">
        <v>3107</v>
      </c>
      <c r="F1928" s="65" t="s">
        <v>8037</v>
      </c>
      <c r="G1928" s="58" t="s">
        <v>10</v>
      </c>
      <c r="H1928" s="58">
        <v>30</v>
      </c>
      <c r="I1928" s="129">
        <v>2.65</v>
      </c>
      <c r="J1928" s="129">
        <v>2.65</v>
      </c>
      <c r="K1928" s="93">
        <f>Tabela1[ [#This Row],[Cena hurtowa netto od 01.06.2025] ]/Tabela1[[#This Row],[Cena hurtowa netto od 13.01.2025]]-1</f>
        <v>0</v>
      </c>
      <c r="L1928" s="142" t="s">
        <v>3107</v>
      </c>
      <c r="M1928" s="142"/>
      <c r="N1928" s="64" t="s">
        <v>1345</v>
      </c>
      <c r="O1928" s="84">
        <v>0.23</v>
      </c>
      <c r="P1928" s="7"/>
      <c r="Q1928" s="35">
        <f t="shared" si="34"/>
        <v>0</v>
      </c>
      <c r="R1928" s="104">
        <v>59</v>
      </c>
      <c r="S1928" s="36" t="s">
        <v>3123</v>
      </c>
      <c r="T1928" s="86" t="s">
        <v>4557</v>
      </c>
      <c r="U1928" s="39">
        <f>VLOOKUP(Tabela1[[#This Row],[Marka]],Config!$D$2:$E$13,2,FALSE)+Tabela1[[#This Row],[Marka_sort_plus]]</f>
        <v>217031</v>
      </c>
      <c r="V1928" s="39">
        <v>17031</v>
      </c>
      <c r="W1928" s="49" t="s">
        <v>1345</v>
      </c>
      <c r="X1928" s="49" t="s">
        <v>6550</v>
      </c>
      <c r="Y1928" s="49" t="s">
        <v>3152</v>
      </c>
      <c r="Z1928" s="49" t="s">
        <v>6551</v>
      </c>
    </row>
    <row r="1929" spans="2:26" ht="27.75" customHeight="1">
      <c r="B1929" s="55" t="s">
        <v>7</v>
      </c>
      <c r="C1929" s="56" t="s">
        <v>1350</v>
      </c>
      <c r="D1929" s="113" t="s">
        <v>4020</v>
      </c>
      <c r="E1929" s="83" t="s">
        <v>3107</v>
      </c>
      <c r="F1929" s="65" t="s">
        <v>8038</v>
      </c>
      <c r="G1929" s="58" t="s">
        <v>10</v>
      </c>
      <c r="H1929" s="58">
        <v>40</v>
      </c>
      <c r="I1929" s="129">
        <v>0.87</v>
      </c>
      <c r="J1929" s="129">
        <v>0.87</v>
      </c>
      <c r="K1929" s="93">
        <f>Tabela1[ [#This Row],[Cena hurtowa netto od 01.06.2025] ]/Tabela1[[#This Row],[Cena hurtowa netto od 13.01.2025]]-1</f>
        <v>0</v>
      </c>
      <c r="L1929" s="142" t="s">
        <v>3107</v>
      </c>
      <c r="M1929" s="142"/>
      <c r="N1929" s="64" t="s">
        <v>1351</v>
      </c>
      <c r="O1929" s="84">
        <v>0.23</v>
      </c>
      <c r="P1929" s="7"/>
      <c r="Q1929" s="35">
        <f t="shared" si="34"/>
        <v>0</v>
      </c>
      <c r="R1929" s="104">
        <v>59</v>
      </c>
      <c r="S1929" s="36" t="s">
        <v>3123</v>
      </c>
      <c r="T1929" s="86" t="s">
        <v>4557</v>
      </c>
      <c r="U1929" s="39">
        <f>VLOOKUP(Tabela1[[#This Row],[Marka]],Config!$D$2:$E$13,2,FALSE)+Tabela1[[#This Row],[Marka_sort_plus]]</f>
        <v>217031</v>
      </c>
      <c r="V1929" s="39">
        <v>17031</v>
      </c>
      <c r="W1929" s="49" t="s">
        <v>1351</v>
      </c>
      <c r="X1929" s="49" t="s">
        <v>6539</v>
      </c>
      <c r="Y1929" s="49" t="s">
        <v>3152</v>
      </c>
      <c r="Z1929" s="49" t="s">
        <v>6540</v>
      </c>
    </row>
    <row r="1930" spans="2:26" ht="27.75" customHeight="1">
      <c r="B1930" s="55" t="s">
        <v>7</v>
      </c>
      <c r="C1930" s="56" t="s">
        <v>5220</v>
      </c>
      <c r="D1930" s="113" t="s">
        <v>5113</v>
      </c>
      <c r="E1930" s="83" t="s">
        <v>3108</v>
      </c>
      <c r="F1930" s="65" t="s">
        <v>5321</v>
      </c>
      <c r="G1930" s="58" t="s">
        <v>10</v>
      </c>
      <c r="H1930" s="58">
        <v>1</v>
      </c>
      <c r="I1930" s="129">
        <v>7.7158920000000011</v>
      </c>
      <c r="J1930" s="129">
        <v>7.7158920000000011</v>
      </c>
      <c r="K1930" s="93">
        <f>Tabela1[ [#This Row],[Cena hurtowa netto od 01.06.2025] ]/Tabela1[[#This Row],[Cena hurtowa netto od 13.01.2025]]-1</f>
        <v>0</v>
      </c>
      <c r="L1930" s="142" t="s">
        <v>3108</v>
      </c>
      <c r="M1930" s="142"/>
      <c r="N1930" s="64" t="s">
        <v>5571</v>
      </c>
      <c r="O1930" s="84">
        <v>0.23</v>
      </c>
      <c r="P1930" s="7"/>
      <c r="Q1930" s="35">
        <f t="shared" si="34"/>
        <v>0</v>
      </c>
      <c r="R1930" s="104">
        <v>59</v>
      </c>
      <c r="S1930" s="36" t="s">
        <v>3123</v>
      </c>
      <c r="T1930" s="86" t="s">
        <v>4557</v>
      </c>
      <c r="U1930" s="39">
        <f>VLOOKUP(Tabela1[[#This Row],[Marka]],Config!$D$2:$E$13,2,FALSE)+Tabela1[[#This Row],[Marka_sort_plus]]</f>
        <v>217033</v>
      </c>
      <c r="V1930" s="39">
        <v>17033</v>
      </c>
      <c r="W1930" s="49" t="s">
        <v>5571</v>
      </c>
      <c r="X1930" s="49" t="s">
        <v>6543</v>
      </c>
      <c r="Y1930" s="49" t="s">
        <v>3152</v>
      </c>
      <c r="Z1930" s="49" t="s">
        <v>6544</v>
      </c>
    </row>
    <row r="1931" spans="2:26" ht="27.75" customHeight="1">
      <c r="B1931" s="55" t="s">
        <v>7</v>
      </c>
      <c r="C1931" s="56" t="s">
        <v>11445</v>
      </c>
      <c r="D1931" s="113" t="s">
        <v>11446</v>
      </c>
      <c r="E1931" s="83" t="s">
        <v>3107</v>
      </c>
      <c r="F1931" s="65" t="s">
        <v>11447</v>
      </c>
      <c r="G1931" s="58" t="s">
        <v>10</v>
      </c>
      <c r="H1931" s="58" t="s">
        <v>8165</v>
      </c>
      <c r="I1931" s="129">
        <v>5.19</v>
      </c>
      <c r="J1931" s="129">
        <v>5.19</v>
      </c>
      <c r="K1931" s="93">
        <f>Tabela1[ [#This Row],[Cena hurtowa netto od 01.06.2025] ]/Tabela1[[#This Row],[Cena hurtowa netto od 13.01.2025]]-1</f>
        <v>0</v>
      </c>
      <c r="L1931" s="142" t="s">
        <v>3107</v>
      </c>
      <c r="M1931" s="142"/>
      <c r="N1931" s="64">
        <v>4007817139912</v>
      </c>
      <c r="O1931" s="84">
        <v>0.23</v>
      </c>
      <c r="P1931" s="7"/>
      <c r="Q1931" s="35">
        <f t="shared" si="34"/>
        <v>0</v>
      </c>
      <c r="R1931" s="104"/>
      <c r="S1931" s="36" t="s">
        <v>3123</v>
      </c>
      <c r="T1931" s="86">
        <v>39261000</v>
      </c>
      <c r="U1931" s="39">
        <f>VLOOKUP(Tabela1[[#This Row],[Marka]],Config!$D$2:$E$13,2,FALSE)+Tabela1[[#This Row],[Marka_sort_plus]]</f>
        <v>217034</v>
      </c>
      <c r="V1931" s="39">
        <v>17034</v>
      </c>
      <c r="W1931" s="49">
        <v>4007817139912</v>
      </c>
      <c r="X1931" s="49"/>
      <c r="Y1931" s="49"/>
      <c r="Z1931" s="49"/>
    </row>
    <row r="1932" spans="2:26" ht="27.75" customHeight="1">
      <c r="B1932" s="55" t="s">
        <v>7</v>
      </c>
      <c r="C1932" s="56" t="s">
        <v>11448</v>
      </c>
      <c r="D1932" s="113" t="s">
        <v>11449</v>
      </c>
      <c r="E1932" s="83" t="s">
        <v>3107</v>
      </c>
      <c r="F1932" s="65" t="s">
        <v>11450</v>
      </c>
      <c r="G1932" s="58" t="s">
        <v>10</v>
      </c>
      <c r="H1932" s="58" t="s">
        <v>10791</v>
      </c>
      <c r="I1932" s="129">
        <v>3.31</v>
      </c>
      <c r="J1932" s="129">
        <v>3.31</v>
      </c>
      <c r="K1932" s="93">
        <f>Tabela1[ [#This Row],[Cena hurtowa netto od 01.06.2025] ]/Tabela1[[#This Row],[Cena hurtowa netto od 13.01.2025]]-1</f>
        <v>0</v>
      </c>
      <c r="L1932" s="142" t="s">
        <v>3107</v>
      </c>
      <c r="M1932" s="142"/>
      <c r="N1932" s="64">
        <v>4007817109069</v>
      </c>
      <c r="O1932" s="84">
        <v>0.23</v>
      </c>
      <c r="P1932" s="7"/>
      <c r="Q1932" s="35">
        <f t="shared" si="34"/>
        <v>0</v>
      </c>
      <c r="R1932" s="104"/>
      <c r="S1932" s="36" t="s">
        <v>3123</v>
      </c>
      <c r="T1932" s="86">
        <v>39261000</v>
      </c>
      <c r="U1932" s="39">
        <f>VLOOKUP(Tabela1[[#This Row],[Marka]],Config!$D$2:$E$13,2,FALSE)+Tabela1[[#This Row],[Marka_sort_plus]]</f>
        <v>217035</v>
      </c>
      <c r="V1932" s="39">
        <v>17035</v>
      </c>
      <c r="W1932" s="49">
        <v>4007817109069</v>
      </c>
      <c r="X1932" s="49"/>
      <c r="Y1932" s="49"/>
      <c r="Z1932" s="49"/>
    </row>
    <row r="1933" spans="2:26" ht="27.75" customHeight="1">
      <c r="B1933" s="55" t="s">
        <v>7</v>
      </c>
      <c r="C1933" s="56" t="s">
        <v>1352</v>
      </c>
      <c r="D1933" s="113" t="s">
        <v>4019</v>
      </c>
      <c r="E1933" s="83" t="s">
        <v>3107</v>
      </c>
      <c r="F1933" s="65" t="s">
        <v>1353</v>
      </c>
      <c r="G1933" s="58" t="s">
        <v>10</v>
      </c>
      <c r="H1933" s="58">
        <v>10</v>
      </c>
      <c r="I1933" s="129">
        <v>11.82</v>
      </c>
      <c r="J1933" s="129">
        <v>11.82</v>
      </c>
      <c r="K1933" s="93">
        <f>Tabela1[ [#This Row],[Cena hurtowa netto od 01.06.2025] ]/Tabela1[[#This Row],[Cena hurtowa netto od 13.01.2025]]-1</f>
        <v>0</v>
      </c>
      <c r="L1933" s="142" t="s">
        <v>3107</v>
      </c>
      <c r="M1933" s="142"/>
      <c r="N1933" s="64" t="s">
        <v>1354</v>
      </c>
      <c r="O1933" s="84">
        <v>0.23</v>
      </c>
      <c r="P1933" s="7"/>
      <c r="Q1933" s="35">
        <f t="shared" si="34"/>
        <v>0</v>
      </c>
      <c r="R1933" s="104">
        <v>58</v>
      </c>
      <c r="S1933" s="36" t="s">
        <v>3123</v>
      </c>
      <c r="T1933" s="86" t="s">
        <v>4557</v>
      </c>
      <c r="U1933" s="39">
        <f>VLOOKUP(Tabela1[[#This Row],[Marka]],Config!$D$2:$E$13,2,FALSE)+Tabela1[[#This Row],[Marka_sort_plus]]</f>
        <v>219011</v>
      </c>
      <c r="V1933" s="39">
        <v>19011</v>
      </c>
      <c r="W1933" s="49" t="s">
        <v>1354</v>
      </c>
      <c r="X1933" s="49" t="s">
        <v>6545</v>
      </c>
      <c r="Y1933" s="49" t="s">
        <v>6546</v>
      </c>
      <c r="Z1933" s="49" t="s">
        <v>6547</v>
      </c>
    </row>
    <row r="1934" spans="2:26" ht="27.75" customHeight="1">
      <c r="B1934" s="55" t="s">
        <v>7</v>
      </c>
      <c r="C1934" s="56" t="s">
        <v>1355</v>
      </c>
      <c r="D1934" s="113" t="s">
        <v>4018</v>
      </c>
      <c r="E1934" s="83" t="s">
        <v>3107</v>
      </c>
      <c r="F1934" s="65" t="s">
        <v>1356</v>
      </c>
      <c r="G1934" s="58" t="s">
        <v>10</v>
      </c>
      <c r="H1934" s="58">
        <v>10</v>
      </c>
      <c r="I1934" s="129">
        <v>4.54</v>
      </c>
      <c r="J1934" s="129">
        <v>4.54</v>
      </c>
      <c r="K1934" s="93">
        <f>Tabela1[ [#This Row],[Cena hurtowa netto od 01.06.2025] ]/Tabela1[[#This Row],[Cena hurtowa netto od 13.01.2025]]-1</f>
        <v>0</v>
      </c>
      <c r="L1934" s="142" t="s">
        <v>3107</v>
      </c>
      <c r="M1934" s="142"/>
      <c r="N1934" s="64" t="s">
        <v>1357</v>
      </c>
      <c r="O1934" s="84">
        <v>0.23</v>
      </c>
      <c r="P1934" s="7"/>
      <c r="Q1934" s="35">
        <f t="shared" si="34"/>
        <v>0</v>
      </c>
      <c r="R1934" s="104">
        <v>58</v>
      </c>
      <c r="S1934" s="36" t="s">
        <v>3123</v>
      </c>
      <c r="T1934" s="86" t="s">
        <v>4557</v>
      </c>
      <c r="U1934" s="39">
        <f>VLOOKUP(Tabela1[[#This Row],[Marka]],Config!$D$2:$E$13,2,FALSE)+Tabela1[[#This Row],[Marka_sort_plus]]</f>
        <v>219011</v>
      </c>
      <c r="V1934" s="39">
        <v>19011</v>
      </c>
      <c r="W1934" s="49" t="s">
        <v>1357</v>
      </c>
      <c r="X1934" s="49" t="s">
        <v>7714</v>
      </c>
      <c r="Y1934" s="49" t="s">
        <v>7715</v>
      </c>
      <c r="Z1934" s="49" t="s">
        <v>7716</v>
      </c>
    </row>
    <row r="1935" spans="2:26" ht="27.75" customHeight="1">
      <c r="B1935" s="55" t="s">
        <v>7</v>
      </c>
      <c r="C1935" s="56" t="s">
        <v>77</v>
      </c>
      <c r="D1935" s="113" t="s">
        <v>3330</v>
      </c>
      <c r="E1935" s="83" t="s">
        <v>3107</v>
      </c>
      <c r="F1935" s="65" t="s">
        <v>78</v>
      </c>
      <c r="G1935" s="58" t="s">
        <v>10</v>
      </c>
      <c r="H1935" s="58">
        <v>1</v>
      </c>
      <c r="I1935" s="129">
        <v>10.96</v>
      </c>
      <c r="J1935" s="129">
        <v>10.96</v>
      </c>
      <c r="K1935" s="93">
        <f>Tabela1[ [#This Row],[Cena hurtowa netto od 01.06.2025] ]/Tabela1[[#This Row],[Cena hurtowa netto od 13.01.2025]]-1</f>
        <v>0</v>
      </c>
      <c r="L1935" s="142" t="s">
        <v>3107</v>
      </c>
      <c r="M1935" s="142"/>
      <c r="N1935" s="64" t="s">
        <v>79</v>
      </c>
      <c r="O1935" s="84">
        <v>0.23</v>
      </c>
      <c r="P1935" s="7"/>
      <c r="Q1935" s="35">
        <f t="shared" si="34"/>
        <v>0</v>
      </c>
      <c r="R1935" s="104">
        <v>57</v>
      </c>
      <c r="S1935" s="36" t="s">
        <v>3112</v>
      </c>
      <c r="T1935" s="86" t="s">
        <v>4557</v>
      </c>
      <c r="U1935" s="39">
        <f>VLOOKUP(Tabela1[[#This Row],[Marka]],Config!$D$2:$E$13,2,FALSE)+Tabela1[[#This Row],[Marka_sort_plus]]</f>
        <v>219011</v>
      </c>
      <c r="V1935" s="39">
        <v>19011</v>
      </c>
      <c r="W1935" s="49" t="s">
        <v>79</v>
      </c>
      <c r="X1935" s="49" t="s">
        <v>5740</v>
      </c>
      <c r="Y1935" s="49" t="s">
        <v>3152</v>
      </c>
      <c r="Z1935" s="49" t="s">
        <v>5741</v>
      </c>
    </row>
    <row r="1936" spans="2:26" ht="27.75" customHeight="1">
      <c r="B1936" s="55" t="s">
        <v>7</v>
      </c>
      <c r="C1936" s="56" t="s">
        <v>83</v>
      </c>
      <c r="D1936" s="113" t="s">
        <v>3329</v>
      </c>
      <c r="E1936" s="83" t="s">
        <v>3107</v>
      </c>
      <c r="F1936" s="65" t="s">
        <v>84</v>
      </c>
      <c r="G1936" s="58" t="s">
        <v>10</v>
      </c>
      <c r="H1936" s="58">
        <v>1</v>
      </c>
      <c r="I1936" s="129">
        <v>20.53</v>
      </c>
      <c r="J1936" s="129">
        <v>20.53</v>
      </c>
      <c r="K1936" s="93">
        <f>Tabela1[ [#This Row],[Cena hurtowa netto od 01.06.2025] ]/Tabela1[[#This Row],[Cena hurtowa netto od 13.01.2025]]-1</f>
        <v>0</v>
      </c>
      <c r="L1936" s="142" t="s">
        <v>3107</v>
      </c>
      <c r="M1936" s="142"/>
      <c r="N1936" s="64" t="s">
        <v>85</v>
      </c>
      <c r="O1936" s="84">
        <v>0.23</v>
      </c>
      <c r="P1936" s="7"/>
      <c r="Q1936" s="35">
        <f t="shared" si="34"/>
        <v>0</v>
      </c>
      <c r="R1936" s="104">
        <v>57</v>
      </c>
      <c r="S1936" s="36" t="s">
        <v>3112</v>
      </c>
      <c r="T1936" s="86" t="s">
        <v>4557</v>
      </c>
      <c r="U1936" s="39">
        <f>VLOOKUP(Tabela1[[#This Row],[Marka]],Config!$D$2:$E$13,2,FALSE)+Tabela1[[#This Row],[Marka_sort_plus]]</f>
        <v>219011</v>
      </c>
      <c r="V1936" s="39">
        <v>19011</v>
      </c>
      <c r="W1936" s="49" t="s">
        <v>85</v>
      </c>
      <c r="X1936" s="49" t="s">
        <v>7712</v>
      </c>
      <c r="Y1936" s="49" t="s">
        <v>3152</v>
      </c>
      <c r="Z1936" s="49" t="s">
        <v>7713</v>
      </c>
    </row>
    <row r="1937" spans="2:26" ht="27.75" customHeight="1">
      <c r="B1937" s="55" t="s">
        <v>7</v>
      </c>
      <c r="C1937" s="56" t="s">
        <v>80</v>
      </c>
      <c r="D1937" s="113" t="s">
        <v>4017</v>
      </c>
      <c r="E1937" s="83" t="s">
        <v>3107</v>
      </c>
      <c r="F1937" s="65" t="s">
        <v>81</v>
      </c>
      <c r="G1937" s="58" t="s">
        <v>10</v>
      </c>
      <c r="H1937" s="58">
        <v>18</v>
      </c>
      <c r="I1937" s="129">
        <v>4.22</v>
      </c>
      <c r="J1937" s="129">
        <v>4.22</v>
      </c>
      <c r="K1937" s="93">
        <f>Tabela1[ [#This Row],[Cena hurtowa netto od 01.06.2025] ]/Tabela1[[#This Row],[Cena hurtowa netto od 13.01.2025]]-1</f>
        <v>0</v>
      </c>
      <c r="L1937" s="142" t="s">
        <v>3107</v>
      </c>
      <c r="M1937" s="142"/>
      <c r="N1937" s="64" t="s">
        <v>82</v>
      </c>
      <c r="O1937" s="84">
        <v>0.23</v>
      </c>
      <c r="P1937" s="7"/>
      <c r="Q1937" s="35">
        <f t="shared" si="34"/>
        <v>0</v>
      </c>
      <c r="R1937" s="104">
        <v>57</v>
      </c>
      <c r="S1937" s="36" t="s">
        <v>3123</v>
      </c>
      <c r="T1937" s="86" t="s">
        <v>4557</v>
      </c>
      <c r="U1937" s="39">
        <f>VLOOKUP(Tabela1[[#This Row],[Marka]],Config!$D$2:$E$13,2,FALSE)+Tabela1[[#This Row],[Marka_sort_plus]]</f>
        <v>219011</v>
      </c>
      <c r="V1937" s="39">
        <v>19011</v>
      </c>
      <c r="W1937" s="49" t="s">
        <v>82</v>
      </c>
      <c r="X1937" s="49" t="s">
        <v>6541</v>
      </c>
      <c r="Y1937" s="49" t="s">
        <v>3152</v>
      </c>
      <c r="Z1937" s="49" t="s">
        <v>6542</v>
      </c>
    </row>
    <row r="1938" spans="2:26" ht="27.75" customHeight="1">
      <c r="B1938" s="55" t="s">
        <v>7</v>
      </c>
      <c r="C1938" s="56" t="s">
        <v>5221</v>
      </c>
      <c r="D1938" s="113" t="s">
        <v>5114</v>
      </c>
      <c r="E1938" s="83" t="s">
        <v>3111</v>
      </c>
      <c r="F1938" s="65" t="s">
        <v>5322</v>
      </c>
      <c r="G1938" s="58" t="s">
        <v>10</v>
      </c>
      <c r="H1938" s="58">
        <v>5</v>
      </c>
      <c r="I1938" s="129">
        <v>61.39</v>
      </c>
      <c r="J1938" s="129">
        <v>61.39</v>
      </c>
      <c r="K1938" s="93">
        <f>Tabela1[ [#This Row],[Cena hurtowa netto od 01.06.2025] ]/Tabela1[[#This Row],[Cena hurtowa netto od 13.01.2025]]-1</f>
        <v>0</v>
      </c>
      <c r="L1938" s="142" t="s">
        <v>3111</v>
      </c>
      <c r="M1938" s="142"/>
      <c r="N1938" s="64" t="s">
        <v>5564</v>
      </c>
      <c r="O1938" s="84">
        <v>0.23</v>
      </c>
      <c r="P1938" s="7"/>
      <c r="Q1938" s="35">
        <f t="shared" si="34"/>
        <v>0</v>
      </c>
      <c r="R1938" s="104"/>
      <c r="S1938" s="36" t="s">
        <v>3125</v>
      </c>
      <c r="T1938" s="86" t="s">
        <v>4576</v>
      </c>
      <c r="U1938" s="39">
        <f>VLOOKUP(Tabela1[[#This Row],[Marka]],Config!$D$2:$E$13,2,FALSE)+Tabela1[[#This Row],[Marka_sort_plus]]</f>
        <v>219011</v>
      </c>
      <c r="V1938" s="39">
        <v>19011</v>
      </c>
      <c r="W1938" s="49" t="s">
        <v>5564</v>
      </c>
      <c r="X1938" s="49" t="s">
        <v>5969</v>
      </c>
      <c r="Y1938" s="49" t="s">
        <v>3152</v>
      </c>
      <c r="Z1938" s="49" t="s">
        <v>5970</v>
      </c>
    </row>
    <row r="1939" spans="2:26" ht="27.75" customHeight="1">
      <c r="B1939" s="55" t="s">
        <v>7</v>
      </c>
      <c r="C1939" s="56" t="s">
        <v>1417</v>
      </c>
      <c r="D1939" s="113" t="s">
        <v>4016</v>
      </c>
      <c r="E1939" s="83" t="s">
        <v>3107</v>
      </c>
      <c r="F1939" s="65" t="s">
        <v>1418</v>
      </c>
      <c r="G1939" s="58" t="s">
        <v>10</v>
      </c>
      <c r="H1939" s="58">
        <v>1</v>
      </c>
      <c r="I1939" s="129">
        <v>21.375382320988802</v>
      </c>
      <c r="J1939" s="129">
        <v>21.375382320988802</v>
      </c>
      <c r="K1939" s="93">
        <f>Tabela1[ [#This Row],[Cena hurtowa netto od 01.06.2025] ]/Tabela1[[#This Row],[Cena hurtowa netto od 13.01.2025]]-1</f>
        <v>0</v>
      </c>
      <c r="L1939" s="142" t="s">
        <v>3107</v>
      </c>
      <c r="M1939" s="142"/>
      <c r="N1939" s="64" t="s">
        <v>1419</v>
      </c>
      <c r="O1939" s="84">
        <v>0.23</v>
      </c>
      <c r="P1939" s="7"/>
      <c r="Q1939" s="35">
        <f t="shared" si="34"/>
        <v>0</v>
      </c>
      <c r="R1939" s="104">
        <v>64</v>
      </c>
      <c r="S1939" s="36" t="s">
        <v>3125</v>
      </c>
      <c r="T1939" s="86" t="s">
        <v>4576</v>
      </c>
      <c r="U1939" s="39">
        <f>VLOOKUP(Tabela1[[#This Row],[Marka]],Config!$D$2:$E$13,2,FALSE)+Tabela1[[#This Row],[Marka_sort_plus]]</f>
        <v>219011</v>
      </c>
      <c r="V1939" s="39">
        <v>19011</v>
      </c>
      <c r="W1939" s="49" t="s">
        <v>1419</v>
      </c>
      <c r="X1939" s="49" t="s">
        <v>5973</v>
      </c>
      <c r="Y1939" s="49" t="s">
        <v>3152</v>
      </c>
      <c r="Z1939" s="49" t="s">
        <v>5974</v>
      </c>
    </row>
    <row r="1940" spans="2:26" ht="27.75" customHeight="1">
      <c r="B1940" s="55" t="s">
        <v>7</v>
      </c>
      <c r="C1940" s="56" t="s">
        <v>1423</v>
      </c>
      <c r="D1940" s="113" t="s">
        <v>3733</v>
      </c>
      <c r="E1940" s="83" t="s">
        <v>3108</v>
      </c>
      <c r="F1940" s="65" t="s">
        <v>1424</v>
      </c>
      <c r="G1940" s="58" t="s">
        <v>10</v>
      </c>
      <c r="H1940" s="58">
        <v>1</v>
      </c>
      <c r="I1940" s="129">
        <v>16.610292000000001</v>
      </c>
      <c r="J1940" s="129">
        <v>16.610292000000001</v>
      </c>
      <c r="K1940" s="93">
        <f>Tabela1[ [#This Row],[Cena hurtowa netto od 01.06.2025] ]/Tabela1[[#This Row],[Cena hurtowa netto od 13.01.2025]]-1</f>
        <v>0</v>
      </c>
      <c r="L1940" s="142" t="s">
        <v>3108</v>
      </c>
      <c r="M1940" s="142"/>
      <c r="N1940" s="64" t="s">
        <v>1425</v>
      </c>
      <c r="O1940" s="84">
        <v>0.23</v>
      </c>
      <c r="P1940" s="7"/>
      <c r="Q1940" s="35">
        <f t="shared" si="34"/>
        <v>0</v>
      </c>
      <c r="R1940" s="104">
        <v>64</v>
      </c>
      <c r="S1940" s="36" t="s">
        <v>3125</v>
      </c>
      <c r="T1940" s="86" t="s">
        <v>4576</v>
      </c>
      <c r="U1940" s="39">
        <f>VLOOKUP(Tabela1[[#This Row],[Marka]],Config!$D$2:$E$13,2,FALSE)+Tabela1[[#This Row],[Marka_sort_plus]]</f>
        <v>219011</v>
      </c>
      <c r="V1940" s="39">
        <v>19011</v>
      </c>
      <c r="W1940" s="49" t="s">
        <v>1425</v>
      </c>
      <c r="X1940" s="49" t="s">
        <v>5971</v>
      </c>
      <c r="Y1940" s="49" t="s">
        <v>3152</v>
      </c>
      <c r="Z1940" s="49" t="s">
        <v>5972</v>
      </c>
    </row>
    <row r="1941" spans="2:26" ht="27.75" customHeight="1">
      <c r="B1941" s="55" t="s">
        <v>7</v>
      </c>
      <c r="C1941" s="56" t="s">
        <v>1426</v>
      </c>
      <c r="D1941" s="113" t="s">
        <v>3732</v>
      </c>
      <c r="E1941" s="83" t="s">
        <v>3108</v>
      </c>
      <c r="F1941" s="65" t="s">
        <v>1427</v>
      </c>
      <c r="G1941" s="58" t="s">
        <v>10</v>
      </c>
      <c r="H1941" s="58">
        <v>1</v>
      </c>
      <c r="I1941" s="129">
        <v>16.610292000000001</v>
      </c>
      <c r="J1941" s="129">
        <v>16.610292000000001</v>
      </c>
      <c r="K1941" s="93">
        <f>Tabela1[ [#This Row],[Cena hurtowa netto od 01.06.2025] ]/Tabela1[[#This Row],[Cena hurtowa netto od 13.01.2025]]-1</f>
        <v>0</v>
      </c>
      <c r="L1941" s="142" t="s">
        <v>3108</v>
      </c>
      <c r="M1941" s="142"/>
      <c r="N1941" s="64" t="s">
        <v>1428</v>
      </c>
      <c r="O1941" s="84">
        <v>0.23</v>
      </c>
      <c r="P1941" s="7"/>
      <c r="Q1941" s="35">
        <f t="shared" si="34"/>
        <v>0</v>
      </c>
      <c r="R1941" s="104">
        <v>64</v>
      </c>
      <c r="S1941" s="36" t="s">
        <v>3125</v>
      </c>
      <c r="T1941" s="86" t="s">
        <v>4576</v>
      </c>
      <c r="U1941" s="39">
        <f>VLOOKUP(Tabela1[[#This Row],[Marka]],Config!$D$2:$E$13,2,FALSE)+Tabela1[[#This Row],[Marka_sort_plus]]</f>
        <v>219011</v>
      </c>
      <c r="V1941" s="39">
        <v>19011</v>
      </c>
      <c r="W1941" s="49" t="s">
        <v>1428</v>
      </c>
      <c r="X1941" s="49" t="s">
        <v>5975</v>
      </c>
      <c r="Y1941" s="49" t="s">
        <v>3152</v>
      </c>
      <c r="Z1941" s="49" t="s">
        <v>5976</v>
      </c>
    </row>
    <row r="1942" spans="2:26" ht="27.75" customHeight="1">
      <c r="B1942" s="55" t="s">
        <v>7</v>
      </c>
      <c r="C1942" s="56" t="s">
        <v>1420</v>
      </c>
      <c r="D1942" s="113" t="s">
        <v>4015</v>
      </c>
      <c r="E1942" s="83" t="s">
        <v>3107</v>
      </c>
      <c r="F1942" s="65" t="s">
        <v>1421</v>
      </c>
      <c r="G1942" s="58" t="s">
        <v>10</v>
      </c>
      <c r="H1942" s="58">
        <v>1</v>
      </c>
      <c r="I1942" s="129">
        <v>28.49</v>
      </c>
      <c r="J1942" s="129">
        <v>28.49</v>
      </c>
      <c r="K1942" s="93">
        <f>Tabela1[ [#This Row],[Cena hurtowa netto od 01.06.2025] ]/Tabela1[[#This Row],[Cena hurtowa netto od 13.01.2025]]-1</f>
        <v>0</v>
      </c>
      <c r="L1942" s="142" t="s">
        <v>3107</v>
      </c>
      <c r="M1942" s="142"/>
      <c r="N1942" s="64" t="s">
        <v>1422</v>
      </c>
      <c r="O1942" s="84">
        <v>0.23</v>
      </c>
      <c r="P1942" s="7"/>
      <c r="Q1942" s="35">
        <f t="shared" si="34"/>
        <v>0</v>
      </c>
      <c r="R1942" s="104">
        <v>64</v>
      </c>
      <c r="S1942" s="36" t="s">
        <v>3125</v>
      </c>
      <c r="T1942" s="86" t="s">
        <v>4576</v>
      </c>
      <c r="U1942" s="39">
        <f>VLOOKUP(Tabela1[[#This Row],[Marka]],Config!$D$2:$E$13,2,FALSE)+Tabela1[[#This Row],[Marka_sort_plus]]</f>
        <v>219011</v>
      </c>
      <c r="V1942" s="39">
        <v>19011</v>
      </c>
      <c r="W1942" s="49" t="s">
        <v>1422</v>
      </c>
      <c r="X1942" s="49" t="s">
        <v>5977</v>
      </c>
      <c r="Y1942" s="49" t="s">
        <v>3152</v>
      </c>
      <c r="Z1942" s="49" t="s">
        <v>5978</v>
      </c>
    </row>
    <row r="1943" spans="2:26" ht="27.75" customHeight="1">
      <c r="B1943" s="55" t="s">
        <v>7</v>
      </c>
      <c r="C1943" s="56" t="s">
        <v>1429</v>
      </c>
      <c r="D1943" s="113" t="s">
        <v>3731</v>
      </c>
      <c r="E1943" s="83" t="s">
        <v>3107</v>
      </c>
      <c r="F1943" s="65" t="s">
        <v>1430</v>
      </c>
      <c r="G1943" s="58" t="s">
        <v>10</v>
      </c>
      <c r="H1943" s="58">
        <v>1</v>
      </c>
      <c r="I1943" s="129">
        <v>24.48</v>
      </c>
      <c r="J1943" s="129">
        <v>24.48</v>
      </c>
      <c r="K1943" s="93">
        <f>Tabela1[ [#This Row],[Cena hurtowa netto od 01.06.2025] ]/Tabela1[[#This Row],[Cena hurtowa netto od 13.01.2025]]-1</f>
        <v>0</v>
      </c>
      <c r="L1943" s="142" t="s">
        <v>3107</v>
      </c>
      <c r="M1943" s="142"/>
      <c r="N1943" s="64" t="s">
        <v>1431</v>
      </c>
      <c r="O1943" s="84">
        <v>0.23</v>
      </c>
      <c r="P1943" s="7"/>
      <c r="Q1943" s="35">
        <f t="shared" si="34"/>
        <v>0</v>
      </c>
      <c r="R1943" s="104">
        <v>64</v>
      </c>
      <c r="S1943" s="36" t="s">
        <v>3125</v>
      </c>
      <c r="T1943" s="86" t="s">
        <v>4576</v>
      </c>
      <c r="U1943" s="39">
        <f>VLOOKUP(Tabela1[[#This Row],[Marka]],Config!$D$2:$E$13,2,FALSE)+Tabela1[[#This Row],[Marka_sort_plus]]</f>
        <v>219011</v>
      </c>
      <c r="V1943" s="39">
        <v>19011</v>
      </c>
      <c r="W1943" s="49" t="s">
        <v>1431</v>
      </c>
      <c r="X1943" s="49" t="s">
        <v>5979</v>
      </c>
      <c r="Y1943" s="49" t="s">
        <v>3152</v>
      </c>
      <c r="Z1943" s="49" t="s">
        <v>5980</v>
      </c>
    </row>
    <row r="1944" spans="2:26" ht="27.75" customHeight="1">
      <c r="B1944" s="55" t="s">
        <v>7</v>
      </c>
      <c r="C1944" s="56" t="s">
        <v>1415</v>
      </c>
      <c r="D1944" s="113" t="s">
        <v>3730</v>
      </c>
      <c r="E1944" s="83" t="s">
        <v>3107</v>
      </c>
      <c r="F1944" s="65" t="s">
        <v>1413</v>
      </c>
      <c r="G1944" s="58" t="s">
        <v>10</v>
      </c>
      <c r="H1944" s="58">
        <v>1</v>
      </c>
      <c r="I1944" s="129">
        <v>34.909999999999997</v>
      </c>
      <c r="J1944" s="129">
        <v>34.909999999999997</v>
      </c>
      <c r="K1944" s="93">
        <f>Tabela1[ [#This Row],[Cena hurtowa netto od 01.06.2025] ]/Tabela1[[#This Row],[Cena hurtowa netto od 13.01.2025]]-1</f>
        <v>0</v>
      </c>
      <c r="L1944" s="142" t="s">
        <v>3107</v>
      </c>
      <c r="M1944" s="142"/>
      <c r="N1944" s="64" t="s">
        <v>1416</v>
      </c>
      <c r="O1944" s="84">
        <v>0.23</v>
      </c>
      <c r="P1944" s="7"/>
      <c r="Q1944" s="35">
        <f t="shared" ref="Q1944:Q2007" si="35">J1944*P1944*(1-RABAT)</f>
        <v>0</v>
      </c>
      <c r="R1944" s="104">
        <v>63</v>
      </c>
      <c r="S1944" s="36" t="s">
        <v>3125</v>
      </c>
      <c r="T1944" s="86" t="s">
        <v>4576</v>
      </c>
      <c r="U1944" s="39">
        <f>VLOOKUP(Tabela1[[#This Row],[Marka]],Config!$D$2:$E$13,2,FALSE)+Tabela1[[#This Row],[Marka_sort_plus]]</f>
        <v>219011</v>
      </c>
      <c r="V1944" s="39">
        <v>19011</v>
      </c>
      <c r="W1944" s="49" t="s">
        <v>1416</v>
      </c>
      <c r="X1944" s="49" t="s">
        <v>7852</v>
      </c>
      <c r="Y1944" s="49" t="s">
        <v>3152</v>
      </c>
      <c r="Z1944" s="49" t="s">
        <v>7853</v>
      </c>
    </row>
    <row r="1945" spans="2:26" ht="27.75" customHeight="1">
      <c r="B1945" s="55" t="s">
        <v>7</v>
      </c>
      <c r="C1945" s="56" t="s">
        <v>8796</v>
      </c>
      <c r="D1945" s="113" t="s">
        <v>8797</v>
      </c>
      <c r="E1945" s="83" t="s">
        <v>3108</v>
      </c>
      <c r="F1945" s="65" t="s">
        <v>8798</v>
      </c>
      <c r="G1945" s="58" t="s">
        <v>10</v>
      </c>
      <c r="H1945" s="58" t="s">
        <v>8167</v>
      </c>
      <c r="I1945" s="129">
        <v>279.13810000000001</v>
      </c>
      <c r="J1945" s="129">
        <v>279.13810000000001</v>
      </c>
      <c r="K1945" s="93">
        <f>Tabela1[ [#This Row],[Cena hurtowa netto od 01.06.2025] ]/Tabela1[[#This Row],[Cena hurtowa netto od 13.01.2025]]-1</f>
        <v>0</v>
      </c>
      <c r="L1945" s="142" t="s">
        <v>3108</v>
      </c>
      <c r="M1945" s="142"/>
      <c r="N1945" s="64">
        <v>4007817555033</v>
      </c>
      <c r="O1945" s="84">
        <v>0.23</v>
      </c>
      <c r="P1945" s="7"/>
      <c r="Q1945" s="35">
        <f t="shared" si="35"/>
        <v>0</v>
      </c>
      <c r="R1945" s="104"/>
      <c r="S1945" s="36" t="s">
        <v>3125</v>
      </c>
      <c r="T1945" s="86">
        <v>90172010</v>
      </c>
      <c r="U1945" s="39">
        <f>VLOOKUP(Tabela1[[#This Row],[Marka]],Config!$D$2:$E$13,2,FALSE)+Tabela1[[#This Row],[Marka_sort_plus]]</f>
        <v>219011</v>
      </c>
      <c r="V1945" s="39">
        <v>19011</v>
      </c>
      <c r="W1945" s="49" t="s">
        <v>9880</v>
      </c>
      <c r="X1945" s="49" t="s">
        <v>9090</v>
      </c>
      <c r="Y1945" s="49" t="s">
        <v>3152</v>
      </c>
      <c r="Z1945" s="49" t="s">
        <v>9091</v>
      </c>
    </row>
    <row r="1946" spans="2:26" ht="27.75" customHeight="1">
      <c r="B1946" s="55" t="s">
        <v>7</v>
      </c>
      <c r="C1946" s="56" t="s">
        <v>1412</v>
      </c>
      <c r="D1946" s="113" t="s">
        <v>3937</v>
      </c>
      <c r="E1946" s="83" t="s">
        <v>3107</v>
      </c>
      <c r="F1946" s="65" t="s">
        <v>1413</v>
      </c>
      <c r="G1946" s="58" t="s">
        <v>10</v>
      </c>
      <c r="H1946" s="58">
        <v>1</v>
      </c>
      <c r="I1946" s="129">
        <v>12.82</v>
      </c>
      <c r="J1946" s="129">
        <v>12.82</v>
      </c>
      <c r="K1946" s="93">
        <f>Tabela1[ [#This Row],[Cena hurtowa netto od 01.06.2025] ]/Tabela1[[#This Row],[Cena hurtowa netto od 13.01.2025]]-1</f>
        <v>0</v>
      </c>
      <c r="L1946" s="142" t="s">
        <v>3107</v>
      </c>
      <c r="M1946" s="142"/>
      <c r="N1946" s="64" t="s">
        <v>1414</v>
      </c>
      <c r="O1946" s="84">
        <v>0.23</v>
      </c>
      <c r="P1946" s="7"/>
      <c r="Q1946" s="35">
        <f t="shared" si="35"/>
        <v>0</v>
      </c>
      <c r="R1946" s="104">
        <v>63</v>
      </c>
      <c r="S1946" s="36" t="s">
        <v>3125</v>
      </c>
      <c r="T1946" s="86" t="s">
        <v>4602</v>
      </c>
      <c r="U1946" s="39">
        <f>VLOOKUP(Tabela1[[#This Row],[Marka]],Config!$D$2:$E$13,2,FALSE)+Tabela1[[#This Row],[Marka_sort_plus]]</f>
        <v>219011</v>
      </c>
      <c r="V1946" s="39">
        <v>19011</v>
      </c>
      <c r="W1946" s="49" t="s">
        <v>1414</v>
      </c>
      <c r="X1946" s="49" t="s">
        <v>7854</v>
      </c>
      <c r="Y1946" s="49" t="s">
        <v>3152</v>
      </c>
      <c r="Z1946" s="49" t="s">
        <v>7855</v>
      </c>
    </row>
    <row r="1947" spans="2:26" ht="27.75" customHeight="1">
      <c r="B1947" s="55" t="s">
        <v>7</v>
      </c>
      <c r="C1947" s="56" t="s">
        <v>13221</v>
      </c>
      <c r="D1947" s="113" t="s">
        <v>13222</v>
      </c>
      <c r="E1947" s="83" t="s">
        <v>3110</v>
      </c>
      <c r="F1947" s="65" t="s">
        <v>1413</v>
      </c>
      <c r="G1947" s="58" t="s">
        <v>10</v>
      </c>
      <c r="H1947" s="58" t="s">
        <v>8167</v>
      </c>
      <c r="I1947" s="132">
        <v>13.55</v>
      </c>
      <c r="J1947" s="132">
        <v>13.55</v>
      </c>
      <c r="K1947" s="93">
        <f>Tabela1[ [#This Row],[Cena hurtowa netto od 01.06.2025] ]/Tabela1[[#This Row],[Cena hurtowa netto od 13.01.2025]]-1</f>
        <v>0</v>
      </c>
      <c r="L1947" s="142" t="s">
        <v>3110</v>
      </c>
      <c r="M1947" s="142"/>
      <c r="N1947" s="64">
        <v>4007817109717</v>
      </c>
      <c r="O1947" s="84">
        <v>0.23</v>
      </c>
      <c r="P1947" s="7"/>
      <c r="Q1947" s="35">
        <f t="shared" si="35"/>
        <v>0</v>
      </c>
      <c r="R1947" s="104">
        <v>63</v>
      </c>
      <c r="S1947" s="36" t="s">
        <v>3125</v>
      </c>
      <c r="T1947" s="86" t="s">
        <v>4602</v>
      </c>
      <c r="U1947" s="39">
        <f>VLOOKUP(Tabela1[[#This Row],[Marka]],Config!$D$2:$E$13,2,FALSE)+Tabela1[[#This Row],[Marka_sort_plus]]</f>
        <v>219011</v>
      </c>
      <c r="V1947" s="39">
        <v>19011</v>
      </c>
      <c r="W1947" s="49">
        <v>4007817109717</v>
      </c>
      <c r="X1947" s="49"/>
      <c r="Y1947" s="49"/>
      <c r="Z1947" s="49"/>
    </row>
    <row r="1948" spans="2:26" ht="27.75" customHeight="1">
      <c r="B1948" s="55" t="s">
        <v>7</v>
      </c>
      <c r="C1948" s="56" t="s">
        <v>5222</v>
      </c>
      <c r="D1948" s="57" t="s">
        <v>5115</v>
      </c>
      <c r="E1948" s="83" t="s">
        <v>3108</v>
      </c>
      <c r="F1948" s="65" t="s">
        <v>5323</v>
      </c>
      <c r="G1948" s="58" t="s">
        <v>10</v>
      </c>
      <c r="H1948" s="58">
        <v>1</v>
      </c>
      <c r="I1948" s="132">
        <v>71.2</v>
      </c>
      <c r="J1948" s="132">
        <v>71.2</v>
      </c>
      <c r="K1948" s="93">
        <f>Tabela1[ [#This Row],[Cena hurtowa netto od 01.06.2025] ]/Tabela1[[#This Row],[Cena hurtowa netto od 13.01.2025]]-1</f>
        <v>0</v>
      </c>
      <c r="L1948" s="142" t="s">
        <v>3108</v>
      </c>
      <c r="M1948" s="142"/>
      <c r="N1948" s="64" t="s">
        <v>5432</v>
      </c>
      <c r="O1948" s="84">
        <v>0.23</v>
      </c>
      <c r="P1948" s="7"/>
      <c r="Q1948" s="35">
        <f t="shared" si="35"/>
        <v>0</v>
      </c>
      <c r="R1948" s="104"/>
      <c r="S1948" s="36" t="s">
        <v>3125</v>
      </c>
      <c r="T1948" s="86" t="s">
        <v>4576</v>
      </c>
      <c r="U1948" s="39">
        <f>VLOOKUP(Tabela1[[#This Row],[Marka]],Config!$D$2:$E$13,2,FALSE)+Tabela1[[#This Row],[Marka_sort_plus]]</f>
        <v>219011</v>
      </c>
      <c r="V1948" s="39">
        <v>19011</v>
      </c>
      <c r="W1948" s="49" t="s">
        <v>5432</v>
      </c>
      <c r="X1948" s="49" t="s">
        <v>3152</v>
      </c>
      <c r="Y1948" s="49" t="s">
        <v>3152</v>
      </c>
      <c r="Z1948" s="49" t="s">
        <v>3152</v>
      </c>
    </row>
    <row r="1949" spans="2:26" ht="27.75" customHeight="1">
      <c r="B1949" s="55" t="s">
        <v>7</v>
      </c>
      <c r="C1949" s="56" t="s">
        <v>5224</v>
      </c>
      <c r="D1949" s="113" t="s">
        <v>5117</v>
      </c>
      <c r="E1949" s="83" t="s">
        <v>3111</v>
      </c>
      <c r="F1949" s="65" t="s">
        <v>5325</v>
      </c>
      <c r="G1949" s="58" t="s">
        <v>10</v>
      </c>
      <c r="H1949" s="58">
        <v>10</v>
      </c>
      <c r="I1949" s="129">
        <v>8.25</v>
      </c>
      <c r="J1949" s="129">
        <v>8.25</v>
      </c>
      <c r="K1949" s="93">
        <f>Tabela1[ [#This Row],[Cena hurtowa netto od 01.06.2025] ]/Tabela1[[#This Row],[Cena hurtowa netto od 13.01.2025]]-1</f>
        <v>0</v>
      </c>
      <c r="L1949" s="142" t="s">
        <v>3111</v>
      </c>
      <c r="M1949" s="142"/>
      <c r="N1949" s="64" t="s">
        <v>5625</v>
      </c>
      <c r="O1949" s="84">
        <v>0.23</v>
      </c>
      <c r="P1949" s="7"/>
      <c r="Q1949" s="35">
        <f t="shared" si="35"/>
        <v>0</v>
      </c>
      <c r="R1949" s="104"/>
      <c r="S1949" s="36" t="s">
        <v>3125</v>
      </c>
      <c r="T1949" s="86" t="s">
        <v>4576</v>
      </c>
      <c r="U1949" s="39">
        <f>VLOOKUP(Tabela1[[#This Row],[Marka]],Config!$D$2:$E$13,2,FALSE)+Tabela1[[#This Row],[Marka_sort_plus]]</f>
        <v>219011</v>
      </c>
      <c r="V1949" s="39">
        <v>19011</v>
      </c>
      <c r="W1949" s="49" t="s">
        <v>5625</v>
      </c>
      <c r="X1949" s="49" t="s">
        <v>6856</v>
      </c>
      <c r="Y1949" s="49" t="s">
        <v>3152</v>
      </c>
      <c r="Z1949" s="49" t="s">
        <v>6857</v>
      </c>
    </row>
    <row r="1950" spans="2:26" ht="27.75" customHeight="1">
      <c r="B1950" s="55" t="s">
        <v>7</v>
      </c>
      <c r="C1950" s="56" t="s">
        <v>5225</v>
      </c>
      <c r="D1950" s="113" t="s">
        <v>5118</v>
      </c>
      <c r="E1950" s="83" t="s">
        <v>3108</v>
      </c>
      <c r="F1950" s="65" t="s">
        <v>5326</v>
      </c>
      <c r="G1950" s="58" t="s">
        <v>10</v>
      </c>
      <c r="H1950" s="58">
        <v>10</v>
      </c>
      <c r="I1950" s="129">
        <v>11.412300000000002</v>
      </c>
      <c r="J1950" s="129">
        <v>11.412300000000002</v>
      </c>
      <c r="K1950" s="93">
        <f>Tabela1[ [#This Row],[Cena hurtowa netto od 01.06.2025] ]/Tabela1[[#This Row],[Cena hurtowa netto od 13.01.2025]]-1</f>
        <v>0</v>
      </c>
      <c r="L1950" s="142" t="s">
        <v>3108</v>
      </c>
      <c r="M1950" s="142"/>
      <c r="N1950" s="64" t="s">
        <v>5566</v>
      </c>
      <c r="O1950" s="84">
        <v>0.23</v>
      </c>
      <c r="P1950" s="7"/>
      <c r="Q1950" s="35">
        <f t="shared" si="35"/>
        <v>0</v>
      </c>
      <c r="R1950" s="104"/>
      <c r="S1950" s="36" t="s">
        <v>3125</v>
      </c>
      <c r="T1950" s="86" t="s">
        <v>4576</v>
      </c>
      <c r="U1950" s="39">
        <f>VLOOKUP(Tabela1[[#This Row],[Marka]],Config!$D$2:$E$13,2,FALSE)+Tabela1[[#This Row],[Marka_sort_plus]]</f>
        <v>219011</v>
      </c>
      <c r="V1950" s="39">
        <v>19011</v>
      </c>
      <c r="W1950" s="49" t="s">
        <v>5566</v>
      </c>
      <c r="X1950" s="49" t="s">
        <v>6858</v>
      </c>
      <c r="Y1950" s="49" t="s">
        <v>3152</v>
      </c>
      <c r="Z1950" s="49" t="s">
        <v>6859</v>
      </c>
    </row>
    <row r="1951" spans="2:26" ht="27.75" customHeight="1">
      <c r="B1951" s="55" t="s">
        <v>7</v>
      </c>
      <c r="C1951" s="56" t="s">
        <v>1397</v>
      </c>
      <c r="D1951" s="113" t="s">
        <v>3607</v>
      </c>
      <c r="E1951" s="83" t="s">
        <v>3107</v>
      </c>
      <c r="F1951" s="65" t="s">
        <v>1398</v>
      </c>
      <c r="G1951" s="58" t="s">
        <v>10</v>
      </c>
      <c r="H1951" s="58">
        <v>1</v>
      </c>
      <c r="I1951" s="129">
        <v>3.87</v>
      </c>
      <c r="J1951" s="129">
        <v>3.87</v>
      </c>
      <c r="K1951" s="93">
        <f>Tabela1[ [#This Row],[Cena hurtowa netto od 01.06.2025] ]/Tabela1[[#This Row],[Cena hurtowa netto od 13.01.2025]]-1</f>
        <v>0</v>
      </c>
      <c r="L1951" s="142" t="s">
        <v>3107</v>
      </c>
      <c r="M1951" s="142"/>
      <c r="N1951" s="64" t="s">
        <v>1399</v>
      </c>
      <c r="O1951" s="84">
        <v>0.23</v>
      </c>
      <c r="P1951" s="7"/>
      <c r="Q1951" s="35">
        <f t="shared" si="35"/>
        <v>0</v>
      </c>
      <c r="R1951" s="104">
        <v>62</v>
      </c>
      <c r="S1951" s="36" t="s">
        <v>3125</v>
      </c>
      <c r="T1951" s="86" t="s">
        <v>4576</v>
      </c>
      <c r="U1951" s="39">
        <f>VLOOKUP(Tabela1[[#This Row],[Marka]],Config!$D$2:$E$13,2,FALSE)+Tabela1[[#This Row],[Marka_sort_plus]]</f>
        <v>219011</v>
      </c>
      <c r="V1951" s="39">
        <v>19011</v>
      </c>
      <c r="W1951" s="49" t="s">
        <v>1399</v>
      </c>
      <c r="X1951" s="49" t="s">
        <v>7832</v>
      </c>
      <c r="Y1951" s="49" t="s">
        <v>3152</v>
      </c>
      <c r="Z1951" s="49" t="s">
        <v>7833</v>
      </c>
    </row>
    <row r="1952" spans="2:26" ht="27.75" customHeight="1">
      <c r="B1952" s="55" t="s">
        <v>7</v>
      </c>
      <c r="C1952" s="56" t="s">
        <v>1400</v>
      </c>
      <c r="D1952" s="113" t="s">
        <v>3606</v>
      </c>
      <c r="E1952" s="83" t="s">
        <v>3107</v>
      </c>
      <c r="F1952" s="65" t="s">
        <v>1401</v>
      </c>
      <c r="G1952" s="58" t="s">
        <v>10</v>
      </c>
      <c r="H1952" s="58">
        <v>1</v>
      </c>
      <c r="I1952" s="129">
        <v>3.87</v>
      </c>
      <c r="J1952" s="129">
        <v>3.87</v>
      </c>
      <c r="K1952" s="93">
        <f>Tabela1[ [#This Row],[Cena hurtowa netto od 01.06.2025] ]/Tabela1[[#This Row],[Cena hurtowa netto od 13.01.2025]]-1</f>
        <v>0</v>
      </c>
      <c r="L1952" s="142" t="s">
        <v>3107</v>
      </c>
      <c r="M1952" s="142"/>
      <c r="N1952" s="64" t="s">
        <v>1402</v>
      </c>
      <c r="O1952" s="84">
        <v>0.23</v>
      </c>
      <c r="P1952" s="7"/>
      <c r="Q1952" s="35">
        <f t="shared" si="35"/>
        <v>0</v>
      </c>
      <c r="R1952" s="104">
        <v>62</v>
      </c>
      <c r="S1952" s="36" t="s">
        <v>3125</v>
      </c>
      <c r="T1952" s="86" t="s">
        <v>4576</v>
      </c>
      <c r="U1952" s="39">
        <f>VLOOKUP(Tabela1[[#This Row],[Marka]],Config!$D$2:$E$13,2,FALSE)+Tabela1[[#This Row],[Marka_sort_plus]]</f>
        <v>219011</v>
      </c>
      <c r="V1952" s="39">
        <v>19011</v>
      </c>
      <c r="W1952" s="49" t="s">
        <v>1402</v>
      </c>
      <c r="X1952" s="49" t="s">
        <v>6860</v>
      </c>
      <c r="Y1952" s="49" t="s">
        <v>3152</v>
      </c>
      <c r="Z1952" s="49" t="s">
        <v>6861</v>
      </c>
    </row>
    <row r="1953" spans="2:26" ht="27.75" customHeight="1">
      <c r="B1953" s="55" t="s">
        <v>7</v>
      </c>
      <c r="C1953" s="56" t="s">
        <v>1406</v>
      </c>
      <c r="D1953" s="113" t="s">
        <v>3351</v>
      </c>
      <c r="E1953" s="83" t="s">
        <v>3108</v>
      </c>
      <c r="F1953" s="65" t="s">
        <v>1407</v>
      </c>
      <c r="G1953" s="58" t="s">
        <v>10</v>
      </c>
      <c r="H1953" s="58">
        <v>1</v>
      </c>
      <c r="I1953" s="129">
        <v>3.9691260000000002</v>
      </c>
      <c r="J1953" s="129">
        <v>3.9691260000000002</v>
      </c>
      <c r="K1953" s="93">
        <f>Tabela1[ [#This Row],[Cena hurtowa netto od 01.06.2025] ]/Tabela1[[#This Row],[Cena hurtowa netto od 13.01.2025]]-1</f>
        <v>0</v>
      </c>
      <c r="L1953" s="142" t="s">
        <v>3108</v>
      </c>
      <c r="M1953" s="142"/>
      <c r="N1953" s="64" t="s">
        <v>1408</v>
      </c>
      <c r="O1953" s="84">
        <v>0.23</v>
      </c>
      <c r="P1953" s="7"/>
      <c r="Q1953" s="35">
        <f t="shared" si="35"/>
        <v>0</v>
      </c>
      <c r="R1953" s="104">
        <v>63</v>
      </c>
      <c r="S1953" s="36" t="s">
        <v>3125</v>
      </c>
      <c r="T1953" s="86" t="s">
        <v>4576</v>
      </c>
      <c r="U1953" s="39">
        <f>VLOOKUP(Tabela1[[#This Row],[Marka]],Config!$D$2:$E$13,2,FALSE)+Tabela1[[#This Row],[Marka_sort_plus]]</f>
        <v>219011</v>
      </c>
      <c r="V1953" s="39">
        <v>19011</v>
      </c>
      <c r="W1953" s="49" t="s">
        <v>1408</v>
      </c>
      <c r="X1953" s="49" t="s">
        <v>6848</v>
      </c>
      <c r="Y1953" s="49" t="s">
        <v>3152</v>
      </c>
      <c r="Z1953" s="49" t="s">
        <v>6849</v>
      </c>
    </row>
    <row r="1954" spans="2:26" ht="27.75" customHeight="1">
      <c r="B1954" s="55" t="s">
        <v>7</v>
      </c>
      <c r="C1954" s="56" t="s">
        <v>5226</v>
      </c>
      <c r="D1954" s="113" t="s">
        <v>5119</v>
      </c>
      <c r="E1954" s="83" t="s">
        <v>3111</v>
      </c>
      <c r="F1954" s="65" t="s">
        <v>5327</v>
      </c>
      <c r="G1954" s="58" t="s">
        <v>10</v>
      </c>
      <c r="H1954" s="58">
        <v>10</v>
      </c>
      <c r="I1954" s="129">
        <v>16.22</v>
      </c>
      <c r="J1954" s="129">
        <v>16.22</v>
      </c>
      <c r="K1954" s="93">
        <f>Tabela1[ [#This Row],[Cena hurtowa netto od 01.06.2025] ]/Tabela1[[#This Row],[Cena hurtowa netto od 13.01.2025]]-1</f>
        <v>0</v>
      </c>
      <c r="L1954" s="142" t="s">
        <v>3111</v>
      </c>
      <c r="M1954" s="142"/>
      <c r="N1954" s="64" t="s">
        <v>5433</v>
      </c>
      <c r="O1954" s="84">
        <v>0.23</v>
      </c>
      <c r="P1954" s="7"/>
      <c r="Q1954" s="35">
        <f t="shared" si="35"/>
        <v>0</v>
      </c>
      <c r="R1954" s="104"/>
      <c r="S1954" s="36" t="s">
        <v>3125</v>
      </c>
      <c r="T1954" s="86" t="s">
        <v>4576</v>
      </c>
      <c r="U1954" s="39">
        <f>VLOOKUP(Tabela1[[#This Row],[Marka]],Config!$D$2:$E$13,2,FALSE)+Tabela1[[#This Row],[Marka_sort_plus]]</f>
        <v>219011</v>
      </c>
      <c r="V1954" s="39">
        <v>19011</v>
      </c>
      <c r="W1954" s="49" t="s">
        <v>5433</v>
      </c>
      <c r="X1954" s="49" t="s">
        <v>6852</v>
      </c>
      <c r="Y1954" s="49" t="s">
        <v>3152</v>
      </c>
      <c r="Z1954" s="49" t="s">
        <v>6853</v>
      </c>
    </row>
    <row r="1955" spans="2:26" ht="27.75" customHeight="1">
      <c r="B1955" s="55" t="s">
        <v>7</v>
      </c>
      <c r="C1955" s="56" t="s">
        <v>5227</v>
      </c>
      <c r="D1955" s="113" t="s">
        <v>5120</v>
      </c>
      <c r="E1955" s="83" t="s">
        <v>3111</v>
      </c>
      <c r="F1955" s="65" t="s">
        <v>5328</v>
      </c>
      <c r="G1955" s="58" t="s">
        <v>10</v>
      </c>
      <c r="H1955" s="58">
        <v>10</v>
      </c>
      <c r="I1955" s="129">
        <v>24.67</v>
      </c>
      <c r="J1955" s="129">
        <v>24.67</v>
      </c>
      <c r="K1955" s="93">
        <f>Tabela1[ [#This Row],[Cena hurtowa netto od 01.06.2025] ]/Tabela1[[#This Row],[Cena hurtowa netto od 13.01.2025]]-1</f>
        <v>0</v>
      </c>
      <c r="L1955" s="142" t="s">
        <v>3111</v>
      </c>
      <c r="M1955" s="142"/>
      <c r="N1955" s="64" t="s">
        <v>5440</v>
      </c>
      <c r="O1955" s="84">
        <v>0.23</v>
      </c>
      <c r="P1955" s="7"/>
      <c r="Q1955" s="35">
        <f t="shared" si="35"/>
        <v>0</v>
      </c>
      <c r="R1955" s="104"/>
      <c r="S1955" s="36" t="s">
        <v>3125</v>
      </c>
      <c r="T1955" s="86" t="s">
        <v>4629</v>
      </c>
      <c r="U1955" s="39">
        <f>VLOOKUP(Tabela1[[#This Row],[Marka]],Config!$D$2:$E$13,2,FALSE)+Tabela1[[#This Row],[Marka_sort_plus]]</f>
        <v>219011</v>
      </c>
      <c r="V1955" s="39">
        <v>19011</v>
      </c>
      <c r="W1955" s="49" t="s">
        <v>5440</v>
      </c>
      <c r="X1955" s="49" t="s">
        <v>6854</v>
      </c>
      <c r="Y1955" s="49" t="s">
        <v>3152</v>
      </c>
      <c r="Z1955" s="49" t="s">
        <v>6855</v>
      </c>
    </row>
    <row r="1956" spans="2:26" ht="27.75" customHeight="1">
      <c r="B1956" s="55" t="s">
        <v>7</v>
      </c>
      <c r="C1956" s="56" t="s">
        <v>11620</v>
      </c>
      <c r="D1956" s="57" t="s">
        <v>11619</v>
      </c>
      <c r="E1956" s="83" t="s">
        <v>3107</v>
      </c>
      <c r="F1956" s="65" t="s">
        <v>11621</v>
      </c>
      <c r="G1956" s="58" t="s">
        <v>10</v>
      </c>
      <c r="H1956" s="58" t="s">
        <v>8167</v>
      </c>
      <c r="I1956" s="129">
        <v>7.4</v>
      </c>
      <c r="J1956" s="129">
        <v>7.4</v>
      </c>
      <c r="K1956" s="93">
        <f>Tabela1[ [#This Row],[Cena hurtowa netto od 01.06.2025] ]/Tabela1[[#This Row],[Cena hurtowa netto od 13.01.2025]]-1</f>
        <v>0</v>
      </c>
      <c r="L1956" s="142" t="s">
        <v>3107</v>
      </c>
      <c r="M1956" s="142"/>
      <c r="N1956" s="64">
        <v>4007817030554</v>
      </c>
      <c r="O1956" s="84">
        <v>0.23</v>
      </c>
      <c r="P1956" s="7"/>
      <c r="Q1956" s="35">
        <f t="shared" si="35"/>
        <v>0</v>
      </c>
      <c r="R1956" s="104"/>
      <c r="S1956" s="36" t="s">
        <v>3125</v>
      </c>
      <c r="T1956" s="86" t="s">
        <v>4576</v>
      </c>
      <c r="U1956" s="39">
        <f>VLOOKUP(Tabela1[[#This Row],[Marka]],Config!$D$2:$E$13,2,FALSE)+Tabela1[[#This Row],[Marka_sort_plus]]</f>
        <v>219011</v>
      </c>
      <c r="V1956" s="39">
        <v>19011</v>
      </c>
      <c r="W1956" s="49">
        <v>4007817030554</v>
      </c>
      <c r="X1956" s="49"/>
      <c r="Y1956" s="49"/>
      <c r="Z1956" s="49"/>
    </row>
    <row r="1957" spans="2:26" ht="27.75" customHeight="1">
      <c r="B1957" s="55" t="s">
        <v>7</v>
      </c>
      <c r="C1957" s="56" t="s">
        <v>1391</v>
      </c>
      <c r="D1957" s="113" t="s">
        <v>3647</v>
      </c>
      <c r="E1957" s="83" t="s">
        <v>3107</v>
      </c>
      <c r="F1957" s="65" t="s">
        <v>1392</v>
      </c>
      <c r="G1957" s="58" t="s">
        <v>10</v>
      </c>
      <c r="H1957" s="58">
        <v>1</v>
      </c>
      <c r="I1957" s="129">
        <v>7.4</v>
      </c>
      <c r="J1957" s="129">
        <v>7.4</v>
      </c>
      <c r="K1957" s="93">
        <f>Tabela1[ [#This Row],[Cena hurtowa netto od 01.06.2025] ]/Tabela1[[#This Row],[Cena hurtowa netto od 13.01.2025]]-1</f>
        <v>0</v>
      </c>
      <c r="L1957" s="142" t="s">
        <v>3107</v>
      </c>
      <c r="M1957" s="142"/>
      <c r="N1957" s="64" t="s">
        <v>1393</v>
      </c>
      <c r="O1957" s="84">
        <v>0.23</v>
      </c>
      <c r="P1957" s="7"/>
      <c r="Q1957" s="35">
        <f t="shared" si="35"/>
        <v>0</v>
      </c>
      <c r="R1957" s="104">
        <v>62</v>
      </c>
      <c r="S1957" s="36" t="s">
        <v>3125</v>
      </c>
      <c r="T1957" s="86" t="s">
        <v>4576</v>
      </c>
      <c r="U1957" s="39">
        <f>VLOOKUP(Tabela1[[#This Row],[Marka]],Config!$D$2:$E$13,2,FALSE)+Tabela1[[#This Row],[Marka_sort_plus]]</f>
        <v>219011</v>
      </c>
      <c r="V1957" s="39">
        <v>19011</v>
      </c>
      <c r="W1957" s="49" t="s">
        <v>1393</v>
      </c>
      <c r="X1957" s="49" t="s">
        <v>7873</v>
      </c>
      <c r="Y1957" s="49" t="s">
        <v>3152</v>
      </c>
      <c r="Z1957" s="49" t="s">
        <v>7874</v>
      </c>
    </row>
    <row r="1958" spans="2:26" ht="27.75" customHeight="1">
      <c r="B1958" s="55" t="s">
        <v>7</v>
      </c>
      <c r="C1958" s="56" t="s">
        <v>1394</v>
      </c>
      <c r="D1958" s="113" t="s">
        <v>3646</v>
      </c>
      <c r="E1958" s="83" t="s">
        <v>3107</v>
      </c>
      <c r="F1958" s="65" t="s">
        <v>1395</v>
      </c>
      <c r="G1958" s="58" t="s">
        <v>10</v>
      </c>
      <c r="H1958" s="58">
        <v>1</v>
      </c>
      <c r="I1958" s="129">
        <v>131.79</v>
      </c>
      <c r="J1958" s="129">
        <v>131.79</v>
      </c>
      <c r="K1958" s="93">
        <f>Tabela1[ [#This Row],[Cena hurtowa netto od 01.06.2025] ]/Tabela1[[#This Row],[Cena hurtowa netto od 13.01.2025]]-1</f>
        <v>0</v>
      </c>
      <c r="L1958" s="142" t="s">
        <v>3107</v>
      </c>
      <c r="M1958" s="142"/>
      <c r="N1958" s="64" t="s">
        <v>1396</v>
      </c>
      <c r="O1958" s="84">
        <v>0.23</v>
      </c>
      <c r="P1958" s="7"/>
      <c r="Q1958" s="35">
        <f t="shared" si="35"/>
        <v>0</v>
      </c>
      <c r="R1958" s="104">
        <v>62</v>
      </c>
      <c r="S1958" s="36" t="s">
        <v>3125</v>
      </c>
      <c r="T1958" s="86" t="s">
        <v>4576</v>
      </c>
      <c r="U1958" s="39">
        <f>VLOOKUP(Tabela1[[#This Row],[Marka]],Config!$D$2:$E$13,2,FALSE)+Tabela1[[#This Row],[Marka_sort_plus]]</f>
        <v>219011</v>
      </c>
      <c r="V1958" s="39">
        <v>19011</v>
      </c>
      <c r="W1958" s="49" t="s">
        <v>1396</v>
      </c>
      <c r="X1958" s="49" t="s">
        <v>3152</v>
      </c>
      <c r="Y1958" s="49" t="s">
        <v>3152</v>
      </c>
      <c r="Z1958" s="49" t="s">
        <v>7844</v>
      </c>
    </row>
    <row r="1959" spans="2:26" ht="27.75" customHeight="1">
      <c r="B1959" s="55" t="s">
        <v>7</v>
      </c>
      <c r="C1959" s="56" t="s">
        <v>1409</v>
      </c>
      <c r="D1959" s="113" t="s">
        <v>3350</v>
      </c>
      <c r="E1959" s="83" t="s">
        <v>3108</v>
      </c>
      <c r="F1959" s="65" t="s">
        <v>1410</v>
      </c>
      <c r="G1959" s="58" t="s">
        <v>10</v>
      </c>
      <c r="H1959" s="58">
        <v>1</v>
      </c>
      <c r="I1959" s="129">
        <v>34.247800000000005</v>
      </c>
      <c r="J1959" s="129">
        <v>34.247800000000005</v>
      </c>
      <c r="K1959" s="93">
        <f>Tabela1[ [#This Row],[Cena hurtowa netto od 01.06.2025] ]/Tabela1[[#This Row],[Cena hurtowa netto od 13.01.2025]]-1</f>
        <v>0</v>
      </c>
      <c r="L1959" s="142" t="s">
        <v>3108</v>
      </c>
      <c r="M1959" s="142"/>
      <c r="N1959" s="64" t="s">
        <v>1411</v>
      </c>
      <c r="O1959" s="84">
        <v>0.23</v>
      </c>
      <c r="P1959" s="7"/>
      <c r="Q1959" s="35">
        <f t="shared" si="35"/>
        <v>0</v>
      </c>
      <c r="R1959" s="104">
        <v>63</v>
      </c>
      <c r="S1959" s="36" t="s">
        <v>3125</v>
      </c>
      <c r="T1959" s="86" t="s">
        <v>4576</v>
      </c>
      <c r="U1959" s="39">
        <f>VLOOKUP(Tabela1[[#This Row],[Marka]],Config!$D$2:$E$13,2,FALSE)+Tabela1[[#This Row],[Marka_sort_plus]]</f>
        <v>219011</v>
      </c>
      <c r="V1959" s="39">
        <v>19011</v>
      </c>
      <c r="W1959" s="49" t="s">
        <v>1411</v>
      </c>
      <c r="X1959" s="49" t="s">
        <v>7875</v>
      </c>
      <c r="Y1959" s="49" t="s">
        <v>3152</v>
      </c>
      <c r="Z1959" s="49" t="s">
        <v>7876</v>
      </c>
    </row>
    <row r="1960" spans="2:26" ht="27.75" customHeight="1">
      <c r="B1960" s="55" t="s">
        <v>7</v>
      </c>
      <c r="C1960" s="56" t="s">
        <v>1403</v>
      </c>
      <c r="D1960" s="113" t="s">
        <v>3349</v>
      </c>
      <c r="E1960" s="83" t="s">
        <v>3107</v>
      </c>
      <c r="F1960" s="65" t="s">
        <v>1404</v>
      </c>
      <c r="G1960" s="58" t="s">
        <v>10</v>
      </c>
      <c r="H1960" s="58">
        <v>12</v>
      </c>
      <c r="I1960" s="129">
        <v>11.81</v>
      </c>
      <c r="J1960" s="129">
        <v>11.81</v>
      </c>
      <c r="K1960" s="93">
        <f>Tabela1[ [#This Row],[Cena hurtowa netto od 01.06.2025] ]/Tabela1[[#This Row],[Cena hurtowa netto od 13.01.2025]]-1</f>
        <v>0</v>
      </c>
      <c r="L1960" s="142" t="s">
        <v>3107</v>
      </c>
      <c r="M1960" s="142"/>
      <c r="N1960" s="64" t="s">
        <v>1405</v>
      </c>
      <c r="O1960" s="84">
        <v>0.23</v>
      </c>
      <c r="P1960" s="7"/>
      <c r="Q1960" s="35">
        <f t="shared" si="35"/>
        <v>0</v>
      </c>
      <c r="R1960" s="104">
        <v>63</v>
      </c>
      <c r="S1960" s="36" t="s">
        <v>3125</v>
      </c>
      <c r="T1960" s="86" t="s">
        <v>4576</v>
      </c>
      <c r="U1960" s="39">
        <f>VLOOKUP(Tabela1[[#This Row],[Marka]],Config!$D$2:$E$13,2,FALSE)+Tabela1[[#This Row],[Marka_sort_plus]]</f>
        <v>219011</v>
      </c>
      <c r="V1960" s="39">
        <v>19011</v>
      </c>
      <c r="W1960" s="49" t="s">
        <v>1405</v>
      </c>
      <c r="X1960" s="49" t="s">
        <v>7842</v>
      </c>
      <c r="Y1960" s="49" t="s">
        <v>3152</v>
      </c>
      <c r="Z1960" s="49" t="s">
        <v>7843</v>
      </c>
    </row>
    <row r="1961" spans="2:26" ht="27.75" customHeight="1">
      <c r="B1961" s="55" t="s">
        <v>7</v>
      </c>
      <c r="C1961" s="56" t="s">
        <v>5228</v>
      </c>
      <c r="D1961" s="57" t="s">
        <v>5121</v>
      </c>
      <c r="E1961" s="83" t="s">
        <v>3108</v>
      </c>
      <c r="F1961" s="65" t="s">
        <v>5329</v>
      </c>
      <c r="G1961" s="58" t="s">
        <v>10</v>
      </c>
      <c r="H1961" s="58">
        <v>1</v>
      </c>
      <c r="I1961" s="129">
        <v>68.89</v>
      </c>
      <c r="J1961" s="129">
        <v>68.89</v>
      </c>
      <c r="K1961" s="93">
        <f>Tabela1[ [#This Row],[Cena hurtowa netto od 01.06.2025] ]/Tabela1[[#This Row],[Cena hurtowa netto od 13.01.2025]]-1</f>
        <v>0</v>
      </c>
      <c r="L1961" s="142" t="s">
        <v>3108</v>
      </c>
      <c r="M1961" s="142"/>
      <c r="N1961" s="64" t="s">
        <v>5605</v>
      </c>
      <c r="O1961" s="84">
        <v>0.23</v>
      </c>
      <c r="P1961" s="7"/>
      <c r="Q1961" s="35">
        <f t="shared" si="35"/>
        <v>0</v>
      </c>
      <c r="R1961" s="104"/>
      <c r="S1961" s="36" t="s">
        <v>3125</v>
      </c>
      <c r="T1961" s="86" t="s">
        <v>4576</v>
      </c>
      <c r="U1961" s="39">
        <f>VLOOKUP(Tabela1[[#This Row],[Marka]],Config!$D$2:$E$13,2,FALSE)+Tabela1[[#This Row],[Marka_sort_plus]]</f>
        <v>219011</v>
      </c>
      <c r="V1961" s="39">
        <v>19011</v>
      </c>
      <c r="W1961" s="49" t="s">
        <v>5605</v>
      </c>
      <c r="X1961" s="49" t="s">
        <v>3152</v>
      </c>
      <c r="Y1961" s="49" t="s">
        <v>7587</v>
      </c>
      <c r="Z1961" s="49" t="s">
        <v>7588</v>
      </c>
    </row>
    <row r="1962" spans="2:26" ht="27.75" customHeight="1">
      <c r="B1962" s="55" t="s">
        <v>7</v>
      </c>
      <c r="C1962" s="56" t="s">
        <v>11301</v>
      </c>
      <c r="D1962" s="113" t="s">
        <v>11302</v>
      </c>
      <c r="E1962" s="83" t="s">
        <v>3107</v>
      </c>
      <c r="F1962" s="65" t="s">
        <v>11303</v>
      </c>
      <c r="G1962" s="58" t="s">
        <v>10</v>
      </c>
      <c r="H1962" s="58" t="s">
        <v>8167</v>
      </c>
      <c r="I1962" s="129">
        <v>52.99</v>
      </c>
      <c r="J1962" s="129">
        <v>52.99</v>
      </c>
      <c r="K1962" s="93">
        <f>Tabela1[ [#This Row],[Cena hurtowa netto od 01.06.2025] ]/Tabela1[[#This Row],[Cena hurtowa netto od 13.01.2025]]-1</f>
        <v>0</v>
      </c>
      <c r="L1962" s="142" t="s">
        <v>3107</v>
      </c>
      <c r="M1962" s="142"/>
      <c r="N1962" s="64">
        <v>4007817641149</v>
      </c>
      <c r="O1962" s="84">
        <v>0.23</v>
      </c>
      <c r="P1962" s="7"/>
      <c r="Q1962" s="35">
        <f t="shared" si="35"/>
        <v>0</v>
      </c>
      <c r="R1962" s="104"/>
      <c r="S1962" s="36" t="s">
        <v>8024</v>
      </c>
      <c r="T1962" s="86">
        <v>39261000</v>
      </c>
      <c r="U1962" s="39">
        <f>VLOOKUP(Tabela1[[#This Row],[Marka]],Config!$D$2:$E$13,2,FALSE)+Tabela1[[#This Row],[Marka_sort_plus]]</f>
        <v>219011</v>
      </c>
      <c r="V1962" s="39">
        <v>19011</v>
      </c>
      <c r="W1962" s="49">
        <v>4007817641149</v>
      </c>
      <c r="X1962" s="49"/>
      <c r="Y1962" s="49"/>
      <c r="Z1962" s="49"/>
    </row>
    <row r="1963" spans="2:26" ht="27.75" customHeight="1">
      <c r="B1963" s="55" t="s">
        <v>7</v>
      </c>
      <c r="C1963" s="56" t="s">
        <v>13389</v>
      </c>
      <c r="D1963" s="57" t="s">
        <v>13549</v>
      </c>
      <c r="E1963" s="83" t="s">
        <v>3107</v>
      </c>
      <c r="F1963" s="65" t="s">
        <v>13550</v>
      </c>
      <c r="G1963" s="58" t="s">
        <v>10</v>
      </c>
      <c r="H1963" s="58" t="s">
        <v>8167</v>
      </c>
      <c r="I1963" s="129">
        <v>52.99</v>
      </c>
      <c r="J1963" s="129">
        <v>52.99</v>
      </c>
      <c r="K1963" s="93">
        <f>Tabela1[ [#This Row],[Cena hurtowa netto od 01.06.2025] ]/Tabela1[[#This Row],[Cena hurtowa netto od 13.01.2025]]-1</f>
        <v>0</v>
      </c>
      <c r="L1963" s="142" t="s">
        <v>3107</v>
      </c>
      <c r="M1963" s="142"/>
      <c r="N1963" s="64" t="s">
        <v>13551</v>
      </c>
      <c r="O1963" s="84">
        <v>0.23</v>
      </c>
      <c r="P1963" s="7"/>
      <c r="Q1963" s="35">
        <f t="shared" si="35"/>
        <v>0</v>
      </c>
      <c r="R1963" s="104"/>
      <c r="S1963" s="36" t="s">
        <v>8024</v>
      </c>
      <c r="T1963" s="86">
        <v>39261000</v>
      </c>
      <c r="U1963" s="39">
        <f>VLOOKUP(Tabela1[[#This Row],[Marka]],Config!$D$2:$E$13,2,FALSE)+Tabela1[[#This Row],[Marka_sort_plus]]</f>
        <v>219011</v>
      </c>
      <c r="V1963" s="39">
        <v>19011</v>
      </c>
      <c r="W1963" s="49">
        <v>4007817641149</v>
      </c>
      <c r="X1963" s="49" t="s">
        <v>13551</v>
      </c>
      <c r="Y1963" s="49"/>
      <c r="Z1963" s="49"/>
    </row>
    <row r="1964" spans="2:26" ht="27.75" customHeight="1">
      <c r="B1964" s="55" t="s">
        <v>7</v>
      </c>
      <c r="C1964" s="56" t="s">
        <v>13390</v>
      </c>
      <c r="D1964" s="113" t="s">
        <v>13552</v>
      </c>
      <c r="E1964" s="83" t="s">
        <v>3111</v>
      </c>
      <c r="F1964" s="65" t="s">
        <v>13553</v>
      </c>
      <c r="G1964" s="58" t="s">
        <v>10</v>
      </c>
      <c r="H1964" s="58" t="s">
        <v>8167</v>
      </c>
      <c r="I1964" s="129">
        <v>99.27</v>
      </c>
      <c r="J1964" s="129">
        <v>99.27</v>
      </c>
      <c r="K1964" s="93">
        <f>Tabela1[ [#This Row],[Cena hurtowa netto od 01.06.2025] ]/Tabela1[[#This Row],[Cena hurtowa netto od 13.01.2025]]-1</f>
        <v>0</v>
      </c>
      <c r="L1964" s="142" t="s">
        <v>3111</v>
      </c>
      <c r="M1964" s="142"/>
      <c r="N1964" s="64" t="s">
        <v>13554</v>
      </c>
      <c r="O1964" s="84">
        <v>0.23</v>
      </c>
      <c r="P1964" s="7"/>
      <c r="Q1964" s="35">
        <f t="shared" si="35"/>
        <v>0</v>
      </c>
      <c r="R1964" s="104"/>
      <c r="S1964" s="36" t="s">
        <v>3125</v>
      </c>
      <c r="T1964" s="86" t="s">
        <v>8044</v>
      </c>
      <c r="U1964" s="39">
        <f>VLOOKUP(Tabela1[[#This Row],[Marka]],Config!$D$2:$E$13,2,FALSE)+Tabela1[[#This Row],[Marka_sort_plus]]</f>
        <v>219011</v>
      </c>
      <c r="V1964" s="39">
        <v>19011</v>
      </c>
      <c r="W1964" s="49" t="s">
        <v>13554</v>
      </c>
      <c r="X1964" s="49"/>
      <c r="Y1964" s="49"/>
      <c r="Z1964" s="49"/>
    </row>
    <row r="1965" spans="2:26" ht="27.75" customHeight="1">
      <c r="B1965" s="55" t="s">
        <v>7</v>
      </c>
      <c r="C1965" s="56" t="s">
        <v>5229</v>
      </c>
      <c r="D1965" s="113" t="s">
        <v>5122</v>
      </c>
      <c r="E1965" s="83" t="s">
        <v>3108</v>
      </c>
      <c r="F1965" s="65" t="s">
        <v>5330</v>
      </c>
      <c r="G1965" s="58" t="s">
        <v>10</v>
      </c>
      <c r="H1965" s="58">
        <v>1</v>
      </c>
      <c r="I1965" s="129">
        <v>99.266300000000001</v>
      </c>
      <c r="J1965" s="129">
        <v>99.266300000000001</v>
      </c>
      <c r="K1965" s="93">
        <f>Tabela1[ [#This Row],[Cena hurtowa netto od 01.06.2025] ]/Tabela1[[#This Row],[Cena hurtowa netto od 13.01.2025]]-1</f>
        <v>0</v>
      </c>
      <c r="L1965" s="142" t="s">
        <v>3108</v>
      </c>
      <c r="M1965" s="142"/>
      <c r="N1965" s="64" t="s">
        <v>5606</v>
      </c>
      <c r="O1965" s="84">
        <v>0.23</v>
      </c>
      <c r="P1965" s="7"/>
      <c r="Q1965" s="35">
        <f t="shared" si="35"/>
        <v>0</v>
      </c>
      <c r="R1965" s="104"/>
      <c r="S1965" s="36" t="s">
        <v>3125</v>
      </c>
      <c r="T1965" s="86" t="s">
        <v>8044</v>
      </c>
      <c r="U1965" s="39">
        <f>VLOOKUP(Tabela1[[#This Row],[Marka]],Config!$D$2:$E$13,2,FALSE)+Tabela1[[#This Row],[Marka_sort_plus]]</f>
        <v>219011</v>
      </c>
      <c r="V1965" s="39">
        <v>19011</v>
      </c>
      <c r="W1965" s="49" t="s">
        <v>5606</v>
      </c>
      <c r="X1965" s="49" t="s">
        <v>3152</v>
      </c>
      <c r="Y1965" s="49" t="s">
        <v>7533</v>
      </c>
      <c r="Z1965" s="49" t="s">
        <v>7534</v>
      </c>
    </row>
    <row r="1966" spans="2:26" ht="27.75" customHeight="1">
      <c r="B1966" s="55" t="s">
        <v>7</v>
      </c>
      <c r="C1966" s="56" t="s">
        <v>4515</v>
      </c>
      <c r="D1966" s="113" t="s">
        <v>4583</v>
      </c>
      <c r="E1966" s="83" t="s">
        <v>3111</v>
      </c>
      <c r="F1966" s="65" t="s">
        <v>4720</v>
      </c>
      <c r="G1966" s="58" t="s">
        <v>10</v>
      </c>
      <c r="H1966" s="58">
        <v>5</v>
      </c>
      <c r="I1966" s="129">
        <v>21.368796</v>
      </c>
      <c r="J1966" s="129">
        <v>21.368796</v>
      </c>
      <c r="K1966" s="93">
        <f>Tabela1[ [#This Row],[Cena hurtowa netto od 01.06.2025] ]/Tabela1[[#This Row],[Cena hurtowa netto od 13.01.2025]]-1</f>
        <v>0</v>
      </c>
      <c r="L1966" s="142" t="s">
        <v>3111</v>
      </c>
      <c r="M1966" s="142"/>
      <c r="N1966" s="64" t="s">
        <v>4582</v>
      </c>
      <c r="O1966" s="84">
        <v>0.23</v>
      </c>
      <c r="P1966" s="7"/>
      <c r="Q1966" s="35">
        <f t="shared" si="35"/>
        <v>0</v>
      </c>
      <c r="R1966" s="104"/>
      <c r="S1966" s="36" t="s">
        <v>3125</v>
      </c>
      <c r="T1966" s="86" t="s">
        <v>4580</v>
      </c>
      <c r="U1966" s="39">
        <f>VLOOKUP(Tabela1[[#This Row],[Marka]],Config!$D$2:$E$13,2,FALSE)+Tabela1[[#This Row],[Marka_sort_plus]]</f>
        <v>219011</v>
      </c>
      <c r="V1966" s="39">
        <v>19011</v>
      </c>
      <c r="W1966" s="49" t="s">
        <v>4582</v>
      </c>
      <c r="X1966" s="49" t="s">
        <v>3152</v>
      </c>
      <c r="Y1966" s="49" t="s">
        <v>7689</v>
      </c>
      <c r="Z1966" s="49" t="s">
        <v>7690</v>
      </c>
    </row>
    <row r="1967" spans="2:26" ht="27.75" customHeight="1">
      <c r="B1967" s="55" t="s">
        <v>7</v>
      </c>
      <c r="C1967" s="56" t="s">
        <v>5230</v>
      </c>
      <c r="D1967" s="113" t="s">
        <v>5123</v>
      </c>
      <c r="E1967" s="83" t="s">
        <v>3108</v>
      </c>
      <c r="F1967" s="65" t="s">
        <v>5331</v>
      </c>
      <c r="G1967" s="58" t="s">
        <v>10</v>
      </c>
      <c r="H1967" s="58" t="s">
        <v>8167</v>
      </c>
      <c r="I1967" s="129">
        <v>110.27530000000002</v>
      </c>
      <c r="J1967" s="129">
        <v>110.27530000000002</v>
      </c>
      <c r="K1967" s="93">
        <f>Tabela1[ [#This Row],[Cena hurtowa netto od 01.06.2025] ]/Tabela1[[#This Row],[Cena hurtowa netto od 13.01.2025]]-1</f>
        <v>0</v>
      </c>
      <c r="L1967" s="142" t="s">
        <v>3108</v>
      </c>
      <c r="M1967" s="142"/>
      <c r="N1967" s="64" t="s">
        <v>5567</v>
      </c>
      <c r="O1967" s="84">
        <v>0.23</v>
      </c>
      <c r="P1967" s="7"/>
      <c r="Q1967" s="35">
        <f t="shared" si="35"/>
        <v>0</v>
      </c>
      <c r="R1967" s="104"/>
      <c r="S1967" s="36" t="s">
        <v>3125</v>
      </c>
      <c r="T1967" s="86" t="s">
        <v>8044</v>
      </c>
      <c r="U1967" s="39">
        <f>VLOOKUP(Tabela1[[#This Row],[Marka]],Config!$D$2:$E$13,2,FALSE)+Tabela1[[#This Row],[Marka_sort_plus]]</f>
        <v>219011</v>
      </c>
      <c r="V1967" s="39">
        <v>19011</v>
      </c>
      <c r="W1967" s="49" t="s">
        <v>5567</v>
      </c>
      <c r="X1967" s="49" t="s">
        <v>6732</v>
      </c>
      <c r="Y1967" s="49" t="s">
        <v>6733</v>
      </c>
      <c r="Z1967" s="49" t="s">
        <v>3152</v>
      </c>
    </row>
    <row r="1968" spans="2:26" ht="27.75" customHeight="1">
      <c r="B1968" s="55" t="s">
        <v>7</v>
      </c>
      <c r="C1968" s="56" t="s">
        <v>5231</v>
      </c>
      <c r="D1968" s="57" t="s">
        <v>5124</v>
      </c>
      <c r="E1968" s="83" t="s">
        <v>3108</v>
      </c>
      <c r="F1968" s="65" t="s">
        <v>5332</v>
      </c>
      <c r="G1968" s="58" t="s">
        <v>10</v>
      </c>
      <c r="H1968" s="58">
        <v>1</v>
      </c>
      <c r="I1968" s="129">
        <v>25.6</v>
      </c>
      <c r="J1968" s="129">
        <v>25.6</v>
      </c>
      <c r="K1968" s="93">
        <f>Tabela1[ [#This Row],[Cena hurtowa netto od 01.06.2025] ]/Tabela1[[#This Row],[Cena hurtowa netto od 13.01.2025]]-1</f>
        <v>0</v>
      </c>
      <c r="L1968" s="142" t="s">
        <v>3108</v>
      </c>
      <c r="M1968" s="142"/>
      <c r="N1968" s="64" t="s">
        <v>7886</v>
      </c>
      <c r="O1968" s="84">
        <v>0.23</v>
      </c>
      <c r="P1968" s="7"/>
      <c r="Q1968" s="35">
        <f t="shared" si="35"/>
        <v>0</v>
      </c>
      <c r="R1968" s="104"/>
      <c r="S1968" s="36" t="s">
        <v>3125</v>
      </c>
      <c r="T1968" s="86" t="s">
        <v>8044</v>
      </c>
      <c r="U1968" s="39">
        <f>VLOOKUP(Tabela1[[#This Row],[Marka]],Config!$D$2:$E$13,2,FALSE)+Tabela1[[#This Row],[Marka_sort_plus]]</f>
        <v>219011</v>
      </c>
      <c r="V1968" s="39">
        <v>19011</v>
      </c>
      <c r="W1968" s="49" t="s">
        <v>7886</v>
      </c>
      <c r="X1968" s="49" t="s">
        <v>3152</v>
      </c>
      <c r="Y1968" s="49" t="s">
        <v>3152</v>
      </c>
      <c r="Z1968" s="49" t="s">
        <v>3152</v>
      </c>
    </row>
    <row r="1969" spans="2:26" ht="27.75" customHeight="1">
      <c r="B1969" s="55" t="s">
        <v>7</v>
      </c>
      <c r="C1969" s="56" t="s">
        <v>5232</v>
      </c>
      <c r="D1969" s="113" t="s">
        <v>5125</v>
      </c>
      <c r="E1969" s="83" t="s">
        <v>3111</v>
      </c>
      <c r="F1969" s="65" t="s">
        <v>5333</v>
      </c>
      <c r="G1969" s="58" t="s">
        <v>10</v>
      </c>
      <c r="H1969" s="58">
        <v>5</v>
      </c>
      <c r="I1969" s="129">
        <v>39.01</v>
      </c>
      <c r="J1969" s="129">
        <v>39.01</v>
      </c>
      <c r="K1969" s="93">
        <f>Tabela1[ [#This Row],[Cena hurtowa netto od 01.06.2025] ]/Tabela1[[#This Row],[Cena hurtowa netto od 13.01.2025]]-1</f>
        <v>0</v>
      </c>
      <c r="L1969" s="142" t="s">
        <v>3111</v>
      </c>
      <c r="M1969" s="142"/>
      <c r="N1969" s="64" t="s">
        <v>5552</v>
      </c>
      <c r="O1969" s="84">
        <v>0.23</v>
      </c>
      <c r="P1969" s="7"/>
      <c r="Q1969" s="35">
        <f t="shared" si="35"/>
        <v>0</v>
      </c>
      <c r="R1969" s="104"/>
      <c r="S1969" s="36" t="s">
        <v>3185</v>
      </c>
      <c r="T1969" s="86" t="s">
        <v>4579</v>
      </c>
      <c r="U1969" s="39">
        <f>VLOOKUP(Tabela1[[#This Row],[Marka]],Config!$D$2:$E$13,2,FALSE)+Tabela1[[#This Row],[Marka_sort_plus]]</f>
        <v>219011</v>
      </c>
      <c r="V1969" s="39">
        <v>19011</v>
      </c>
      <c r="W1969" s="49" t="s">
        <v>5552</v>
      </c>
      <c r="X1969" s="49" t="s">
        <v>6735</v>
      </c>
      <c r="Y1969" s="49" t="s">
        <v>6736</v>
      </c>
      <c r="Z1969" s="49" t="s">
        <v>6737</v>
      </c>
    </row>
    <row r="1970" spans="2:26" ht="27.75" customHeight="1">
      <c r="B1970" s="55" t="s">
        <v>7</v>
      </c>
      <c r="C1970" s="56" t="s">
        <v>5233</v>
      </c>
      <c r="D1970" s="113" t="s">
        <v>5126</v>
      </c>
      <c r="E1970" s="83" t="s">
        <v>3111</v>
      </c>
      <c r="F1970" s="65" t="s">
        <v>5334</v>
      </c>
      <c r="G1970" s="58" t="s">
        <v>10</v>
      </c>
      <c r="H1970" s="58">
        <v>5</v>
      </c>
      <c r="I1970" s="129">
        <v>39.01</v>
      </c>
      <c r="J1970" s="129">
        <v>39.01</v>
      </c>
      <c r="K1970" s="93">
        <f>Tabela1[ [#This Row],[Cena hurtowa netto od 01.06.2025] ]/Tabela1[[#This Row],[Cena hurtowa netto od 13.01.2025]]-1</f>
        <v>0</v>
      </c>
      <c r="L1970" s="142" t="s">
        <v>3111</v>
      </c>
      <c r="M1970" s="142"/>
      <c r="N1970" s="64" t="s">
        <v>5434</v>
      </c>
      <c r="O1970" s="84">
        <v>0.23</v>
      </c>
      <c r="P1970" s="7"/>
      <c r="Q1970" s="35">
        <f t="shared" si="35"/>
        <v>0</v>
      </c>
      <c r="R1970" s="104"/>
      <c r="S1970" s="36" t="s">
        <v>3185</v>
      </c>
      <c r="T1970" s="86" t="s">
        <v>4579</v>
      </c>
      <c r="U1970" s="39">
        <f>VLOOKUP(Tabela1[[#This Row],[Marka]],Config!$D$2:$E$13,2,FALSE)+Tabela1[[#This Row],[Marka_sort_plus]]</f>
        <v>219011</v>
      </c>
      <c r="V1970" s="39">
        <v>19011</v>
      </c>
      <c r="W1970" s="49" t="s">
        <v>5434</v>
      </c>
      <c r="X1970" s="49" t="s">
        <v>6744</v>
      </c>
      <c r="Y1970" s="49" t="s">
        <v>6745</v>
      </c>
      <c r="Z1970" s="49" t="s">
        <v>6746</v>
      </c>
    </row>
    <row r="1971" spans="2:26" ht="27.75" customHeight="1">
      <c r="B1971" s="55" t="s">
        <v>7</v>
      </c>
      <c r="C1971" s="56" t="s">
        <v>5234</v>
      </c>
      <c r="D1971" s="113" t="s">
        <v>5127</v>
      </c>
      <c r="E1971" s="83" t="s">
        <v>3111</v>
      </c>
      <c r="F1971" s="65" t="s">
        <v>5335</v>
      </c>
      <c r="G1971" s="58" t="s">
        <v>10</v>
      </c>
      <c r="H1971" s="58">
        <v>5</v>
      </c>
      <c r="I1971" s="129">
        <v>39.01</v>
      </c>
      <c r="J1971" s="129">
        <v>39.01</v>
      </c>
      <c r="K1971" s="93">
        <f>Tabela1[ [#This Row],[Cena hurtowa netto od 01.06.2025] ]/Tabela1[[#This Row],[Cena hurtowa netto od 13.01.2025]]-1</f>
        <v>0</v>
      </c>
      <c r="L1971" s="142" t="s">
        <v>3111</v>
      </c>
      <c r="M1971" s="142"/>
      <c r="N1971" s="64" t="s">
        <v>5435</v>
      </c>
      <c r="O1971" s="84">
        <v>0.23</v>
      </c>
      <c r="P1971" s="7"/>
      <c r="Q1971" s="35">
        <f t="shared" si="35"/>
        <v>0</v>
      </c>
      <c r="R1971" s="104"/>
      <c r="S1971" s="36" t="s">
        <v>3185</v>
      </c>
      <c r="T1971" s="86" t="s">
        <v>4579</v>
      </c>
      <c r="U1971" s="39">
        <f>VLOOKUP(Tabela1[[#This Row],[Marka]],Config!$D$2:$E$13,2,FALSE)+Tabela1[[#This Row],[Marka_sort_plus]]</f>
        <v>219011</v>
      </c>
      <c r="V1971" s="39">
        <v>19011</v>
      </c>
      <c r="W1971" s="49" t="s">
        <v>5435</v>
      </c>
      <c r="X1971" s="49" t="s">
        <v>6741</v>
      </c>
      <c r="Y1971" s="49" t="s">
        <v>6742</v>
      </c>
      <c r="Z1971" s="49" t="s">
        <v>6743</v>
      </c>
    </row>
    <row r="1972" spans="2:26" ht="27.75" customHeight="1">
      <c r="B1972" s="55" t="s">
        <v>7</v>
      </c>
      <c r="C1972" s="56" t="s">
        <v>5235</v>
      </c>
      <c r="D1972" s="113" t="s">
        <v>5128</v>
      </c>
      <c r="E1972" s="83" t="s">
        <v>3111</v>
      </c>
      <c r="F1972" s="65" t="s">
        <v>5336</v>
      </c>
      <c r="G1972" s="58" t="s">
        <v>10</v>
      </c>
      <c r="H1972" s="58">
        <v>5</v>
      </c>
      <c r="I1972" s="129">
        <v>39.01</v>
      </c>
      <c r="J1972" s="129">
        <v>39.01</v>
      </c>
      <c r="K1972" s="93">
        <f>Tabela1[ [#This Row],[Cena hurtowa netto od 01.06.2025] ]/Tabela1[[#This Row],[Cena hurtowa netto od 13.01.2025]]-1</f>
        <v>0</v>
      </c>
      <c r="L1972" s="142" t="s">
        <v>3111</v>
      </c>
      <c r="M1972" s="142"/>
      <c r="N1972" s="64" t="s">
        <v>5607</v>
      </c>
      <c r="O1972" s="84">
        <v>0.23</v>
      </c>
      <c r="P1972" s="7"/>
      <c r="Q1972" s="35">
        <f t="shared" si="35"/>
        <v>0</v>
      </c>
      <c r="R1972" s="104"/>
      <c r="S1972" s="36" t="s">
        <v>3185</v>
      </c>
      <c r="T1972" s="86" t="s">
        <v>4579</v>
      </c>
      <c r="U1972" s="39">
        <f>VLOOKUP(Tabela1[[#This Row],[Marka]],Config!$D$2:$E$13,2,FALSE)+Tabela1[[#This Row],[Marka_sort_plus]]</f>
        <v>219011</v>
      </c>
      <c r="V1972" s="39">
        <v>19011</v>
      </c>
      <c r="W1972" s="49" t="s">
        <v>5607</v>
      </c>
      <c r="X1972" s="49" t="s">
        <v>6738</v>
      </c>
      <c r="Y1972" s="49" t="s">
        <v>6739</v>
      </c>
      <c r="Z1972" s="49" t="s">
        <v>6740</v>
      </c>
    </row>
    <row r="1973" spans="2:26" ht="27.75" customHeight="1">
      <c r="B1973" s="55" t="s">
        <v>7</v>
      </c>
      <c r="C1973" s="56" t="s">
        <v>1477</v>
      </c>
      <c r="D1973" s="113" t="s">
        <v>4014</v>
      </c>
      <c r="E1973" s="83" t="s">
        <v>3107</v>
      </c>
      <c r="F1973" s="65" t="s">
        <v>1478</v>
      </c>
      <c r="G1973" s="58" t="s">
        <v>10</v>
      </c>
      <c r="H1973" s="58">
        <v>10</v>
      </c>
      <c r="I1973" s="129">
        <v>17.088366000000001</v>
      </c>
      <c r="J1973" s="129">
        <v>17.088366000000001</v>
      </c>
      <c r="K1973" s="93">
        <f>Tabela1[ [#This Row],[Cena hurtowa netto od 01.06.2025] ]/Tabela1[[#This Row],[Cena hurtowa netto od 13.01.2025]]-1</f>
        <v>0</v>
      </c>
      <c r="L1973" s="142" t="s">
        <v>3107</v>
      </c>
      <c r="M1973" s="142"/>
      <c r="N1973" s="64" t="s">
        <v>1479</v>
      </c>
      <c r="O1973" s="84">
        <v>0.23</v>
      </c>
      <c r="P1973" s="7"/>
      <c r="Q1973" s="35">
        <f t="shared" si="35"/>
        <v>0</v>
      </c>
      <c r="R1973" s="104">
        <v>66</v>
      </c>
      <c r="S1973" s="36" t="s">
        <v>3124</v>
      </c>
      <c r="T1973" s="86" t="s">
        <v>4579</v>
      </c>
      <c r="U1973" s="39">
        <f>VLOOKUP(Tabela1[[#This Row],[Marka]],Config!$D$2:$E$13,2,FALSE)+Tabela1[[#This Row],[Marka_sort_plus]]</f>
        <v>219011</v>
      </c>
      <c r="V1973" s="39">
        <v>19011</v>
      </c>
      <c r="W1973" s="49" t="s">
        <v>1479</v>
      </c>
      <c r="X1973" s="49" t="s">
        <v>7061</v>
      </c>
      <c r="Y1973" s="49" t="s">
        <v>7062</v>
      </c>
      <c r="Z1973" s="49" t="s">
        <v>7063</v>
      </c>
    </row>
    <row r="1974" spans="2:26" ht="27.75" customHeight="1">
      <c r="B1974" s="55" t="s">
        <v>7</v>
      </c>
      <c r="C1974" s="56" t="s">
        <v>1480</v>
      </c>
      <c r="D1974" s="113" t="s">
        <v>4013</v>
      </c>
      <c r="E1974" s="83" t="s">
        <v>3107</v>
      </c>
      <c r="F1974" s="65" t="s">
        <v>1481</v>
      </c>
      <c r="G1974" s="58" t="s">
        <v>10</v>
      </c>
      <c r="H1974" s="58">
        <v>10</v>
      </c>
      <c r="I1974" s="129">
        <v>17.088366000000001</v>
      </c>
      <c r="J1974" s="129">
        <v>17.088366000000001</v>
      </c>
      <c r="K1974" s="93">
        <f>Tabela1[ [#This Row],[Cena hurtowa netto od 01.06.2025] ]/Tabela1[[#This Row],[Cena hurtowa netto od 13.01.2025]]-1</f>
        <v>0</v>
      </c>
      <c r="L1974" s="142" t="s">
        <v>3107</v>
      </c>
      <c r="M1974" s="142"/>
      <c r="N1974" s="64" t="s">
        <v>1482</v>
      </c>
      <c r="O1974" s="84">
        <v>0.23</v>
      </c>
      <c r="P1974" s="7"/>
      <c r="Q1974" s="35">
        <f t="shared" si="35"/>
        <v>0</v>
      </c>
      <c r="R1974" s="104">
        <v>66</v>
      </c>
      <c r="S1974" s="36" t="s">
        <v>3124</v>
      </c>
      <c r="T1974" s="86" t="s">
        <v>4579</v>
      </c>
      <c r="U1974" s="39">
        <f>VLOOKUP(Tabela1[[#This Row],[Marka]],Config!$D$2:$E$13,2,FALSE)+Tabela1[[#This Row],[Marka_sort_plus]]</f>
        <v>219011</v>
      </c>
      <c r="V1974" s="39">
        <v>19011</v>
      </c>
      <c r="W1974" s="49" t="s">
        <v>1482</v>
      </c>
      <c r="X1974" s="49" t="s">
        <v>7064</v>
      </c>
      <c r="Y1974" s="49" t="s">
        <v>7065</v>
      </c>
      <c r="Z1974" s="49" t="s">
        <v>7066</v>
      </c>
    </row>
    <row r="1975" spans="2:26" ht="27.75" customHeight="1">
      <c r="B1975" s="55" t="s">
        <v>7</v>
      </c>
      <c r="C1975" s="56" t="s">
        <v>1483</v>
      </c>
      <c r="D1975" s="113" t="s">
        <v>4012</v>
      </c>
      <c r="E1975" s="83" t="s">
        <v>3107</v>
      </c>
      <c r="F1975" s="65" t="s">
        <v>1484</v>
      </c>
      <c r="G1975" s="58" t="s">
        <v>10</v>
      </c>
      <c r="H1975" s="58">
        <v>10</v>
      </c>
      <c r="I1975" s="129">
        <v>24.481836000000005</v>
      </c>
      <c r="J1975" s="129">
        <v>24.481836000000005</v>
      </c>
      <c r="K1975" s="93">
        <f>Tabela1[ [#This Row],[Cena hurtowa netto od 01.06.2025] ]/Tabela1[[#This Row],[Cena hurtowa netto od 13.01.2025]]-1</f>
        <v>0</v>
      </c>
      <c r="L1975" s="142" t="s">
        <v>3107</v>
      </c>
      <c r="M1975" s="142"/>
      <c r="N1975" s="64" t="s">
        <v>1485</v>
      </c>
      <c r="O1975" s="84">
        <v>0.23</v>
      </c>
      <c r="P1975" s="7"/>
      <c r="Q1975" s="35">
        <f t="shared" si="35"/>
        <v>0</v>
      </c>
      <c r="R1975" s="104">
        <v>66</v>
      </c>
      <c r="S1975" s="36" t="s">
        <v>3124</v>
      </c>
      <c r="T1975" s="86" t="s">
        <v>4579</v>
      </c>
      <c r="U1975" s="39">
        <f>VLOOKUP(Tabela1[[#This Row],[Marka]],Config!$D$2:$E$13,2,FALSE)+Tabela1[[#This Row],[Marka_sort_plus]]</f>
        <v>219011</v>
      </c>
      <c r="V1975" s="39">
        <v>19011</v>
      </c>
      <c r="W1975" s="49" t="s">
        <v>1485</v>
      </c>
      <c r="X1975" s="49" t="s">
        <v>7049</v>
      </c>
      <c r="Y1975" s="49" t="s">
        <v>7050</v>
      </c>
      <c r="Z1975" s="49" t="s">
        <v>7051</v>
      </c>
    </row>
    <row r="1976" spans="2:26" ht="27.75" customHeight="1">
      <c r="B1976" s="55" t="s">
        <v>7</v>
      </c>
      <c r="C1976" s="56" t="s">
        <v>1486</v>
      </c>
      <c r="D1976" s="113" t="s">
        <v>4011</v>
      </c>
      <c r="E1976" s="83" t="s">
        <v>3107</v>
      </c>
      <c r="F1976" s="65" t="s">
        <v>1487</v>
      </c>
      <c r="G1976" s="58" t="s">
        <v>10</v>
      </c>
      <c r="H1976" s="58">
        <v>10</v>
      </c>
      <c r="I1976" s="129">
        <v>24.481836000000005</v>
      </c>
      <c r="J1976" s="129">
        <v>24.481836000000005</v>
      </c>
      <c r="K1976" s="93">
        <f>Tabela1[ [#This Row],[Cena hurtowa netto od 01.06.2025] ]/Tabela1[[#This Row],[Cena hurtowa netto od 13.01.2025]]-1</f>
        <v>0</v>
      </c>
      <c r="L1976" s="142" t="s">
        <v>3107</v>
      </c>
      <c r="M1976" s="142"/>
      <c r="N1976" s="64" t="s">
        <v>1488</v>
      </c>
      <c r="O1976" s="84">
        <v>0.23</v>
      </c>
      <c r="P1976" s="7"/>
      <c r="Q1976" s="35">
        <f t="shared" si="35"/>
        <v>0</v>
      </c>
      <c r="R1976" s="104">
        <v>66</v>
      </c>
      <c r="S1976" s="36" t="s">
        <v>3124</v>
      </c>
      <c r="T1976" s="86" t="s">
        <v>4579</v>
      </c>
      <c r="U1976" s="39">
        <f>VLOOKUP(Tabela1[[#This Row],[Marka]],Config!$D$2:$E$13,2,FALSE)+Tabela1[[#This Row],[Marka_sort_plus]]</f>
        <v>219011</v>
      </c>
      <c r="V1976" s="39">
        <v>19011</v>
      </c>
      <c r="W1976" s="49" t="s">
        <v>1488</v>
      </c>
      <c r="X1976" s="49" t="s">
        <v>7052</v>
      </c>
      <c r="Y1976" s="49" t="s">
        <v>7053</v>
      </c>
      <c r="Z1976" s="49" t="s">
        <v>7054</v>
      </c>
    </row>
    <row r="1977" spans="2:26" ht="27.75" customHeight="1">
      <c r="B1977" s="55" t="s">
        <v>7</v>
      </c>
      <c r="C1977" s="56" t="s">
        <v>1489</v>
      </c>
      <c r="D1977" s="113" t="s">
        <v>4010</v>
      </c>
      <c r="E1977" s="83" t="s">
        <v>3107</v>
      </c>
      <c r="F1977" s="65" t="s">
        <v>1490</v>
      </c>
      <c r="G1977" s="58" t="s">
        <v>10</v>
      </c>
      <c r="H1977" s="58">
        <v>10</v>
      </c>
      <c r="I1977" s="129">
        <v>24.481836000000005</v>
      </c>
      <c r="J1977" s="129">
        <v>24.481836000000005</v>
      </c>
      <c r="K1977" s="93">
        <f>Tabela1[ [#This Row],[Cena hurtowa netto od 01.06.2025] ]/Tabela1[[#This Row],[Cena hurtowa netto od 13.01.2025]]-1</f>
        <v>0</v>
      </c>
      <c r="L1977" s="142" t="s">
        <v>3107</v>
      </c>
      <c r="M1977" s="142"/>
      <c r="N1977" s="64" t="s">
        <v>1491</v>
      </c>
      <c r="O1977" s="84">
        <v>0.23</v>
      </c>
      <c r="P1977" s="7"/>
      <c r="Q1977" s="35">
        <f t="shared" si="35"/>
        <v>0</v>
      </c>
      <c r="R1977" s="104">
        <v>66</v>
      </c>
      <c r="S1977" s="36" t="s">
        <v>3124</v>
      </c>
      <c r="T1977" s="86" t="s">
        <v>4579</v>
      </c>
      <c r="U1977" s="39">
        <f>VLOOKUP(Tabela1[[#This Row],[Marka]],Config!$D$2:$E$13,2,FALSE)+Tabela1[[#This Row],[Marka_sort_plus]]</f>
        <v>219011</v>
      </c>
      <c r="V1977" s="39">
        <v>19011</v>
      </c>
      <c r="W1977" s="49" t="s">
        <v>1491</v>
      </c>
      <c r="X1977" s="49" t="s">
        <v>7055</v>
      </c>
      <c r="Y1977" s="49" t="s">
        <v>7056</v>
      </c>
      <c r="Z1977" s="49" t="s">
        <v>7057</v>
      </c>
    </row>
    <row r="1978" spans="2:26" ht="27.75" customHeight="1">
      <c r="B1978" s="55" t="s">
        <v>7</v>
      </c>
      <c r="C1978" s="56" t="s">
        <v>1492</v>
      </c>
      <c r="D1978" s="113" t="s">
        <v>4009</v>
      </c>
      <c r="E1978" s="83" t="s">
        <v>3107</v>
      </c>
      <c r="F1978" s="65" t="s">
        <v>1493</v>
      </c>
      <c r="G1978" s="58" t="s">
        <v>10</v>
      </c>
      <c r="H1978" s="58">
        <v>10</v>
      </c>
      <c r="I1978" s="129">
        <v>24.481836000000005</v>
      </c>
      <c r="J1978" s="129">
        <v>24.481836000000005</v>
      </c>
      <c r="K1978" s="93">
        <f>Tabela1[ [#This Row],[Cena hurtowa netto od 01.06.2025] ]/Tabela1[[#This Row],[Cena hurtowa netto od 13.01.2025]]-1</f>
        <v>0</v>
      </c>
      <c r="L1978" s="142" t="s">
        <v>3107</v>
      </c>
      <c r="M1978" s="142"/>
      <c r="N1978" s="64" t="s">
        <v>1494</v>
      </c>
      <c r="O1978" s="84">
        <v>0.23</v>
      </c>
      <c r="P1978" s="7"/>
      <c r="Q1978" s="35">
        <f t="shared" si="35"/>
        <v>0</v>
      </c>
      <c r="R1978" s="104">
        <v>66</v>
      </c>
      <c r="S1978" s="36" t="s">
        <v>3124</v>
      </c>
      <c r="T1978" s="86" t="s">
        <v>4579</v>
      </c>
      <c r="U1978" s="39">
        <f>VLOOKUP(Tabela1[[#This Row],[Marka]],Config!$D$2:$E$13,2,FALSE)+Tabela1[[#This Row],[Marka_sort_plus]]</f>
        <v>219011</v>
      </c>
      <c r="V1978" s="39">
        <v>19011</v>
      </c>
      <c r="W1978" s="49" t="s">
        <v>1494</v>
      </c>
      <c r="X1978" s="49" t="s">
        <v>7058</v>
      </c>
      <c r="Y1978" s="49" t="s">
        <v>7059</v>
      </c>
      <c r="Z1978" s="49" t="s">
        <v>7060</v>
      </c>
    </row>
    <row r="1979" spans="2:26" ht="27.75" customHeight="1">
      <c r="B1979" s="55" t="s">
        <v>7</v>
      </c>
      <c r="C1979" s="56" t="s">
        <v>1495</v>
      </c>
      <c r="D1979" s="113" t="s">
        <v>4008</v>
      </c>
      <c r="E1979" s="83" t="s">
        <v>3107</v>
      </c>
      <c r="F1979" s="65" t="s">
        <v>1496</v>
      </c>
      <c r="G1979" s="58" t="s">
        <v>10</v>
      </c>
      <c r="H1979" s="58">
        <v>10</v>
      </c>
      <c r="I1979" s="129">
        <v>5.92</v>
      </c>
      <c r="J1979" s="129">
        <v>5.92</v>
      </c>
      <c r="K1979" s="93">
        <f>Tabela1[ [#This Row],[Cena hurtowa netto od 01.06.2025] ]/Tabela1[[#This Row],[Cena hurtowa netto od 13.01.2025]]-1</f>
        <v>0</v>
      </c>
      <c r="L1979" s="142" t="s">
        <v>3107</v>
      </c>
      <c r="M1979" s="142"/>
      <c r="N1979" s="64" t="s">
        <v>1497</v>
      </c>
      <c r="O1979" s="84">
        <v>0.23</v>
      </c>
      <c r="P1979" s="7"/>
      <c r="Q1979" s="35">
        <f t="shared" si="35"/>
        <v>0</v>
      </c>
      <c r="R1979" s="104">
        <v>67</v>
      </c>
      <c r="S1979" s="36" t="s">
        <v>3124</v>
      </c>
      <c r="T1979" s="86" t="s">
        <v>4579</v>
      </c>
      <c r="U1979" s="39">
        <f>VLOOKUP(Tabela1[[#This Row],[Marka]],Config!$D$2:$E$13,2,FALSE)+Tabela1[[#This Row],[Marka_sort_plus]]</f>
        <v>219011</v>
      </c>
      <c r="V1979" s="39">
        <v>19011</v>
      </c>
      <c r="W1979" s="49" t="s">
        <v>1497</v>
      </c>
      <c r="X1979" s="49" t="s">
        <v>7043</v>
      </c>
      <c r="Y1979" s="49" t="s">
        <v>7044</v>
      </c>
      <c r="Z1979" s="49" t="s">
        <v>7045</v>
      </c>
    </row>
    <row r="1980" spans="2:26" ht="27.75" customHeight="1">
      <c r="B1980" s="55" t="s">
        <v>7</v>
      </c>
      <c r="C1980" s="56" t="s">
        <v>1498</v>
      </c>
      <c r="D1980" s="113" t="s">
        <v>4007</v>
      </c>
      <c r="E1980" s="83" t="s">
        <v>3107</v>
      </c>
      <c r="F1980" s="65" t="s">
        <v>1496</v>
      </c>
      <c r="G1980" s="58" t="s">
        <v>10</v>
      </c>
      <c r="H1980" s="58">
        <v>10</v>
      </c>
      <c r="I1980" s="129">
        <v>5.92</v>
      </c>
      <c r="J1980" s="129">
        <v>5.92</v>
      </c>
      <c r="K1980" s="93">
        <f>Tabela1[ [#This Row],[Cena hurtowa netto od 01.06.2025] ]/Tabela1[[#This Row],[Cena hurtowa netto od 13.01.2025]]-1</f>
        <v>0</v>
      </c>
      <c r="L1980" s="142" t="s">
        <v>3107</v>
      </c>
      <c r="M1980" s="142"/>
      <c r="N1980" s="64" t="s">
        <v>1499</v>
      </c>
      <c r="O1980" s="84">
        <v>0.23</v>
      </c>
      <c r="P1980" s="7"/>
      <c r="Q1980" s="35">
        <f t="shared" si="35"/>
        <v>0</v>
      </c>
      <c r="R1980" s="104">
        <v>67</v>
      </c>
      <c r="S1980" s="36" t="s">
        <v>3124</v>
      </c>
      <c r="T1980" s="86" t="s">
        <v>4579</v>
      </c>
      <c r="U1980" s="39">
        <f>VLOOKUP(Tabela1[[#This Row],[Marka]],Config!$D$2:$E$13,2,FALSE)+Tabela1[[#This Row],[Marka_sort_plus]]</f>
        <v>219011</v>
      </c>
      <c r="V1980" s="39">
        <v>19011</v>
      </c>
      <c r="W1980" s="49" t="s">
        <v>1499</v>
      </c>
      <c r="X1980" s="49" t="s">
        <v>7031</v>
      </c>
      <c r="Y1980" s="49" t="s">
        <v>7032</v>
      </c>
      <c r="Z1980" s="49" t="s">
        <v>7033</v>
      </c>
    </row>
    <row r="1981" spans="2:26" ht="27.75" customHeight="1">
      <c r="B1981" s="55" t="s">
        <v>7</v>
      </c>
      <c r="C1981" s="56" t="s">
        <v>1500</v>
      </c>
      <c r="D1981" s="113" t="s">
        <v>4006</v>
      </c>
      <c r="E1981" s="83" t="s">
        <v>3107</v>
      </c>
      <c r="F1981" s="65" t="s">
        <v>1501</v>
      </c>
      <c r="G1981" s="58" t="s">
        <v>10</v>
      </c>
      <c r="H1981" s="58">
        <v>10</v>
      </c>
      <c r="I1981" s="129">
        <v>5.92</v>
      </c>
      <c r="J1981" s="129">
        <v>5.92</v>
      </c>
      <c r="K1981" s="93">
        <f>Tabela1[ [#This Row],[Cena hurtowa netto od 01.06.2025] ]/Tabela1[[#This Row],[Cena hurtowa netto od 13.01.2025]]-1</f>
        <v>0</v>
      </c>
      <c r="L1981" s="142" t="s">
        <v>3107</v>
      </c>
      <c r="M1981" s="142"/>
      <c r="N1981" s="64" t="s">
        <v>1502</v>
      </c>
      <c r="O1981" s="84">
        <v>0.23</v>
      </c>
      <c r="P1981" s="7"/>
      <c r="Q1981" s="35">
        <f t="shared" si="35"/>
        <v>0</v>
      </c>
      <c r="R1981" s="104">
        <v>67</v>
      </c>
      <c r="S1981" s="36" t="s">
        <v>3124</v>
      </c>
      <c r="T1981" s="86" t="s">
        <v>4579</v>
      </c>
      <c r="U1981" s="39">
        <f>VLOOKUP(Tabela1[[#This Row],[Marka]],Config!$D$2:$E$13,2,FALSE)+Tabela1[[#This Row],[Marka_sort_plus]]</f>
        <v>219011</v>
      </c>
      <c r="V1981" s="39">
        <v>19011</v>
      </c>
      <c r="W1981" s="49" t="s">
        <v>1502</v>
      </c>
      <c r="X1981" s="49" t="s">
        <v>7034</v>
      </c>
      <c r="Y1981" s="49" t="s">
        <v>7035</v>
      </c>
      <c r="Z1981" s="49" t="s">
        <v>7036</v>
      </c>
    </row>
    <row r="1982" spans="2:26" ht="27.75" customHeight="1">
      <c r="B1982" s="55" t="s">
        <v>7</v>
      </c>
      <c r="C1982" s="56" t="s">
        <v>1503</v>
      </c>
      <c r="D1982" s="113" t="s">
        <v>4005</v>
      </c>
      <c r="E1982" s="83" t="s">
        <v>3107</v>
      </c>
      <c r="F1982" s="65" t="s">
        <v>1504</v>
      </c>
      <c r="G1982" s="58" t="s">
        <v>10</v>
      </c>
      <c r="H1982" s="58">
        <v>10</v>
      </c>
      <c r="I1982" s="129">
        <v>5.92</v>
      </c>
      <c r="J1982" s="129">
        <v>5.92</v>
      </c>
      <c r="K1982" s="93">
        <f>Tabela1[ [#This Row],[Cena hurtowa netto od 01.06.2025] ]/Tabela1[[#This Row],[Cena hurtowa netto od 13.01.2025]]-1</f>
        <v>0</v>
      </c>
      <c r="L1982" s="142" t="s">
        <v>3107</v>
      </c>
      <c r="M1982" s="142"/>
      <c r="N1982" s="64" t="s">
        <v>1505</v>
      </c>
      <c r="O1982" s="84">
        <v>0.23</v>
      </c>
      <c r="P1982" s="7"/>
      <c r="Q1982" s="35">
        <f t="shared" si="35"/>
        <v>0</v>
      </c>
      <c r="R1982" s="104">
        <v>67</v>
      </c>
      <c r="S1982" s="36" t="s">
        <v>3124</v>
      </c>
      <c r="T1982" s="86" t="s">
        <v>4579</v>
      </c>
      <c r="U1982" s="39">
        <f>VLOOKUP(Tabela1[[#This Row],[Marka]],Config!$D$2:$E$13,2,FALSE)+Tabela1[[#This Row],[Marka_sort_plus]]</f>
        <v>219011</v>
      </c>
      <c r="V1982" s="39">
        <v>19011</v>
      </c>
      <c r="W1982" s="49" t="s">
        <v>1505</v>
      </c>
      <c r="X1982" s="49" t="s">
        <v>7040</v>
      </c>
      <c r="Y1982" s="49" t="s">
        <v>7041</v>
      </c>
      <c r="Z1982" s="49" t="s">
        <v>7042</v>
      </c>
    </row>
    <row r="1983" spans="2:26" ht="27.75" customHeight="1">
      <c r="B1983" s="55" t="s">
        <v>7</v>
      </c>
      <c r="C1983" s="56" t="s">
        <v>1506</v>
      </c>
      <c r="D1983" s="113" t="s">
        <v>4004</v>
      </c>
      <c r="E1983" s="83" t="s">
        <v>3107</v>
      </c>
      <c r="F1983" s="65" t="s">
        <v>1507</v>
      </c>
      <c r="G1983" s="58" t="s">
        <v>10</v>
      </c>
      <c r="H1983" s="58">
        <v>10</v>
      </c>
      <c r="I1983" s="129">
        <v>5.92</v>
      </c>
      <c r="J1983" s="129">
        <v>5.92</v>
      </c>
      <c r="K1983" s="93">
        <f>Tabela1[ [#This Row],[Cena hurtowa netto od 01.06.2025] ]/Tabela1[[#This Row],[Cena hurtowa netto od 13.01.2025]]-1</f>
        <v>0</v>
      </c>
      <c r="L1983" s="142" t="s">
        <v>3107</v>
      </c>
      <c r="M1983" s="142"/>
      <c r="N1983" s="64" t="s">
        <v>1508</v>
      </c>
      <c r="O1983" s="84">
        <v>0.23</v>
      </c>
      <c r="P1983" s="7"/>
      <c r="Q1983" s="35">
        <f t="shared" si="35"/>
        <v>0</v>
      </c>
      <c r="R1983" s="104">
        <v>67</v>
      </c>
      <c r="S1983" s="36" t="s">
        <v>3124</v>
      </c>
      <c r="T1983" s="86" t="s">
        <v>4579</v>
      </c>
      <c r="U1983" s="39">
        <f>VLOOKUP(Tabela1[[#This Row],[Marka]],Config!$D$2:$E$13,2,FALSE)+Tabela1[[#This Row],[Marka_sort_plus]]</f>
        <v>219011</v>
      </c>
      <c r="V1983" s="39">
        <v>19011</v>
      </c>
      <c r="W1983" s="49" t="s">
        <v>1508</v>
      </c>
      <c r="X1983" s="49" t="s">
        <v>7037</v>
      </c>
      <c r="Y1983" s="49" t="s">
        <v>7038</v>
      </c>
      <c r="Z1983" s="49" t="s">
        <v>7039</v>
      </c>
    </row>
    <row r="1984" spans="2:26" ht="27.75" customHeight="1">
      <c r="B1984" s="55" t="s">
        <v>7</v>
      </c>
      <c r="C1984" s="56" t="s">
        <v>1509</v>
      </c>
      <c r="D1984" s="113" t="s">
        <v>4003</v>
      </c>
      <c r="E1984" s="83" t="s">
        <v>3107</v>
      </c>
      <c r="F1984" s="65" t="s">
        <v>1510</v>
      </c>
      <c r="G1984" s="58" t="s">
        <v>10</v>
      </c>
      <c r="H1984" s="58">
        <v>10</v>
      </c>
      <c r="I1984" s="129">
        <v>5.92</v>
      </c>
      <c r="J1984" s="129">
        <v>5.92</v>
      </c>
      <c r="K1984" s="93">
        <f>Tabela1[ [#This Row],[Cena hurtowa netto od 01.06.2025] ]/Tabela1[[#This Row],[Cena hurtowa netto od 13.01.2025]]-1</f>
        <v>0</v>
      </c>
      <c r="L1984" s="142" t="s">
        <v>3107</v>
      </c>
      <c r="M1984" s="142"/>
      <c r="N1984" s="64" t="s">
        <v>1511</v>
      </c>
      <c r="O1984" s="84">
        <v>0.23</v>
      </c>
      <c r="P1984" s="7"/>
      <c r="Q1984" s="35">
        <f t="shared" si="35"/>
        <v>0</v>
      </c>
      <c r="R1984" s="104">
        <v>67</v>
      </c>
      <c r="S1984" s="36" t="s">
        <v>3124</v>
      </c>
      <c r="T1984" s="86" t="s">
        <v>4579</v>
      </c>
      <c r="U1984" s="39">
        <f>VLOOKUP(Tabela1[[#This Row],[Marka]],Config!$D$2:$E$13,2,FALSE)+Tabela1[[#This Row],[Marka_sort_plus]]</f>
        <v>219011</v>
      </c>
      <c r="V1984" s="39">
        <v>19011</v>
      </c>
      <c r="W1984" s="49" t="s">
        <v>1511</v>
      </c>
      <c r="X1984" s="49" t="s">
        <v>7028</v>
      </c>
      <c r="Y1984" s="49" t="s">
        <v>7029</v>
      </c>
      <c r="Z1984" s="49" t="s">
        <v>7030</v>
      </c>
    </row>
    <row r="1985" spans="2:26" ht="27.75" customHeight="1">
      <c r="B1985" s="55" t="s">
        <v>7</v>
      </c>
      <c r="C1985" s="56" t="s">
        <v>1512</v>
      </c>
      <c r="D1985" s="113" t="s">
        <v>4002</v>
      </c>
      <c r="E1985" s="83" t="s">
        <v>3107</v>
      </c>
      <c r="F1985" s="65" t="s">
        <v>1513</v>
      </c>
      <c r="G1985" s="58" t="s">
        <v>10</v>
      </c>
      <c r="H1985" s="58">
        <v>10</v>
      </c>
      <c r="I1985" s="129">
        <v>5.92</v>
      </c>
      <c r="J1985" s="129">
        <v>5.92</v>
      </c>
      <c r="K1985" s="93">
        <f>Tabela1[ [#This Row],[Cena hurtowa netto od 01.06.2025] ]/Tabela1[[#This Row],[Cena hurtowa netto od 13.01.2025]]-1</f>
        <v>0</v>
      </c>
      <c r="L1985" s="142" t="s">
        <v>3107</v>
      </c>
      <c r="M1985" s="142"/>
      <c r="N1985" s="64" t="s">
        <v>1514</v>
      </c>
      <c r="O1985" s="84">
        <v>0.23</v>
      </c>
      <c r="P1985" s="7"/>
      <c r="Q1985" s="35">
        <f t="shared" si="35"/>
        <v>0</v>
      </c>
      <c r="R1985" s="104">
        <v>67</v>
      </c>
      <c r="S1985" s="36" t="s">
        <v>3124</v>
      </c>
      <c r="T1985" s="86" t="s">
        <v>4579</v>
      </c>
      <c r="U1985" s="39">
        <f>VLOOKUP(Tabela1[[#This Row],[Marka]],Config!$D$2:$E$13,2,FALSE)+Tabela1[[#This Row],[Marka_sort_plus]]</f>
        <v>219011</v>
      </c>
      <c r="V1985" s="39">
        <v>19011</v>
      </c>
      <c r="W1985" s="49" t="s">
        <v>1514</v>
      </c>
      <c r="X1985" s="49" t="s">
        <v>7046</v>
      </c>
      <c r="Y1985" s="49" t="s">
        <v>7047</v>
      </c>
      <c r="Z1985" s="49" t="s">
        <v>7048</v>
      </c>
    </row>
    <row r="1986" spans="2:26" ht="27.75" customHeight="1">
      <c r="B1986" s="55" t="s">
        <v>7</v>
      </c>
      <c r="C1986" s="56" t="s">
        <v>5236</v>
      </c>
      <c r="D1986" s="113" t="s">
        <v>5129</v>
      </c>
      <c r="E1986" s="83" t="s">
        <v>3111</v>
      </c>
      <c r="F1986" s="65" t="s">
        <v>5337</v>
      </c>
      <c r="G1986" s="58" t="s">
        <v>10</v>
      </c>
      <c r="H1986" s="58">
        <v>5</v>
      </c>
      <c r="I1986" s="129">
        <v>42.73</v>
      </c>
      <c r="J1986" s="129">
        <v>42.73</v>
      </c>
      <c r="K1986" s="93">
        <f>Tabela1[ [#This Row],[Cena hurtowa netto od 01.06.2025] ]/Tabela1[[#This Row],[Cena hurtowa netto od 13.01.2025]]-1</f>
        <v>0</v>
      </c>
      <c r="L1986" s="142" t="s">
        <v>3111</v>
      </c>
      <c r="M1986" s="142"/>
      <c r="N1986" s="64" t="s">
        <v>5553</v>
      </c>
      <c r="O1986" s="84">
        <v>0.23</v>
      </c>
      <c r="P1986" s="7"/>
      <c r="Q1986" s="35">
        <f t="shared" si="35"/>
        <v>0</v>
      </c>
      <c r="R1986" s="104"/>
      <c r="S1986" s="36" t="s">
        <v>3124</v>
      </c>
      <c r="T1986" s="86" t="s">
        <v>4579</v>
      </c>
      <c r="U1986" s="39">
        <f>VLOOKUP(Tabela1[[#This Row],[Marka]],Config!$D$2:$E$13,2,FALSE)+Tabela1[[#This Row],[Marka_sort_plus]]</f>
        <v>219011</v>
      </c>
      <c r="V1986" s="39">
        <v>19011</v>
      </c>
      <c r="W1986" s="49" t="s">
        <v>5553</v>
      </c>
      <c r="X1986" s="49" t="s">
        <v>7192</v>
      </c>
      <c r="Y1986" s="49" t="s">
        <v>3152</v>
      </c>
      <c r="Z1986" s="49" t="s">
        <v>7193</v>
      </c>
    </row>
    <row r="1987" spans="2:26" ht="27.75" customHeight="1">
      <c r="B1987" s="55" t="s">
        <v>7</v>
      </c>
      <c r="C1987" s="56" t="s">
        <v>7901</v>
      </c>
      <c r="D1987" s="113" t="s">
        <v>7900</v>
      </c>
      <c r="E1987" s="83" t="s">
        <v>3107</v>
      </c>
      <c r="F1987" s="85" t="s">
        <v>7899</v>
      </c>
      <c r="G1987" s="58" t="s">
        <v>10</v>
      </c>
      <c r="H1987" s="58">
        <v>10</v>
      </c>
      <c r="I1987" s="129">
        <v>7.11</v>
      </c>
      <c r="J1987" s="129">
        <v>7.11</v>
      </c>
      <c r="K1987" s="93">
        <f>Tabela1[ [#This Row],[Cena hurtowa netto od 01.06.2025] ]/Tabela1[[#This Row],[Cena hurtowa netto od 13.01.2025]]-1</f>
        <v>0</v>
      </c>
      <c r="L1987" s="142" t="s">
        <v>3107</v>
      </c>
      <c r="M1987" s="142"/>
      <c r="N1987" s="64" t="s">
        <v>7898</v>
      </c>
      <c r="O1987" s="84">
        <v>0.23</v>
      </c>
      <c r="P1987" s="7"/>
      <c r="Q1987" s="35">
        <f t="shared" si="35"/>
        <v>0</v>
      </c>
      <c r="R1987" s="104">
        <v>28</v>
      </c>
      <c r="S1987" s="36" t="s">
        <v>3115</v>
      </c>
      <c r="T1987" s="86" t="s">
        <v>4573</v>
      </c>
      <c r="U1987" s="39">
        <f>VLOOKUP(Tabela1[[#This Row],[Marka]],Config!$D$2:$E$13,2,FALSE)+Tabela1[[#This Row],[Marka_sort_plus]]</f>
        <v>221011</v>
      </c>
      <c r="V1987" s="39">
        <v>21011</v>
      </c>
      <c r="W1987" s="49" t="s">
        <v>7898</v>
      </c>
      <c r="X1987" s="49" t="s">
        <v>9387</v>
      </c>
      <c r="Y1987" s="49" t="s">
        <v>3152</v>
      </c>
      <c r="Z1987" s="49" t="s">
        <v>9388</v>
      </c>
    </row>
    <row r="1988" spans="2:26" ht="27.75" customHeight="1">
      <c r="B1988" s="55" t="s">
        <v>7</v>
      </c>
      <c r="C1988" s="56" t="s">
        <v>7897</v>
      </c>
      <c r="D1988" s="113" t="s">
        <v>7896</v>
      </c>
      <c r="E1988" s="83" t="s">
        <v>3107</v>
      </c>
      <c r="F1988" s="85" t="s">
        <v>7895</v>
      </c>
      <c r="G1988" s="58" t="s">
        <v>10</v>
      </c>
      <c r="H1988" s="58">
        <v>10</v>
      </c>
      <c r="I1988" s="129">
        <v>7.11</v>
      </c>
      <c r="J1988" s="129">
        <v>7.11</v>
      </c>
      <c r="K1988" s="93">
        <f>Tabela1[ [#This Row],[Cena hurtowa netto od 01.06.2025] ]/Tabela1[[#This Row],[Cena hurtowa netto od 13.01.2025]]-1</f>
        <v>0</v>
      </c>
      <c r="L1988" s="142" t="s">
        <v>3107</v>
      </c>
      <c r="M1988" s="142"/>
      <c r="N1988" s="64" t="s">
        <v>7894</v>
      </c>
      <c r="O1988" s="84">
        <v>0.23</v>
      </c>
      <c r="P1988" s="7"/>
      <c r="Q1988" s="35">
        <f t="shared" si="35"/>
        <v>0</v>
      </c>
      <c r="R1988" s="104">
        <v>28</v>
      </c>
      <c r="S1988" s="36" t="s">
        <v>3115</v>
      </c>
      <c r="T1988" s="86" t="s">
        <v>4573</v>
      </c>
      <c r="U1988" s="39">
        <f>VLOOKUP(Tabela1[[#This Row],[Marka]],Config!$D$2:$E$13,2,FALSE)+Tabela1[[#This Row],[Marka_sort_plus]]</f>
        <v>221011</v>
      </c>
      <c r="V1988" s="39">
        <v>21011</v>
      </c>
      <c r="W1988" s="49" t="s">
        <v>7894</v>
      </c>
      <c r="X1988" s="49" t="s">
        <v>9389</v>
      </c>
      <c r="Y1988" s="49" t="s">
        <v>3152</v>
      </c>
      <c r="Z1988" s="49" t="s">
        <v>9390</v>
      </c>
    </row>
    <row r="1989" spans="2:26" ht="27.75" customHeight="1">
      <c r="B1989" s="55" t="s">
        <v>7</v>
      </c>
      <c r="C1989" s="56" t="s">
        <v>7893</v>
      </c>
      <c r="D1989" s="113" t="s">
        <v>7892</v>
      </c>
      <c r="E1989" s="83" t="s">
        <v>3107</v>
      </c>
      <c r="F1989" s="85" t="s">
        <v>7891</v>
      </c>
      <c r="G1989" s="58" t="s">
        <v>10</v>
      </c>
      <c r="H1989" s="58">
        <v>10</v>
      </c>
      <c r="I1989" s="129">
        <v>7.11</v>
      </c>
      <c r="J1989" s="129">
        <v>7.11</v>
      </c>
      <c r="K1989" s="93">
        <f>Tabela1[ [#This Row],[Cena hurtowa netto od 01.06.2025] ]/Tabela1[[#This Row],[Cena hurtowa netto od 13.01.2025]]-1</f>
        <v>0</v>
      </c>
      <c r="L1989" s="142" t="s">
        <v>3107</v>
      </c>
      <c r="M1989" s="142"/>
      <c r="N1989" s="64" t="s">
        <v>7890</v>
      </c>
      <c r="O1989" s="84">
        <v>0.23</v>
      </c>
      <c r="P1989" s="7"/>
      <c r="Q1989" s="35">
        <f t="shared" si="35"/>
        <v>0</v>
      </c>
      <c r="R1989" s="104">
        <v>28</v>
      </c>
      <c r="S1989" s="36" t="s">
        <v>3115</v>
      </c>
      <c r="T1989" s="86" t="s">
        <v>4573</v>
      </c>
      <c r="U1989" s="39">
        <f>VLOOKUP(Tabela1[[#This Row],[Marka]],Config!$D$2:$E$13,2,FALSE)+Tabela1[[#This Row],[Marka_sort_plus]]</f>
        <v>221011</v>
      </c>
      <c r="V1989" s="39">
        <v>21011</v>
      </c>
      <c r="W1989" s="49" t="s">
        <v>7890</v>
      </c>
      <c r="X1989" s="49" t="s">
        <v>9391</v>
      </c>
      <c r="Y1989" s="49" t="s">
        <v>3152</v>
      </c>
      <c r="Z1989" s="49" t="s">
        <v>9392</v>
      </c>
    </row>
    <row r="1990" spans="2:26" ht="27.75" customHeight="1">
      <c r="B1990" s="55" t="s">
        <v>7</v>
      </c>
      <c r="C1990" s="56" t="s">
        <v>8224</v>
      </c>
      <c r="D1990" s="113" t="s">
        <v>8225</v>
      </c>
      <c r="E1990" s="83" t="s">
        <v>3107</v>
      </c>
      <c r="F1990" s="65" t="s">
        <v>8226</v>
      </c>
      <c r="G1990" s="58" t="s">
        <v>10</v>
      </c>
      <c r="H1990" s="58" t="s">
        <v>8167</v>
      </c>
      <c r="I1990" s="129">
        <v>55.55</v>
      </c>
      <c r="J1990" s="129">
        <v>55.55</v>
      </c>
      <c r="K1990" s="93">
        <f>Tabela1[ [#This Row],[Cena hurtowa netto od 01.06.2025] ]/Tabela1[[#This Row],[Cena hurtowa netto od 13.01.2025]]-1</f>
        <v>0</v>
      </c>
      <c r="L1990" s="142" t="s">
        <v>3107</v>
      </c>
      <c r="M1990" s="142"/>
      <c r="N1990" s="64">
        <v>4007817077917</v>
      </c>
      <c r="O1990" s="84">
        <v>0.23</v>
      </c>
      <c r="P1990" s="7"/>
      <c r="Q1990" s="35">
        <f t="shared" si="35"/>
        <v>0</v>
      </c>
      <c r="R1990" s="104">
        <v>28</v>
      </c>
      <c r="S1990" s="36" t="s">
        <v>3115</v>
      </c>
      <c r="T1990" s="86" t="s">
        <v>4573</v>
      </c>
      <c r="U1990" s="39">
        <f>VLOOKUP(Tabela1[[#This Row],[Marka]],Config!$D$2:$E$13,2,FALSE)+Tabela1[[#This Row],[Marka_sort_plus]]</f>
        <v>221012</v>
      </c>
      <c r="V1990" s="39">
        <v>21012</v>
      </c>
      <c r="W1990" s="49" t="s">
        <v>9979</v>
      </c>
      <c r="X1990" s="49" t="s">
        <v>9383</v>
      </c>
      <c r="Y1990" s="49" t="s">
        <v>3152</v>
      </c>
      <c r="Z1990" s="49" t="s">
        <v>9384</v>
      </c>
    </row>
    <row r="1991" spans="2:26" ht="27.75" customHeight="1">
      <c r="B1991" s="55" t="s">
        <v>7</v>
      </c>
      <c r="C1991" s="56" t="s">
        <v>8646</v>
      </c>
      <c r="D1991" s="113" t="s">
        <v>8647</v>
      </c>
      <c r="E1991" s="83" t="s">
        <v>3107</v>
      </c>
      <c r="F1991" s="65" t="s">
        <v>8648</v>
      </c>
      <c r="G1991" s="58" t="s">
        <v>10</v>
      </c>
      <c r="H1991" s="58" t="s">
        <v>8167</v>
      </c>
      <c r="I1991" s="129">
        <v>69.34</v>
      </c>
      <c r="J1991" s="129">
        <v>69.34</v>
      </c>
      <c r="K1991" s="93">
        <f>Tabela1[ [#This Row],[Cena hurtowa netto od 01.06.2025] ]/Tabela1[[#This Row],[Cena hurtowa netto od 13.01.2025]]-1</f>
        <v>0</v>
      </c>
      <c r="L1991" s="142" t="s">
        <v>3107</v>
      </c>
      <c r="M1991" s="142"/>
      <c r="N1991" s="64">
        <v>4007817077887</v>
      </c>
      <c r="O1991" s="84">
        <v>0.23</v>
      </c>
      <c r="P1991" s="7"/>
      <c r="Q1991" s="35">
        <f t="shared" si="35"/>
        <v>0</v>
      </c>
      <c r="R1991" s="104">
        <v>28</v>
      </c>
      <c r="S1991" s="36" t="s">
        <v>3115</v>
      </c>
      <c r="T1991" s="86">
        <v>96082000</v>
      </c>
      <c r="U1991" s="39">
        <f>VLOOKUP(Tabela1[[#This Row],[Marka]],Config!$D$2:$E$13,2,FALSE)+Tabela1[[#This Row],[Marka_sort_plus]]</f>
        <v>221013</v>
      </c>
      <c r="V1991" s="39">
        <v>21013</v>
      </c>
      <c r="W1991" s="49" t="s">
        <v>9980</v>
      </c>
      <c r="X1991" s="49" t="s">
        <v>9385</v>
      </c>
      <c r="Y1991" s="49" t="s">
        <v>3152</v>
      </c>
      <c r="Z1991" s="49" t="s">
        <v>9386</v>
      </c>
    </row>
    <row r="1992" spans="2:26" ht="27.75" customHeight="1">
      <c r="B1992" s="55" t="s">
        <v>7</v>
      </c>
      <c r="C1992" s="56" t="s">
        <v>7908</v>
      </c>
      <c r="D1992" s="113" t="s">
        <v>7907</v>
      </c>
      <c r="E1992" s="83" t="s">
        <v>3107</v>
      </c>
      <c r="F1992" s="65" t="s">
        <v>7906</v>
      </c>
      <c r="G1992" s="58" t="s">
        <v>10</v>
      </c>
      <c r="H1992" s="58">
        <v>10</v>
      </c>
      <c r="I1992" s="129">
        <v>6.27</v>
      </c>
      <c r="J1992" s="129">
        <v>6.27</v>
      </c>
      <c r="K1992" s="93">
        <f>Tabela1[ [#This Row],[Cena hurtowa netto od 01.06.2025] ]/Tabela1[[#This Row],[Cena hurtowa netto od 13.01.2025]]-1</f>
        <v>0</v>
      </c>
      <c r="L1992" s="142" t="s">
        <v>3107</v>
      </c>
      <c r="M1992" s="142"/>
      <c r="N1992" s="89" t="s">
        <v>8051</v>
      </c>
      <c r="O1992" s="84">
        <v>0.23</v>
      </c>
      <c r="P1992" s="7"/>
      <c r="Q1992" s="35">
        <f t="shared" si="35"/>
        <v>0</v>
      </c>
      <c r="R1992" s="104">
        <v>26</v>
      </c>
      <c r="S1992" s="36" t="s">
        <v>3115</v>
      </c>
      <c r="T1992" s="86" t="s">
        <v>4573</v>
      </c>
      <c r="U1992" s="39">
        <f>VLOOKUP(Tabela1[[#This Row],[Marka]],Config!$D$2:$E$13,2,FALSE)+Tabela1[[#This Row],[Marka_sort_plus]]</f>
        <v>221031</v>
      </c>
      <c r="V1992" s="39">
        <v>21031</v>
      </c>
      <c r="W1992" s="49" t="s">
        <v>8051</v>
      </c>
      <c r="X1992" s="49" t="s">
        <v>9379</v>
      </c>
      <c r="Y1992" s="49" t="s">
        <v>9380</v>
      </c>
      <c r="Z1992" s="49" t="s">
        <v>3152</v>
      </c>
    </row>
    <row r="1993" spans="2:26" ht="27.75" customHeight="1">
      <c r="B1993" s="55" t="s">
        <v>7</v>
      </c>
      <c r="C1993" s="56" t="s">
        <v>245</v>
      </c>
      <c r="D1993" s="113" t="s">
        <v>3933</v>
      </c>
      <c r="E1993" s="83" t="s">
        <v>3107</v>
      </c>
      <c r="F1993" s="65" t="s">
        <v>246</v>
      </c>
      <c r="G1993" s="58" t="s">
        <v>10</v>
      </c>
      <c r="H1993" s="58">
        <v>10</v>
      </c>
      <c r="I1993" s="129">
        <v>6.27</v>
      </c>
      <c r="J1993" s="129">
        <v>6.27</v>
      </c>
      <c r="K1993" s="93">
        <f>Tabela1[ [#This Row],[Cena hurtowa netto od 01.06.2025] ]/Tabela1[[#This Row],[Cena hurtowa netto od 13.01.2025]]-1</f>
        <v>0</v>
      </c>
      <c r="L1993" s="142" t="s">
        <v>3107</v>
      </c>
      <c r="M1993" s="142"/>
      <c r="N1993" s="64" t="s">
        <v>247</v>
      </c>
      <c r="O1993" s="84">
        <v>0.23</v>
      </c>
      <c r="P1993" s="7"/>
      <c r="Q1993" s="35">
        <f t="shared" si="35"/>
        <v>0</v>
      </c>
      <c r="R1993" s="104">
        <v>26</v>
      </c>
      <c r="S1993" s="36" t="s">
        <v>3115</v>
      </c>
      <c r="T1993" s="86" t="s">
        <v>4573</v>
      </c>
      <c r="U1993" s="39">
        <f>VLOOKUP(Tabela1[[#This Row],[Marka]],Config!$D$2:$E$13,2,FALSE)+Tabela1[[#This Row],[Marka_sort_plus]]</f>
        <v>221031</v>
      </c>
      <c r="V1993" s="39">
        <v>21031</v>
      </c>
      <c r="W1993" s="49" t="s">
        <v>247</v>
      </c>
      <c r="X1993" s="49" t="s">
        <v>6992</v>
      </c>
      <c r="Y1993" s="49" t="s">
        <v>6993</v>
      </c>
      <c r="Z1993" s="49" t="s">
        <v>3152</v>
      </c>
    </row>
    <row r="1994" spans="2:26" ht="27.75" customHeight="1">
      <c r="B1994" s="55" t="s">
        <v>7</v>
      </c>
      <c r="C1994" s="56" t="s">
        <v>251</v>
      </c>
      <c r="D1994" s="113" t="s">
        <v>3797</v>
      </c>
      <c r="E1994" s="83" t="s">
        <v>3107</v>
      </c>
      <c r="F1994" s="65" t="s">
        <v>252</v>
      </c>
      <c r="G1994" s="58" t="s">
        <v>10</v>
      </c>
      <c r="H1994" s="58">
        <v>10</v>
      </c>
      <c r="I1994" s="129">
        <v>6.27</v>
      </c>
      <c r="J1994" s="129">
        <v>6.27</v>
      </c>
      <c r="K1994" s="93">
        <f>Tabela1[ [#This Row],[Cena hurtowa netto od 01.06.2025] ]/Tabela1[[#This Row],[Cena hurtowa netto od 13.01.2025]]-1</f>
        <v>0</v>
      </c>
      <c r="L1994" s="142" t="s">
        <v>3107</v>
      </c>
      <c r="M1994" s="142"/>
      <c r="N1994" s="64" t="s">
        <v>253</v>
      </c>
      <c r="O1994" s="84">
        <v>0.23</v>
      </c>
      <c r="P1994" s="7"/>
      <c r="Q1994" s="35">
        <f t="shared" si="35"/>
        <v>0</v>
      </c>
      <c r="R1994" s="104">
        <v>26</v>
      </c>
      <c r="S1994" s="36" t="s">
        <v>3115</v>
      </c>
      <c r="T1994" s="86" t="s">
        <v>4573</v>
      </c>
      <c r="U1994" s="39">
        <f>VLOOKUP(Tabela1[[#This Row],[Marka]],Config!$D$2:$E$13,2,FALSE)+Tabela1[[#This Row],[Marka_sort_plus]]</f>
        <v>221031</v>
      </c>
      <c r="V1994" s="39">
        <v>21031</v>
      </c>
      <c r="W1994" s="49" t="s">
        <v>253</v>
      </c>
      <c r="X1994" s="49" t="s">
        <v>6982</v>
      </c>
      <c r="Y1994" s="49" t="s">
        <v>6983</v>
      </c>
      <c r="Z1994" s="49" t="s">
        <v>3152</v>
      </c>
    </row>
    <row r="1995" spans="2:26" ht="27.75" customHeight="1">
      <c r="B1995" s="55" t="s">
        <v>7</v>
      </c>
      <c r="C1995" s="56" t="s">
        <v>254</v>
      </c>
      <c r="D1995" s="113" t="s">
        <v>3928</v>
      </c>
      <c r="E1995" s="83" t="s">
        <v>3107</v>
      </c>
      <c r="F1995" s="65" t="s">
        <v>255</v>
      </c>
      <c r="G1995" s="58" t="s">
        <v>10</v>
      </c>
      <c r="H1995" s="58">
        <v>10</v>
      </c>
      <c r="I1995" s="129">
        <v>6.27</v>
      </c>
      <c r="J1995" s="129">
        <v>6.27</v>
      </c>
      <c r="K1995" s="93">
        <f>Tabela1[ [#This Row],[Cena hurtowa netto od 01.06.2025] ]/Tabela1[[#This Row],[Cena hurtowa netto od 13.01.2025]]-1</f>
        <v>0</v>
      </c>
      <c r="L1995" s="142" t="s">
        <v>3107</v>
      </c>
      <c r="M1995" s="142"/>
      <c r="N1995" s="64" t="s">
        <v>256</v>
      </c>
      <c r="O1995" s="84">
        <v>0.23</v>
      </c>
      <c r="P1995" s="7"/>
      <c r="Q1995" s="35">
        <f t="shared" si="35"/>
        <v>0</v>
      </c>
      <c r="R1995" s="104">
        <v>26</v>
      </c>
      <c r="S1995" s="36" t="s">
        <v>3115</v>
      </c>
      <c r="T1995" s="86" t="s">
        <v>4573</v>
      </c>
      <c r="U1995" s="39">
        <f>VLOOKUP(Tabela1[[#This Row],[Marka]],Config!$D$2:$E$13,2,FALSE)+Tabela1[[#This Row],[Marka_sort_plus]]</f>
        <v>221031</v>
      </c>
      <c r="V1995" s="39">
        <v>21031</v>
      </c>
      <c r="W1995" s="49" t="s">
        <v>256</v>
      </c>
      <c r="X1995" s="49" t="s">
        <v>6986</v>
      </c>
      <c r="Y1995" s="49" t="s">
        <v>6987</v>
      </c>
      <c r="Z1995" s="49" t="s">
        <v>3152</v>
      </c>
    </row>
    <row r="1996" spans="2:26" ht="27.75" customHeight="1">
      <c r="B1996" s="55" t="s">
        <v>7</v>
      </c>
      <c r="C1996" s="56" t="s">
        <v>10686</v>
      </c>
      <c r="D1996" s="113" t="s">
        <v>10687</v>
      </c>
      <c r="E1996" s="83" t="s">
        <v>3107</v>
      </c>
      <c r="F1996" s="65" t="s">
        <v>10688</v>
      </c>
      <c r="G1996" s="58" t="s">
        <v>10</v>
      </c>
      <c r="H1996" s="58" t="s">
        <v>8162</v>
      </c>
      <c r="I1996" s="129">
        <v>6.27</v>
      </c>
      <c r="J1996" s="129">
        <v>6.27</v>
      </c>
      <c r="K1996" s="93">
        <f>Tabela1[ [#This Row],[Cena hurtowa netto od 01.06.2025] ]/Tabela1[[#This Row],[Cena hurtowa netto od 13.01.2025]]-1</f>
        <v>0</v>
      </c>
      <c r="L1996" s="142" t="s">
        <v>3107</v>
      </c>
      <c r="M1996" s="142"/>
      <c r="N1996" s="64">
        <v>4007817832035</v>
      </c>
      <c r="O1996" s="84">
        <v>0.23</v>
      </c>
      <c r="P1996" s="7"/>
      <c r="Q1996" s="35">
        <f t="shared" si="35"/>
        <v>0</v>
      </c>
      <c r="R1996" s="104">
        <v>26</v>
      </c>
      <c r="S1996" s="36" t="s">
        <v>3115</v>
      </c>
      <c r="T1996" s="86">
        <v>96082000</v>
      </c>
      <c r="U1996" s="39">
        <f>VLOOKUP(Tabela1[[#This Row],[Marka]],Config!$D$2:$E$13,2,FALSE)+Tabela1[[#This Row],[Marka_sort_plus]]</f>
        <v>221031</v>
      </c>
      <c r="V1996" s="39">
        <v>21031</v>
      </c>
      <c r="W1996" s="49">
        <v>4007817832035</v>
      </c>
      <c r="X1996" s="49"/>
      <c r="Y1996" s="49"/>
      <c r="Z1996" s="49"/>
    </row>
    <row r="1997" spans="2:26" ht="27.75" customHeight="1">
      <c r="B1997" s="55" t="s">
        <v>7</v>
      </c>
      <c r="C1997" s="56" t="s">
        <v>257</v>
      </c>
      <c r="D1997" s="113" t="s">
        <v>3568</v>
      </c>
      <c r="E1997" s="83" t="s">
        <v>3107</v>
      </c>
      <c r="F1997" s="65" t="s">
        <v>258</v>
      </c>
      <c r="G1997" s="58" t="s">
        <v>10</v>
      </c>
      <c r="H1997" s="58" t="s">
        <v>8162</v>
      </c>
      <c r="I1997" s="129">
        <v>6.27</v>
      </c>
      <c r="J1997" s="129">
        <v>6.27</v>
      </c>
      <c r="K1997" s="93">
        <f>Tabela1[ [#This Row],[Cena hurtowa netto od 01.06.2025] ]/Tabela1[[#This Row],[Cena hurtowa netto od 13.01.2025]]-1</f>
        <v>0</v>
      </c>
      <c r="L1997" s="142" t="s">
        <v>3107</v>
      </c>
      <c r="M1997" s="142"/>
      <c r="N1997" s="64" t="s">
        <v>259</v>
      </c>
      <c r="O1997" s="84">
        <v>0.23</v>
      </c>
      <c r="P1997" s="7"/>
      <c r="Q1997" s="35">
        <f t="shared" si="35"/>
        <v>0</v>
      </c>
      <c r="R1997" s="104">
        <v>26</v>
      </c>
      <c r="S1997" s="36" t="s">
        <v>3115</v>
      </c>
      <c r="T1997" s="86" t="s">
        <v>4573</v>
      </c>
      <c r="U1997" s="39">
        <f>VLOOKUP(Tabela1[[#This Row],[Marka]],Config!$D$2:$E$13,2,FALSE)+Tabela1[[#This Row],[Marka_sort_plus]]</f>
        <v>221031</v>
      </c>
      <c r="V1997" s="39">
        <v>21031</v>
      </c>
      <c r="W1997" s="49" t="s">
        <v>259</v>
      </c>
      <c r="X1997" s="49" t="s">
        <v>6984</v>
      </c>
      <c r="Y1997" s="49" t="s">
        <v>6985</v>
      </c>
      <c r="Z1997" s="49" t="s">
        <v>3152</v>
      </c>
    </row>
    <row r="1998" spans="2:26" ht="27.75" customHeight="1">
      <c r="B1998" s="55" t="s">
        <v>7</v>
      </c>
      <c r="C1998" s="56" t="s">
        <v>248</v>
      </c>
      <c r="D1998" s="113" t="s">
        <v>3932</v>
      </c>
      <c r="E1998" s="83" t="s">
        <v>3107</v>
      </c>
      <c r="F1998" s="65" t="s">
        <v>249</v>
      </c>
      <c r="G1998" s="58" t="s">
        <v>10</v>
      </c>
      <c r="H1998" s="58">
        <v>10</v>
      </c>
      <c r="I1998" s="129">
        <v>6.27</v>
      </c>
      <c r="J1998" s="129">
        <v>6.27</v>
      </c>
      <c r="K1998" s="93">
        <f>Tabela1[ [#This Row],[Cena hurtowa netto od 01.06.2025] ]/Tabela1[[#This Row],[Cena hurtowa netto od 13.01.2025]]-1</f>
        <v>0</v>
      </c>
      <c r="L1998" s="142" t="s">
        <v>3107</v>
      </c>
      <c r="M1998" s="142"/>
      <c r="N1998" s="64" t="s">
        <v>250</v>
      </c>
      <c r="O1998" s="84">
        <v>0.23</v>
      </c>
      <c r="P1998" s="7"/>
      <c r="Q1998" s="35">
        <f t="shared" si="35"/>
        <v>0</v>
      </c>
      <c r="R1998" s="104">
        <v>26</v>
      </c>
      <c r="S1998" s="36" t="s">
        <v>3115</v>
      </c>
      <c r="T1998" s="86" t="s">
        <v>4573</v>
      </c>
      <c r="U1998" s="39">
        <f>VLOOKUP(Tabela1[[#This Row],[Marka]],Config!$D$2:$E$13,2,FALSE)+Tabela1[[#This Row],[Marka_sort_plus]]</f>
        <v>221031</v>
      </c>
      <c r="V1998" s="39">
        <v>21031</v>
      </c>
      <c r="W1998" s="49" t="s">
        <v>250</v>
      </c>
      <c r="X1998" s="49" t="s">
        <v>6988</v>
      </c>
      <c r="Y1998" s="49" t="s">
        <v>6989</v>
      </c>
      <c r="Z1998" s="49" t="s">
        <v>3152</v>
      </c>
    </row>
    <row r="1999" spans="2:26" ht="27.75" customHeight="1">
      <c r="B1999" s="55" t="s">
        <v>7</v>
      </c>
      <c r="C1999" s="56" t="s">
        <v>260</v>
      </c>
      <c r="D1999" s="113" t="s">
        <v>3931</v>
      </c>
      <c r="E1999" s="83" t="s">
        <v>3107</v>
      </c>
      <c r="F1999" s="65" t="s">
        <v>261</v>
      </c>
      <c r="G1999" s="58" t="s">
        <v>10</v>
      </c>
      <c r="H1999" s="58">
        <v>1</v>
      </c>
      <c r="I1999" s="129">
        <v>13.19</v>
      </c>
      <c r="J1999" s="129">
        <v>13.19</v>
      </c>
      <c r="K1999" s="93">
        <f>Tabela1[ [#This Row],[Cena hurtowa netto od 01.06.2025] ]/Tabela1[[#This Row],[Cena hurtowa netto od 13.01.2025]]-1</f>
        <v>0</v>
      </c>
      <c r="L1999" s="142" t="s">
        <v>3107</v>
      </c>
      <c r="M1999" s="142"/>
      <c r="N1999" s="64" t="s">
        <v>262</v>
      </c>
      <c r="O1999" s="84">
        <v>0.23</v>
      </c>
      <c r="P1999" s="7"/>
      <c r="Q1999" s="35">
        <f t="shared" si="35"/>
        <v>0</v>
      </c>
      <c r="R1999" s="104">
        <v>27</v>
      </c>
      <c r="S1999" s="36" t="s">
        <v>3115</v>
      </c>
      <c r="T1999" s="86" t="s">
        <v>4573</v>
      </c>
      <c r="U1999" s="39">
        <f>VLOOKUP(Tabela1[[#This Row],[Marka]],Config!$D$2:$E$13,2,FALSE)+Tabela1[[#This Row],[Marka_sort_plus]]</f>
        <v>221032</v>
      </c>
      <c r="V1999" s="39">
        <v>21032</v>
      </c>
      <c r="W1999" s="49" t="s">
        <v>262</v>
      </c>
      <c r="X1999" s="49" t="s">
        <v>6990</v>
      </c>
      <c r="Y1999" s="49" t="s">
        <v>3152</v>
      </c>
      <c r="Z1999" s="49" t="s">
        <v>6991</v>
      </c>
    </row>
    <row r="2000" spans="2:26" ht="27.75" customHeight="1">
      <c r="B2000" s="55" t="s">
        <v>7</v>
      </c>
      <c r="C2000" s="56" t="s">
        <v>7905</v>
      </c>
      <c r="D2000" s="113" t="s">
        <v>7904</v>
      </c>
      <c r="E2000" s="83" t="s">
        <v>3107</v>
      </c>
      <c r="F2000" s="85" t="s">
        <v>7903</v>
      </c>
      <c r="G2000" s="58" t="s">
        <v>10</v>
      </c>
      <c r="H2000" s="58">
        <v>1</v>
      </c>
      <c r="I2000" s="129">
        <v>19.87</v>
      </c>
      <c r="J2000" s="129">
        <v>19.87</v>
      </c>
      <c r="K2000" s="93">
        <f>Tabela1[ [#This Row],[Cena hurtowa netto od 01.06.2025] ]/Tabela1[[#This Row],[Cena hurtowa netto od 13.01.2025]]-1</f>
        <v>0</v>
      </c>
      <c r="L2000" s="142" t="s">
        <v>3107</v>
      </c>
      <c r="M2000" s="142"/>
      <c r="N2000" s="89" t="s">
        <v>7902</v>
      </c>
      <c r="O2000" s="84">
        <v>0.23</v>
      </c>
      <c r="P2000" s="7"/>
      <c r="Q2000" s="35">
        <f t="shared" si="35"/>
        <v>0</v>
      </c>
      <c r="R2000" s="104">
        <v>27</v>
      </c>
      <c r="S2000" s="36" t="s">
        <v>3115</v>
      </c>
      <c r="T2000" s="86" t="s">
        <v>4573</v>
      </c>
      <c r="U2000" s="39">
        <f>VLOOKUP(Tabela1[[#This Row],[Marka]],Config!$D$2:$E$13,2,FALSE)+Tabela1[[#This Row],[Marka_sort_plus]]</f>
        <v>221033</v>
      </c>
      <c r="V2000" s="39">
        <v>21033</v>
      </c>
      <c r="W2000" s="49" t="s">
        <v>7902</v>
      </c>
      <c r="X2000" s="49" t="s">
        <v>9381</v>
      </c>
      <c r="Y2000" s="49" t="s">
        <v>3152</v>
      </c>
      <c r="Z2000" s="49" t="s">
        <v>9382</v>
      </c>
    </row>
    <row r="2001" spans="2:26" ht="27.75" customHeight="1">
      <c r="B2001" s="55" t="s">
        <v>7</v>
      </c>
      <c r="C2001" s="56" t="s">
        <v>263</v>
      </c>
      <c r="D2001" s="113" t="s">
        <v>3930</v>
      </c>
      <c r="E2001" s="83" t="s">
        <v>3107</v>
      </c>
      <c r="F2001" s="65" t="s">
        <v>264</v>
      </c>
      <c r="G2001" s="58" t="s">
        <v>10</v>
      </c>
      <c r="H2001" s="58">
        <v>1</v>
      </c>
      <c r="I2001" s="129">
        <v>29.99</v>
      </c>
      <c r="J2001" s="129">
        <v>29.99</v>
      </c>
      <c r="K2001" s="93">
        <f>Tabela1[ [#This Row],[Cena hurtowa netto od 01.06.2025] ]/Tabela1[[#This Row],[Cena hurtowa netto od 13.01.2025]]-1</f>
        <v>0</v>
      </c>
      <c r="L2001" s="142" t="s">
        <v>3107</v>
      </c>
      <c r="M2001" s="142"/>
      <c r="N2001" s="64" t="s">
        <v>265</v>
      </c>
      <c r="O2001" s="84">
        <v>0.23</v>
      </c>
      <c r="P2001" s="7"/>
      <c r="Q2001" s="35">
        <f t="shared" si="35"/>
        <v>0</v>
      </c>
      <c r="R2001" s="104">
        <v>27</v>
      </c>
      <c r="S2001" s="36" t="s">
        <v>3115</v>
      </c>
      <c r="T2001" s="86" t="s">
        <v>4573</v>
      </c>
      <c r="U2001" s="39">
        <f>VLOOKUP(Tabela1[[#This Row],[Marka]],Config!$D$2:$E$13,2,FALSE)+Tabela1[[#This Row],[Marka_sort_plus]]</f>
        <v>221034</v>
      </c>
      <c r="V2001" s="39">
        <v>21034</v>
      </c>
      <c r="W2001" s="49" t="s">
        <v>265</v>
      </c>
      <c r="X2001" s="49" t="s">
        <v>6978</v>
      </c>
      <c r="Y2001" s="49" t="s">
        <v>3152</v>
      </c>
      <c r="Z2001" s="49" t="s">
        <v>6979</v>
      </c>
    </row>
    <row r="2002" spans="2:26" ht="27.75" customHeight="1">
      <c r="B2002" s="55" t="s">
        <v>7</v>
      </c>
      <c r="C2002" s="56" t="s">
        <v>266</v>
      </c>
      <c r="D2002" s="113" t="s">
        <v>3555</v>
      </c>
      <c r="E2002" s="83" t="s">
        <v>3111</v>
      </c>
      <c r="F2002" s="65" t="s">
        <v>267</v>
      </c>
      <c r="G2002" s="58" t="s">
        <v>10</v>
      </c>
      <c r="H2002" s="58">
        <v>1</v>
      </c>
      <c r="I2002" s="129">
        <v>38.35</v>
      </c>
      <c r="J2002" s="129">
        <v>38.35</v>
      </c>
      <c r="K2002" s="93">
        <f>Tabela1[ [#This Row],[Cena hurtowa netto od 01.06.2025] ]/Tabela1[[#This Row],[Cena hurtowa netto od 13.01.2025]]-1</f>
        <v>0</v>
      </c>
      <c r="L2002" s="142" t="s">
        <v>3111</v>
      </c>
      <c r="M2002" s="142"/>
      <c r="N2002" s="64" t="s">
        <v>268</v>
      </c>
      <c r="O2002" s="84">
        <v>0.23</v>
      </c>
      <c r="P2002" s="7"/>
      <c r="Q2002" s="35">
        <f t="shared" si="35"/>
        <v>0</v>
      </c>
      <c r="R2002" s="104">
        <v>27</v>
      </c>
      <c r="S2002" s="36" t="s">
        <v>3115</v>
      </c>
      <c r="T2002" s="86" t="s">
        <v>4573</v>
      </c>
      <c r="U2002" s="39">
        <f>VLOOKUP(Tabela1[[#This Row],[Marka]],Config!$D$2:$E$13,2,FALSE)+Tabela1[[#This Row],[Marka_sort_plus]]</f>
        <v>221035</v>
      </c>
      <c r="V2002" s="39">
        <v>21035</v>
      </c>
      <c r="W2002" s="49" t="s">
        <v>268</v>
      </c>
      <c r="X2002" s="49" t="s">
        <v>6980</v>
      </c>
      <c r="Y2002" s="49" t="s">
        <v>3152</v>
      </c>
      <c r="Z2002" s="49" t="s">
        <v>6981</v>
      </c>
    </row>
    <row r="2003" spans="2:26" ht="27.75" customHeight="1">
      <c r="B2003" s="55" t="s">
        <v>7</v>
      </c>
      <c r="C2003" s="56" t="s">
        <v>7913</v>
      </c>
      <c r="D2003" s="113" t="s">
        <v>7914</v>
      </c>
      <c r="E2003" s="83" t="s">
        <v>3107</v>
      </c>
      <c r="F2003" s="65" t="s">
        <v>7915</v>
      </c>
      <c r="G2003" s="58" t="s">
        <v>10</v>
      </c>
      <c r="H2003" s="58">
        <v>1</v>
      </c>
      <c r="I2003" s="129">
        <v>62.61</v>
      </c>
      <c r="J2003" s="129">
        <v>62.61</v>
      </c>
      <c r="K2003" s="93">
        <f>Tabela1[ [#This Row],[Cena hurtowa netto od 01.06.2025] ]/Tabela1[[#This Row],[Cena hurtowa netto od 13.01.2025]]-1</f>
        <v>0</v>
      </c>
      <c r="L2003" s="142" t="s">
        <v>3107</v>
      </c>
      <c r="M2003" s="142"/>
      <c r="N2003" s="64" t="s">
        <v>8050</v>
      </c>
      <c r="O2003" s="84">
        <v>0.23</v>
      </c>
      <c r="P2003" s="7"/>
      <c r="Q2003" s="35">
        <f t="shared" si="35"/>
        <v>0</v>
      </c>
      <c r="R2003" s="104">
        <v>27</v>
      </c>
      <c r="S2003" s="36" t="s">
        <v>3115</v>
      </c>
      <c r="T2003" s="86" t="s">
        <v>4573</v>
      </c>
      <c r="U2003" s="39">
        <f>VLOOKUP(Tabela1[[#This Row],[Marka]],Config!$D$2:$E$13,2,FALSE)+Tabela1[[#This Row],[Marka_sort_plus]]</f>
        <v>221036</v>
      </c>
      <c r="V2003" s="39">
        <v>21036</v>
      </c>
      <c r="W2003" s="49" t="s">
        <v>8050</v>
      </c>
      <c r="X2003" s="49" t="s">
        <v>9377</v>
      </c>
      <c r="Y2003" s="49" t="s">
        <v>3152</v>
      </c>
      <c r="Z2003" s="49" t="s">
        <v>9378</v>
      </c>
    </row>
    <row r="2004" spans="2:26" ht="27.75" customHeight="1">
      <c r="B2004" s="55" t="s">
        <v>7</v>
      </c>
      <c r="C2004" s="56" t="s">
        <v>269</v>
      </c>
      <c r="D2004" s="113" t="s">
        <v>3572</v>
      </c>
      <c r="E2004" s="83" t="s">
        <v>3107</v>
      </c>
      <c r="F2004" s="65" t="s">
        <v>270</v>
      </c>
      <c r="G2004" s="58" t="s">
        <v>10</v>
      </c>
      <c r="H2004" s="58">
        <v>1</v>
      </c>
      <c r="I2004" s="129">
        <v>626.35</v>
      </c>
      <c r="J2004" s="129">
        <v>626.35</v>
      </c>
      <c r="K2004" s="93">
        <f>Tabela1[ [#This Row],[Cena hurtowa netto od 01.06.2025] ]/Tabela1[[#This Row],[Cena hurtowa netto od 13.01.2025]]-1</f>
        <v>0</v>
      </c>
      <c r="L2004" s="142" t="s">
        <v>3107</v>
      </c>
      <c r="M2004" s="142"/>
      <c r="N2004" s="64" t="s">
        <v>271</v>
      </c>
      <c r="O2004" s="84">
        <v>0.23</v>
      </c>
      <c r="P2004" s="7"/>
      <c r="Q2004" s="35">
        <f t="shared" si="35"/>
        <v>0</v>
      </c>
      <c r="R2004" s="104">
        <v>27</v>
      </c>
      <c r="S2004" s="36" t="s">
        <v>3115</v>
      </c>
      <c r="T2004" s="86" t="s">
        <v>4573</v>
      </c>
      <c r="U2004" s="39">
        <f>VLOOKUP(Tabela1[[#This Row],[Marka]],Config!$D$2:$E$13,2,FALSE)+Tabela1[[#This Row],[Marka_sort_plus]]</f>
        <v>221038</v>
      </c>
      <c r="V2004" s="39">
        <v>21038</v>
      </c>
      <c r="W2004" s="49" t="s">
        <v>271</v>
      </c>
      <c r="X2004" s="49" t="s">
        <v>3152</v>
      </c>
      <c r="Y2004" s="49" t="s">
        <v>3152</v>
      </c>
      <c r="Z2004" s="49" t="s">
        <v>3152</v>
      </c>
    </row>
    <row r="2005" spans="2:26" ht="27.75" customHeight="1">
      <c r="B2005" s="55" t="s">
        <v>7</v>
      </c>
      <c r="C2005" s="56" t="s">
        <v>8637</v>
      </c>
      <c r="D2005" s="113" t="s">
        <v>8638</v>
      </c>
      <c r="E2005" s="83" t="s">
        <v>3107</v>
      </c>
      <c r="F2005" s="85" t="s">
        <v>8639</v>
      </c>
      <c r="G2005" s="58" t="s">
        <v>10</v>
      </c>
      <c r="H2005" s="58" t="s">
        <v>8162</v>
      </c>
      <c r="I2005" s="129">
        <v>7.11</v>
      </c>
      <c r="J2005" s="129">
        <v>7.11</v>
      </c>
      <c r="K2005" s="93">
        <f>Tabela1[ [#This Row],[Cena hurtowa netto od 01.06.2025] ]/Tabela1[[#This Row],[Cena hurtowa netto od 13.01.2025]]-1</f>
        <v>0</v>
      </c>
      <c r="L2005" s="142" t="s">
        <v>3107</v>
      </c>
      <c r="M2005" s="142"/>
      <c r="N2005" s="64">
        <v>4007817076460</v>
      </c>
      <c r="O2005" s="84">
        <v>0.23</v>
      </c>
      <c r="P2005" s="7"/>
      <c r="Q2005" s="35">
        <f t="shared" si="35"/>
        <v>0</v>
      </c>
      <c r="R2005" s="104">
        <v>29</v>
      </c>
      <c r="S2005" s="36" t="s">
        <v>3115</v>
      </c>
      <c r="T2005" s="86">
        <v>96082000</v>
      </c>
      <c r="U2005" s="39">
        <f>VLOOKUP(Tabela1[[#This Row],[Marka]],Config!$D$2:$E$13,2,FALSE)+Tabela1[[#This Row],[Marka_sort_plus]]</f>
        <v>221051</v>
      </c>
      <c r="V2005" s="39">
        <v>21051</v>
      </c>
      <c r="W2005" s="49" t="s">
        <v>9982</v>
      </c>
      <c r="X2005" s="49" t="s">
        <v>9395</v>
      </c>
      <c r="Y2005" s="49" t="s">
        <v>3152</v>
      </c>
      <c r="Z2005" s="49" t="s">
        <v>9396</v>
      </c>
    </row>
    <row r="2006" spans="2:26" ht="27.75" customHeight="1">
      <c r="B2006" s="55" t="s">
        <v>7</v>
      </c>
      <c r="C2006" s="56" t="s">
        <v>8640</v>
      </c>
      <c r="D2006" s="113" t="s">
        <v>8641</v>
      </c>
      <c r="E2006" s="83" t="s">
        <v>3107</v>
      </c>
      <c r="F2006" s="85" t="s">
        <v>8642</v>
      </c>
      <c r="G2006" s="58" t="s">
        <v>10</v>
      </c>
      <c r="H2006" s="58" t="s">
        <v>8162</v>
      </c>
      <c r="I2006" s="129">
        <v>7.11</v>
      </c>
      <c r="J2006" s="129">
        <v>7.11</v>
      </c>
      <c r="K2006" s="93">
        <f>Tabela1[ [#This Row],[Cena hurtowa netto od 01.06.2025] ]/Tabela1[[#This Row],[Cena hurtowa netto od 13.01.2025]]-1</f>
        <v>0</v>
      </c>
      <c r="L2006" s="142" t="s">
        <v>3107</v>
      </c>
      <c r="M2006" s="142"/>
      <c r="N2006" s="64">
        <v>4007817076163</v>
      </c>
      <c r="O2006" s="84">
        <v>0.23</v>
      </c>
      <c r="P2006" s="7"/>
      <c r="Q2006" s="35">
        <f t="shared" si="35"/>
        <v>0</v>
      </c>
      <c r="R2006" s="104">
        <v>29</v>
      </c>
      <c r="S2006" s="36" t="s">
        <v>3115</v>
      </c>
      <c r="T2006" s="86">
        <v>96082000</v>
      </c>
      <c r="U2006" s="39">
        <f>VLOOKUP(Tabela1[[#This Row],[Marka]],Config!$D$2:$E$13,2,FALSE)+Tabela1[[#This Row],[Marka_sort_plus]]</f>
        <v>221051</v>
      </c>
      <c r="V2006" s="39">
        <v>21051</v>
      </c>
      <c r="W2006" s="49" t="s">
        <v>9983</v>
      </c>
      <c r="X2006" s="49" t="s">
        <v>9397</v>
      </c>
      <c r="Y2006" s="49" t="s">
        <v>3152</v>
      </c>
      <c r="Z2006" s="49" t="s">
        <v>9398</v>
      </c>
    </row>
    <row r="2007" spans="2:26" ht="27.75" customHeight="1">
      <c r="B2007" s="55" t="s">
        <v>7</v>
      </c>
      <c r="C2007" s="56" t="s">
        <v>8643</v>
      </c>
      <c r="D2007" s="113" t="s">
        <v>8644</v>
      </c>
      <c r="E2007" s="83" t="s">
        <v>3107</v>
      </c>
      <c r="F2007" s="85" t="s">
        <v>8645</v>
      </c>
      <c r="G2007" s="58" t="s">
        <v>10</v>
      </c>
      <c r="H2007" s="58" t="s">
        <v>8162</v>
      </c>
      <c r="I2007" s="129">
        <v>7.11</v>
      </c>
      <c r="J2007" s="129">
        <v>7.11</v>
      </c>
      <c r="K2007" s="93">
        <f>Tabela1[ [#This Row],[Cena hurtowa netto od 01.06.2025] ]/Tabela1[[#This Row],[Cena hurtowa netto od 13.01.2025]]-1</f>
        <v>0</v>
      </c>
      <c r="L2007" s="142" t="s">
        <v>3107</v>
      </c>
      <c r="M2007" s="142"/>
      <c r="N2007" s="64">
        <v>4007817076194</v>
      </c>
      <c r="O2007" s="84">
        <v>0.23</v>
      </c>
      <c r="P2007" s="7"/>
      <c r="Q2007" s="35">
        <f t="shared" si="35"/>
        <v>0</v>
      </c>
      <c r="R2007" s="104">
        <v>29</v>
      </c>
      <c r="S2007" s="36" t="s">
        <v>3115</v>
      </c>
      <c r="T2007" s="86">
        <v>96082000</v>
      </c>
      <c r="U2007" s="39">
        <f>VLOOKUP(Tabela1[[#This Row],[Marka]],Config!$D$2:$E$13,2,FALSE)+Tabela1[[#This Row],[Marka_sort_plus]]</f>
        <v>221051</v>
      </c>
      <c r="V2007" s="39">
        <v>21051</v>
      </c>
      <c r="W2007" s="49" t="s">
        <v>9984</v>
      </c>
      <c r="X2007" s="49" t="s">
        <v>9399</v>
      </c>
      <c r="Y2007" s="49" t="s">
        <v>9400</v>
      </c>
      <c r="Z2007" s="49" t="s">
        <v>3152</v>
      </c>
    </row>
    <row r="2008" spans="2:26" ht="27.75" customHeight="1">
      <c r="B2008" s="55" t="s">
        <v>7</v>
      </c>
      <c r="C2008" s="56" t="s">
        <v>8634</v>
      </c>
      <c r="D2008" s="113" t="s">
        <v>8635</v>
      </c>
      <c r="E2008" s="83" t="s">
        <v>3107</v>
      </c>
      <c r="F2008" s="85" t="s">
        <v>8636</v>
      </c>
      <c r="G2008" s="58" t="s">
        <v>10</v>
      </c>
      <c r="H2008" s="58" t="s">
        <v>8162</v>
      </c>
      <c r="I2008" s="129">
        <v>71.069999999999993</v>
      </c>
      <c r="J2008" s="129">
        <v>71.069999999999993</v>
      </c>
      <c r="K2008" s="93">
        <f>Tabela1[ [#This Row],[Cena hurtowa netto od 01.06.2025] ]/Tabela1[[#This Row],[Cena hurtowa netto od 13.01.2025]]-1</f>
        <v>0</v>
      </c>
      <c r="L2008" s="142" t="s">
        <v>3107</v>
      </c>
      <c r="M2008" s="142"/>
      <c r="N2008" s="64">
        <v>4007817077948</v>
      </c>
      <c r="O2008" s="84">
        <v>0.23</v>
      </c>
      <c r="P2008" s="7"/>
      <c r="Q2008" s="35">
        <f t="shared" ref="Q2008:Q2071" si="36">J2008*P2008*(1-RABAT)</f>
        <v>0</v>
      </c>
      <c r="R2008" s="104">
        <v>29</v>
      </c>
      <c r="S2008" s="36" t="s">
        <v>3115</v>
      </c>
      <c r="T2008" s="86">
        <v>96082000</v>
      </c>
      <c r="U2008" s="39">
        <f>VLOOKUP(Tabela1[[#This Row],[Marka]],Config!$D$2:$E$13,2,FALSE)+Tabela1[[#This Row],[Marka_sort_plus]]</f>
        <v>221053</v>
      </c>
      <c r="V2008" s="39">
        <v>21053</v>
      </c>
      <c r="W2008" s="49" t="s">
        <v>9981</v>
      </c>
      <c r="X2008" s="49" t="s">
        <v>9393</v>
      </c>
      <c r="Y2008" s="49" t="s">
        <v>3152</v>
      </c>
      <c r="Z2008" s="49" t="s">
        <v>9394</v>
      </c>
    </row>
    <row r="2009" spans="2:26" ht="27.75" customHeight="1">
      <c r="B2009" s="55" t="s">
        <v>7</v>
      </c>
      <c r="C2009" s="56" t="s">
        <v>1236</v>
      </c>
      <c r="D2009" s="113" t="s">
        <v>3961</v>
      </c>
      <c r="E2009" s="83" t="s">
        <v>3107</v>
      </c>
      <c r="F2009" s="65" t="s">
        <v>1237</v>
      </c>
      <c r="G2009" s="58" t="s">
        <v>10</v>
      </c>
      <c r="H2009" s="58">
        <v>1</v>
      </c>
      <c r="I2009" s="129">
        <v>31.3</v>
      </c>
      <c r="J2009" s="129">
        <v>31.3</v>
      </c>
      <c r="K2009" s="93">
        <f>Tabela1[ [#This Row],[Cena hurtowa netto od 01.06.2025] ]/Tabela1[[#This Row],[Cena hurtowa netto od 13.01.2025]]-1</f>
        <v>0</v>
      </c>
      <c r="L2009" s="142" t="s">
        <v>3107</v>
      </c>
      <c r="M2009" s="142"/>
      <c r="N2009" s="64" t="s">
        <v>1238</v>
      </c>
      <c r="O2009" s="84">
        <v>0.23</v>
      </c>
      <c r="P2009" s="7"/>
      <c r="Q2009" s="35">
        <f t="shared" si="36"/>
        <v>0</v>
      </c>
      <c r="R2009" s="104">
        <v>39</v>
      </c>
      <c r="S2009" s="36" t="s">
        <v>3194</v>
      </c>
      <c r="T2009" s="86" t="s">
        <v>4599</v>
      </c>
      <c r="U2009" s="39">
        <f>VLOOKUP(Tabela1[[#This Row],[Marka]],Config!$D$2:$E$13,2,FALSE)+Tabela1[[#This Row],[Marka_sort_plus]]</f>
        <v>223011</v>
      </c>
      <c r="V2009" s="39">
        <v>23011</v>
      </c>
      <c r="W2009" s="49" t="s">
        <v>1238</v>
      </c>
      <c r="X2009" s="49" t="s">
        <v>6228</v>
      </c>
      <c r="Y2009" s="49" t="s">
        <v>3152</v>
      </c>
      <c r="Z2009" s="49" t="s">
        <v>6229</v>
      </c>
    </row>
    <row r="2010" spans="2:26" ht="27.75" customHeight="1">
      <c r="B2010" s="55" t="s">
        <v>7</v>
      </c>
      <c r="C2010" s="56" t="s">
        <v>5250</v>
      </c>
      <c r="D2010" s="113" t="s">
        <v>5143</v>
      </c>
      <c r="E2010" s="83" t="s">
        <v>3107</v>
      </c>
      <c r="F2010" s="65" t="s">
        <v>5351</v>
      </c>
      <c r="G2010" s="58" t="s">
        <v>10</v>
      </c>
      <c r="H2010" s="58">
        <v>1</v>
      </c>
      <c r="I2010" s="129">
        <v>63.83</v>
      </c>
      <c r="J2010" s="129">
        <v>63.83</v>
      </c>
      <c r="K2010" s="93">
        <f>Tabela1[ [#This Row],[Cena hurtowa netto od 01.06.2025] ]/Tabela1[[#This Row],[Cena hurtowa netto od 13.01.2025]]-1</f>
        <v>0</v>
      </c>
      <c r="L2010" s="142" t="s">
        <v>3107</v>
      </c>
      <c r="M2010" s="142"/>
      <c r="N2010" s="64" t="s">
        <v>5512</v>
      </c>
      <c r="O2010" s="84">
        <v>0.23</v>
      </c>
      <c r="P2010" s="7"/>
      <c r="Q2010" s="35">
        <f t="shared" si="36"/>
        <v>0</v>
      </c>
      <c r="R2010" s="104"/>
      <c r="S2010" s="36" t="s">
        <v>3112</v>
      </c>
      <c r="T2010" s="86" t="s">
        <v>4634</v>
      </c>
      <c r="U2010" s="39">
        <f>VLOOKUP(Tabela1[[#This Row],[Marka]],Config!$D$2:$E$13,2,FALSE)+Tabela1[[#This Row],[Marka_sort_plus]]</f>
        <v>223011</v>
      </c>
      <c r="V2010" s="39">
        <v>23011</v>
      </c>
      <c r="W2010" s="49" t="s">
        <v>5512</v>
      </c>
      <c r="X2010" s="49" t="s">
        <v>6230</v>
      </c>
      <c r="Y2010" s="49" t="s">
        <v>3152</v>
      </c>
      <c r="Z2010" s="49" t="s">
        <v>6231</v>
      </c>
    </row>
    <row r="2011" spans="2:26" ht="27.75" customHeight="1">
      <c r="B2011" s="55" t="s">
        <v>7</v>
      </c>
      <c r="C2011" s="56" t="s">
        <v>86</v>
      </c>
      <c r="D2011" s="113" t="s">
        <v>3328</v>
      </c>
      <c r="E2011" s="83" t="s">
        <v>3107</v>
      </c>
      <c r="F2011" s="65" t="s">
        <v>87</v>
      </c>
      <c r="G2011" s="58" t="s">
        <v>10</v>
      </c>
      <c r="H2011" s="58">
        <v>1</v>
      </c>
      <c r="I2011" s="129">
        <v>8.39</v>
      </c>
      <c r="J2011" s="129">
        <v>8.39</v>
      </c>
      <c r="K2011" s="93">
        <f>Tabela1[ [#This Row],[Cena hurtowa netto od 01.06.2025] ]/Tabela1[[#This Row],[Cena hurtowa netto od 13.01.2025]]-1</f>
        <v>0</v>
      </c>
      <c r="L2011" s="142" t="s">
        <v>3107</v>
      </c>
      <c r="M2011" s="142"/>
      <c r="N2011" s="64" t="s">
        <v>88</v>
      </c>
      <c r="O2011" s="84">
        <v>0.23</v>
      </c>
      <c r="P2011" s="7"/>
      <c r="Q2011" s="35">
        <f t="shared" si="36"/>
        <v>0</v>
      </c>
      <c r="R2011" s="104">
        <v>57</v>
      </c>
      <c r="S2011" s="36" t="s">
        <v>3112</v>
      </c>
      <c r="T2011" s="86" t="s">
        <v>4635</v>
      </c>
      <c r="U2011" s="39">
        <f>VLOOKUP(Tabela1[[#This Row],[Marka]],Config!$D$2:$E$13,2,FALSE)+Tabela1[[#This Row],[Marka_sort_plus]]</f>
        <v>223011</v>
      </c>
      <c r="V2011" s="39">
        <v>23011</v>
      </c>
      <c r="W2011" s="49" t="s">
        <v>88</v>
      </c>
      <c r="X2011" s="49" t="s">
        <v>7288</v>
      </c>
      <c r="Y2011" s="49" t="s">
        <v>3152</v>
      </c>
      <c r="Z2011" s="49" t="s">
        <v>7289</v>
      </c>
    </row>
    <row r="2012" spans="2:26" ht="27.75" customHeight="1">
      <c r="B2012" s="55" t="s">
        <v>7</v>
      </c>
      <c r="C2012" s="56" t="s">
        <v>4970</v>
      </c>
      <c r="D2012" s="113" t="s">
        <v>4967</v>
      </c>
      <c r="E2012" s="83" t="s">
        <v>3107</v>
      </c>
      <c r="F2012" s="65" t="s">
        <v>4968</v>
      </c>
      <c r="G2012" s="58" t="s">
        <v>10</v>
      </c>
      <c r="H2012" s="58">
        <v>30</v>
      </c>
      <c r="I2012" s="129">
        <v>2.74</v>
      </c>
      <c r="J2012" s="129">
        <v>2.74</v>
      </c>
      <c r="K2012" s="93">
        <f>Tabela1[ [#This Row],[Cena hurtowa netto od 01.06.2025] ]/Tabela1[[#This Row],[Cena hurtowa netto od 13.01.2025]]-1</f>
        <v>0</v>
      </c>
      <c r="L2012" s="142" t="s">
        <v>3107</v>
      </c>
      <c r="M2012" s="142"/>
      <c r="N2012" s="64" t="s">
        <v>4969</v>
      </c>
      <c r="O2012" s="84">
        <v>0.23</v>
      </c>
      <c r="P2012" s="7"/>
      <c r="Q2012" s="35">
        <f t="shared" si="36"/>
        <v>0</v>
      </c>
      <c r="R2012" s="104">
        <v>40</v>
      </c>
      <c r="S2012" s="36" t="s">
        <v>3194</v>
      </c>
      <c r="T2012" s="86" t="s">
        <v>4556</v>
      </c>
      <c r="U2012" s="39">
        <f>VLOOKUP(Tabela1[[#This Row],[Marka]],Config!$D$2:$E$13,2,FALSE)+Tabela1[[#This Row],[Marka_sort_plus]]</f>
        <v>223011</v>
      </c>
      <c r="V2012" s="39">
        <v>23011</v>
      </c>
      <c r="W2012" s="49" t="s">
        <v>4969</v>
      </c>
      <c r="X2012" s="49" t="s">
        <v>3152</v>
      </c>
      <c r="Y2012" s="49" t="s">
        <v>3152</v>
      </c>
      <c r="Z2012" s="49" t="s">
        <v>3152</v>
      </c>
    </row>
    <row r="2013" spans="2:26" ht="27.75" customHeight="1">
      <c r="B2013" s="55" t="s">
        <v>7</v>
      </c>
      <c r="C2013" s="56" t="s">
        <v>1227</v>
      </c>
      <c r="D2013" s="113" t="s">
        <v>3960</v>
      </c>
      <c r="E2013" s="83" t="s">
        <v>3107</v>
      </c>
      <c r="F2013" s="65" t="s">
        <v>1228</v>
      </c>
      <c r="G2013" s="58" t="s">
        <v>10</v>
      </c>
      <c r="H2013" s="58">
        <v>1</v>
      </c>
      <c r="I2013" s="129">
        <v>82.22</v>
      </c>
      <c r="J2013" s="129">
        <v>82.22</v>
      </c>
      <c r="K2013" s="93">
        <f>Tabela1[ [#This Row],[Cena hurtowa netto od 01.06.2025] ]/Tabela1[[#This Row],[Cena hurtowa netto od 13.01.2025]]-1</f>
        <v>0</v>
      </c>
      <c r="L2013" s="142" t="s">
        <v>3107</v>
      </c>
      <c r="M2013" s="142"/>
      <c r="N2013" s="64" t="s">
        <v>1229</v>
      </c>
      <c r="O2013" s="84">
        <v>0.23</v>
      </c>
      <c r="P2013" s="7"/>
      <c r="Q2013" s="35">
        <f t="shared" si="36"/>
        <v>0</v>
      </c>
      <c r="R2013" s="104">
        <v>40</v>
      </c>
      <c r="S2013" s="36" t="s">
        <v>3194</v>
      </c>
      <c r="T2013" s="86" t="s">
        <v>4556</v>
      </c>
      <c r="U2013" s="39">
        <f>VLOOKUP(Tabela1[[#This Row],[Marka]],Config!$D$2:$E$13,2,FALSE)+Tabela1[[#This Row],[Marka_sort_plus]]</f>
        <v>223011</v>
      </c>
      <c r="V2013" s="39">
        <v>23011</v>
      </c>
      <c r="W2013" s="49" t="s">
        <v>1229</v>
      </c>
      <c r="X2013" s="49" t="s">
        <v>3152</v>
      </c>
      <c r="Y2013" s="49" t="s">
        <v>3152</v>
      </c>
      <c r="Z2013" s="49" t="s">
        <v>6713</v>
      </c>
    </row>
    <row r="2014" spans="2:26" ht="27.75" customHeight="1">
      <c r="B2014" s="55" t="s">
        <v>7</v>
      </c>
      <c r="C2014" s="56" t="s">
        <v>4971</v>
      </c>
      <c r="D2014" s="113" t="s">
        <v>4972</v>
      </c>
      <c r="E2014" s="83" t="s">
        <v>3107</v>
      </c>
      <c r="F2014" s="65" t="s">
        <v>4973</v>
      </c>
      <c r="G2014" s="58" t="s">
        <v>10</v>
      </c>
      <c r="H2014" s="58">
        <v>12</v>
      </c>
      <c r="I2014" s="129">
        <v>5.41</v>
      </c>
      <c r="J2014" s="129">
        <v>5.41</v>
      </c>
      <c r="K2014" s="93">
        <f>Tabela1[ [#This Row],[Cena hurtowa netto od 01.06.2025] ]/Tabela1[[#This Row],[Cena hurtowa netto od 13.01.2025]]-1</f>
        <v>0</v>
      </c>
      <c r="L2014" s="142" t="s">
        <v>3107</v>
      </c>
      <c r="M2014" s="142"/>
      <c r="N2014" s="64" t="s">
        <v>4974</v>
      </c>
      <c r="O2014" s="84">
        <v>0.23</v>
      </c>
      <c r="P2014" s="7"/>
      <c r="Q2014" s="35">
        <f t="shared" si="36"/>
        <v>0</v>
      </c>
      <c r="R2014" s="104">
        <v>40</v>
      </c>
      <c r="S2014" s="36" t="s">
        <v>3194</v>
      </c>
      <c r="T2014" s="86" t="s">
        <v>4556</v>
      </c>
      <c r="U2014" s="39">
        <f>VLOOKUP(Tabela1[[#This Row],[Marka]],Config!$D$2:$E$13,2,FALSE)+Tabela1[[#This Row],[Marka_sort_plus]]</f>
        <v>223011</v>
      </c>
      <c r="V2014" s="39">
        <v>23011</v>
      </c>
      <c r="W2014" s="49" t="s">
        <v>4974</v>
      </c>
      <c r="X2014" s="49" t="s">
        <v>3152</v>
      </c>
      <c r="Y2014" s="49" t="s">
        <v>3152</v>
      </c>
      <c r="Z2014" s="49" t="s">
        <v>3152</v>
      </c>
    </row>
    <row r="2015" spans="2:26" ht="27.75" customHeight="1">
      <c r="B2015" s="55" t="s">
        <v>7</v>
      </c>
      <c r="C2015" s="56" t="s">
        <v>1230</v>
      </c>
      <c r="D2015" s="113" t="s">
        <v>3959</v>
      </c>
      <c r="E2015" s="83" t="s">
        <v>3107</v>
      </c>
      <c r="F2015" s="65" t="s">
        <v>1231</v>
      </c>
      <c r="G2015" s="58" t="s">
        <v>10</v>
      </c>
      <c r="H2015" s="58">
        <v>1</v>
      </c>
      <c r="I2015" s="129">
        <v>64.97</v>
      </c>
      <c r="J2015" s="129">
        <v>64.97</v>
      </c>
      <c r="K2015" s="93">
        <f>Tabela1[ [#This Row],[Cena hurtowa netto od 01.06.2025] ]/Tabela1[[#This Row],[Cena hurtowa netto od 13.01.2025]]-1</f>
        <v>0</v>
      </c>
      <c r="L2015" s="142" t="s">
        <v>3107</v>
      </c>
      <c r="M2015" s="142"/>
      <c r="N2015" s="64" t="s">
        <v>1232</v>
      </c>
      <c r="O2015" s="84">
        <v>0.23</v>
      </c>
      <c r="P2015" s="7"/>
      <c r="Q2015" s="35">
        <f t="shared" si="36"/>
        <v>0</v>
      </c>
      <c r="R2015" s="104">
        <v>40</v>
      </c>
      <c r="S2015" s="36" t="s">
        <v>3194</v>
      </c>
      <c r="T2015" s="86" t="s">
        <v>4556</v>
      </c>
      <c r="U2015" s="39">
        <f>VLOOKUP(Tabela1[[#This Row],[Marka]],Config!$D$2:$E$13,2,FALSE)+Tabela1[[#This Row],[Marka_sort_plus]]</f>
        <v>223011</v>
      </c>
      <c r="V2015" s="39">
        <v>23011</v>
      </c>
      <c r="W2015" s="49" t="s">
        <v>1232</v>
      </c>
      <c r="X2015" s="49" t="s">
        <v>3152</v>
      </c>
      <c r="Y2015" s="49" t="s">
        <v>3152</v>
      </c>
      <c r="Z2015" s="49" t="s">
        <v>6714</v>
      </c>
    </row>
    <row r="2016" spans="2:26" ht="27.75" customHeight="1">
      <c r="B2016" s="55" t="s">
        <v>7</v>
      </c>
      <c r="C2016" s="56" t="s">
        <v>13287</v>
      </c>
      <c r="D2016" s="113" t="s">
        <v>13288</v>
      </c>
      <c r="E2016" s="83" t="s">
        <v>3110</v>
      </c>
      <c r="F2016" s="65" t="s">
        <v>13289</v>
      </c>
      <c r="G2016" s="58" t="s">
        <v>10</v>
      </c>
      <c r="H2016" s="58" t="s">
        <v>8070</v>
      </c>
      <c r="I2016" s="129">
        <v>64.97</v>
      </c>
      <c r="J2016" s="129">
        <v>64.97</v>
      </c>
      <c r="K2016" s="93">
        <f>Tabela1[ [#This Row],[Cena hurtowa netto od 01.06.2025] ]/Tabela1[[#This Row],[Cena hurtowa netto od 13.01.2025]]-1</f>
        <v>0</v>
      </c>
      <c r="L2016" s="142" t="s">
        <v>3110</v>
      </c>
      <c r="M2016" s="142"/>
      <c r="N2016" s="64">
        <v>4007817165218</v>
      </c>
      <c r="O2016" s="84">
        <v>0.23</v>
      </c>
      <c r="P2016" s="7"/>
      <c r="Q2016" s="35">
        <f t="shared" si="36"/>
        <v>0</v>
      </c>
      <c r="R2016" s="104">
        <v>40</v>
      </c>
      <c r="S2016" s="36" t="s">
        <v>3194</v>
      </c>
      <c r="T2016" s="86" t="s">
        <v>4556</v>
      </c>
      <c r="U2016" s="39">
        <f>VLOOKUP(Tabela1[[#This Row],[Marka]],Config!$D$2:$E$13,2,FALSE)+Tabela1[[#This Row],[Marka_sort_plus]]</f>
        <v>223011</v>
      </c>
      <c r="V2016" s="39">
        <v>23011</v>
      </c>
      <c r="W2016" s="49">
        <v>4007817165218</v>
      </c>
      <c r="X2016" s="49"/>
      <c r="Y2016" s="49"/>
      <c r="Z2016" s="49"/>
    </row>
    <row r="2017" spans="2:26" ht="27.75" customHeight="1">
      <c r="B2017" s="55" t="s">
        <v>7</v>
      </c>
      <c r="C2017" s="56" t="s">
        <v>4975</v>
      </c>
      <c r="D2017" s="113" t="s">
        <v>4976</v>
      </c>
      <c r="E2017" s="83" t="s">
        <v>3107</v>
      </c>
      <c r="F2017" s="65" t="s">
        <v>4977</v>
      </c>
      <c r="G2017" s="58" t="s">
        <v>10</v>
      </c>
      <c r="H2017" s="58">
        <v>12</v>
      </c>
      <c r="I2017" s="129">
        <v>8.89</v>
      </c>
      <c r="J2017" s="129">
        <v>8.89</v>
      </c>
      <c r="K2017" s="93">
        <f>Tabela1[ [#This Row],[Cena hurtowa netto od 01.06.2025] ]/Tabela1[[#This Row],[Cena hurtowa netto od 13.01.2025]]-1</f>
        <v>0</v>
      </c>
      <c r="L2017" s="142" t="s">
        <v>3107</v>
      </c>
      <c r="M2017" s="142"/>
      <c r="N2017" s="64" t="s">
        <v>4978</v>
      </c>
      <c r="O2017" s="84">
        <v>0.23</v>
      </c>
      <c r="P2017" s="7"/>
      <c r="Q2017" s="35">
        <f t="shared" si="36"/>
        <v>0</v>
      </c>
      <c r="R2017" s="104">
        <v>40</v>
      </c>
      <c r="S2017" s="36" t="s">
        <v>3194</v>
      </c>
      <c r="T2017" s="86" t="s">
        <v>4556</v>
      </c>
      <c r="U2017" s="39">
        <f>VLOOKUP(Tabela1[[#This Row],[Marka]],Config!$D$2:$E$13,2,FALSE)+Tabela1[[#This Row],[Marka_sort_plus]]</f>
        <v>223011</v>
      </c>
      <c r="V2017" s="39">
        <v>23011</v>
      </c>
      <c r="W2017" s="49" t="s">
        <v>4978</v>
      </c>
      <c r="X2017" s="49" t="s">
        <v>3152</v>
      </c>
      <c r="Y2017" s="49" t="s">
        <v>3152</v>
      </c>
      <c r="Z2017" s="49" t="s">
        <v>3152</v>
      </c>
    </row>
    <row r="2018" spans="2:26" ht="27.75" customHeight="1">
      <c r="B2018" s="55" t="s">
        <v>7</v>
      </c>
      <c r="C2018" s="56" t="s">
        <v>1233</v>
      </c>
      <c r="D2018" s="113" t="s">
        <v>3958</v>
      </c>
      <c r="E2018" s="83" t="s">
        <v>3107</v>
      </c>
      <c r="F2018" s="65" t="s">
        <v>1234</v>
      </c>
      <c r="G2018" s="58" t="s">
        <v>10</v>
      </c>
      <c r="H2018" s="58">
        <v>1</v>
      </c>
      <c r="I2018" s="129">
        <v>106.73</v>
      </c>
      <c r="J2018" s="129">
        <v>106.73</v>
      </c>
      <c r="K2018" s="93">
        <f>Tabela1[ [#This Row],[Cena hurtowa netto od 01.06.2025] ]/Tabela1[[#This Row],[Cena hurtowa netto od 13.01.2025]]-1</f>
        <v>0</v>
      </c>
      <c r="L2018" s="142" t="s">
        <v>3107</v>
      </c>
      <c r="M2018" s="142"/>
      <c r="N2018" s="64" t="s">
        <v>1235</v>
      </c>
      <c r="O2018" s="84">
        <v>0.23</v>
      </c>
      <c r="P2018" s="7"/>
      <c r="Q2018" s="35">
        <f t="shared" si="36"/>
        <v>0</v>
      </c>
      <c r="R2018" s="104">
        <v>40</v>
      </c>
      <c r="S2018" s="36" t="s">
        <v>3194</v>
      </c>
      <c r="T2018" s="86" t="s">
        <v>4556</v>
      </c>
      <c r="U2018" s="39">
        <f>VLOOKUP(Tabela1[[#This Row],[Marka]],Config!$D$2:$E$13,2,FALSE)+Tabela1[[#This Row],[Marka_sort_plus]]</f>
        <v>223011</v>
      </c>
      <c r="V2018" s="39">
        <v>23011</v>
      </c>
      <c r="W2018" s="49" t="s">
        <v>1235</v>
      </c>
      <c r="X2018" s="49" t="s">
        <v>3152</v>
      </c>
      <c r="Y2018" s="49" t="s">
        <v>3152</v>
      </c>
      <c r="Z2018" s="49" t="s">
        <v>6715</v>
      </c>
    </row>
    <row r="2019" spans="2:26" ht="27.75" customHeight="1">
      <c r="B2019" s="55" t="s">
        <v>7</v>
      </c>
      <c r="C2019" s="56" t="s">
        <v>1218</v>
      </c>
      <c r="D2019" s="113" t="s">
        <v>3957</v>
      </c>
      <c r="E2019" s="83" t="s">
        <v>3107</v>
      </c>
      <c r="F2019" s="65" t="s">
        <v>1219</v>
      </c>
      <c r="G2019" s="58" t="s">
        <v>10</v>
      </c>
      <c r="H2019" s="58">
        <v>1</v>
      </c>
      <c r="I2019" s="129">
        <v>5.92</v>
      </c>
      <c r="J2019" s="129">
        <v>5.92</v>
      </c>
      <c r="K2019" s="93">
        <f>Tabela1[ [#This Row],[Cena hurtowa netto od 01.06.2025] ]/Tabela1[[#This Row],[Cena hurtowa netto od 13.01.2025]]-1</f>
        <v>0</v>
      </c>
      <c r="L2019" s="142" t="s">
        <v>3107</v>
      </c>
      <c r="M2019" s="142"/>
      <c r="N2019" s="64" t="s">
        <v>1220</v>
      </c>
      <c r="O2019" s="84">
        <v>0.23</v>
      </c>
      <c r="P2019" s="7"/>
      <c r="Q2019" s="35">
        <f t="shared" si="36"/>
        <v>0</v>
      </c>
      <c r="R2019" s="104">
        <v>40</v>
      </c>
      <c r="S2019" s="36" t="s">
        <v>3194</v>
      </c>
      <c r="T2019" s="86" t="s">
        <v>4574</v>
      </c>
      <c r="U2019" s="39">
        <f>VLOOKUP(Tabela1[[#This Row],[Marka]],Config!$D$2:$E$13,2,FALSE)+Tabela1[[#This Row],[Marka_sort_plus]]</f>
        <v>223011</v>
      </c>
      <c r="V2019" s="39">
        <v>23011</v>
      </c>
      <c r="W2019" s="49" t="s">
        <v>1220</v>
      </c>
      <c r="X2019" s="49" t="s">
        <v>7011</v>
      </c>
      <c r="Y2019" s="49" t="s">
        <v>3152</v>
      </c>
      <c r="Z2019" s="49" t="s">
        <v>7012</v>
      </c>
    </row>
    <row r="2020" spans="2:26" ht="27.75" customHeight="1">
      <c r="B2020" s="55" t="s">
        <v>7</v>
      </c>
      <c r="C2020" s="56" t="s">
        <v>1221</v>
      </c>
      <c r="D2020" s="113" t="s">
        <v>3956</v>
      </c>
      <c r="E2020" s="83" t="s">
        <v>3107</v>
      </c>
      <c r="F2020" s="65" t="s">
        <v>1222</v>
      </c>
      <c r="G2020" s="58" t="s">
        <v>10</v>
      </c>
      <c r="H2020" s="58">
        <v>1</v>
      </c>
      <c r="I2020" s="129">
        <v>5.92</v>
      </c>
      <c r="J2020" s="129">
        <v>5.92</v>
      </c>
      <c r="K2020" s="93">
        <f>Tabela1[ [#This Row],[Cena hurtowa netto od 01.06.2025] ]/Tabela1[[#This Row],[Cena hurtowa netto od 13.01.2025]]-1</f>
        <v>0</v>
      </c>
      <c r="L2020" s="142" t="s">
        <v>3107</v>
      </c>
      <c r="M2020" s="142"/>
      <c r="N2020" s="64" t="s">
        <v>1223</v>
      </c>
      <c r="O2020" s="84">
        <v>0.23</v>
      </c>
      <c r="P2020" s="7"/>
      <c r="Q2020" s="35">
        <f t="shared" si="36"/>
        <v>0</v>
      </c>
      <c r="R2020" s="104">
        <v>40</v>
      </c>
      <c r="S2020" s="36" t="s">
        <v>3194</v>
      </c>
      <c r="T2020" s="86" t="s">
        <v>4574</v>
      </c>
      <c r="U2020" s="39">
        <f>VLOOKUP(Tabela1[[#This Row],[Marka]],Config!$D$2:$E$13,2,FALSE)+Tabela1[[#This Row],[Marka_sort_plus]]</f>
        <v>223011</v>
      </c>
      <c r="V2020" s="39">
        <v>23011</v>
      </c>
      <c r="W2020" s="49" t="s">
        <v>1223</v>
      </c>
      <c r="X2020" s="49" t="s">
        <v>7009</v>
      </c>
      <c r="Y2020" s="49" t="s">
        <v>3152</v>
      </c>
      <c r="Z2020" s="49" t="s">
        <v>7010</v>
      </c>
    </row>
    <row r="2021" spans="2:26" ht="27.75" customHeight="1">
      <c r="B2021" s="55" t="s">
        <v>7</v>
      </c>
      <c r="C2021" s="56" t="s">
        <v>12475</v>
      </c>
      <c r="D2021" s="113" t="s">
        <v>12476</v>
      </c>
      <c r="E2021" s="83" t="s">
        <v>3107</v>
      </c>
      <c r="F2021" s="65" t="s">
        <v>12477</v>
      </c>
      <c r="G2021" s="58" t="s">
        <v>10</v>
      </c>
      <c r="H2021" s="58" t="s">
        <v>8167</v>
      </c>
      <c r="I2021" s="129">
        <v>5.92</v>
      </c>
      <c r="J2021" s="129">
        <v>5.92</v>
      </c>
      <c r="K2021" s="93">
        <f>Tabela1[ [#This Row],[Cena hurtowa netto od 01.06.2025] ]/Tabela1[[#This Row],[Cena hurtowa netto od 13.01.2025]]-1</f>
        <v>0</v>
      </c>
      <c r="L2021" s="142" t="s">
        <v>3107</v>
      </c>
      <c r="M2021" s="142"/>
      <c r="N2021" s="64">
        <v>4007817139783</v>
      </c>
      <c r="O2021" s="84">
        <v>0.23</v>
      </c>
      <c r="P2021" s="7"/>
      <c r="Q2021" s="35">
        <f t="shared" si="36"/>
        <v>0</v>
      </c>
      <c r="R2021" s="104"/>
      <c r="S2021" s="36" t="s">
        <v>3194</v>
      </c>
      <c r="T2021" s="86" t="s">
        <v>4574</v>
      </c>
      <c r="U2021" s="39">
        <f>VLOOKUP(Tabela1[[#This Row],[Marka]],Config!$D$2:$E$13,2,FALSE)+Tabela1[[#This Row],[Marka_sort_plus]]</f>
        <v>223011</v>
      </c>
      <c r="V2021" s="39">
        <v>23011</v>
      </c>
      <c r="W2021" s="49">
        <v>4007817139783</v>
      </c>
      <c r="X2021" s="49">
        <v>4007817140062</v>
      </c>
      <c r="Y2021" s="49">
        <v>4007817140116</v>
      </c>
      <c r="Z2021" s="49"/>
    </row>
    <row r="2022" spans="2:26" ht="27.75" customHeight="1">
      <c r="B2022" s="55" t="s">
        <v>7</v>
      </c>
      <c r="C2022" s="56" t="s">
        <v>1224</v>
      </c>
      <c r="D2022" s="113" t="s">
        <v>3955</v>
      </c>
      <c r="E2022" s="83" t="s">
        <v>3107</v>
      </c>
      <c r="F2022" s="65" t="s">
        <v>1225</v>
      </c>
      <c r="G2022" s="58" t="s">
        <v>10</v>
      </c>
      <c r="H2022" s="58">
        <v>1</v>
      </c>
      <c r="I2022" s="129">
        <v>6.69</v>
      </c>
      <c r="J2022" s="129">
        <v>6.69</v>
      </c>
      <c r="K2022" s="93">
        <f>Tabela1[ [#This Row],[Cena hurtowa netto od 01.06.2025] ]/Tabela1[[#This Row],[Cena hurtowa netto od 13.01.2025]]-1</f>
        <v>0</v>
      </c>
      <c r="L2022" s="142" t="s">
        <v>3107</v>
      </c>
      <c r="M2022" s="142"/>
      <c r="N2022" s="64" t="s">
        <v>1226</v>
      </c>
      <c r="O2022" s="84">
        <v>0.23</v>
      </c>
      <c r="P2022" s="7"/>
      <c r="Q2022" s="35">
        <f t="shared" si="36"/>
        <v>0</v>
      </c>
      <c r="R2022" s="104">
        <v>40</v>
      </c>
      <c r="S2022" s="36" t="s">
        <v>3194</v>
      </c>
      <c r="T2022" s="86" t="s">
        <v>4574</v>
      </c>
      <c r="U2022" s="39">
        <f>VLOOKUP(Tabela1[[#This Row],[Marka]],Config!$D$2:$E$13,2,FALSE)+Tabela1[[#This Row],[Marka_sort_plus]]</f>
        <v>223011</v>
      </c>
      <c r="V2022" s="39">
        <v>23011</v>
      </c>
      <c r="W2022" s="49" t="s">
        <v>1226</v>
      </c>
      <c r="X2022" s="49" t="s">
        <v>7013</v>
      </c>
      <c r="Y2022" s="49" t="s">
        <v>3152</v>
      </c>
      <c r="Z2022" s="49" t="s">
        <v>7014</v>
      </c>
    </row>
    <row r="2023" spans="2:26" ht="27.75" customHeight="1">
      <c r="B2023" s="55" t="s">
        <v>7</v>
      </c>
      <c r="C2023" s="56" t="s">
        <v>9691</v>
      </c>
      <c r="D2023" s="113" t="s">
        <v>9692</v>
      </c>
      <c r="E2023" s="83" t="s">
        <v>3107</v>
      </c>
      <c r="F2023" s="65" t="s">
        <v>9693</v>
      </c>
      <c r="G2023" s="58" t="s">
        <v>10</v>
      </c>
      <c r="H2023" s="58" t="s">
        <v>8167</v>
      </c>
      <c r="I2023" s="129">
        <v>10.210000000000001</v>
      </c>
      <c r="J2023" s="129">
        <v>10.210000000000001</v>
      </c>
      <c r="K2023" s="93">
        <f>Tabela1[ [#This Row],[Cena hurtowa netto od 01.06.2025] ]/Tabela1[[#This Row],[Cena hurtowa netto od 13.01.2025]]-1</f>
        <v>0</v>
      </c>
      <c r="L2023" s="142" t="s">
        <v>3107</v>
      </c>
      <c r="M2023" s="142"/>
      <c r="N2023" s="64">
        <v>4007817965030</v>
      </c>
      <c r="O2023" s="84">
        <v>0.23</v>
      </c>
      <c r="P2023" s="7"/>
      <c r="Q2023" s="35">
        <f t="shared" si="36"/>
        <v>0</v>
      </c>
      <c r="R2023" s="104">
        <v>40</v>
      </c>
      <c r="S2023" s="36" t="s">
        <v>3194</v>
      </c>
      <c r="T2023" s="86">
        <v>82130000</v>
      </c>
      <c r="U2023" s="39">
        <f>VLOOKUP(Tabela1[[#This Row],[Marka]],Config!$D$2:$E$13,2,FALSE)+Tabela1[[#This Row],[Marka_sort_plus]]</f>
        <v>223011</v>
      </c>
      <c r="V2023" s="39">
        <v>23011</v>
      </c>
      <c r="W2023" s="49" t="s">
        <v>10201</v>
      </c>
      <c r="X2023" s="49" t="s">
        <v>3152</v>
      </c>
      <c r="Y2023" s="49" t="s">
        <v>3152</v>
      </c>
      <c r="Z2023" s="49" t="s">
        <v>3152</v>
      </c>
    </row>
    <row r="2024" spans="2:26" ht="27.75" customHeight="1">
      <c r="B2024" s="55" t="s">
        <v>7</v>
      </c>
      <c r="C2024" s="56" t="s">
        <v>10444</v>
      </c>
      <c r="D2024" s="113" t="s">
        <v>10445</v>
      </c>
      <c r="E2024" s="83" t="s">
        <v>3107</v>
      </c>
      <c r="F2024" s="65" t="s">
        <v>10446</v>
      </c>
      <c r="G2024" s="58" t="s">
        <v>10</v>
      </c>
      <c r="H2024" s="58" t="s">
        <v>8167</v>
      </c>
      <c r="I2024" s="129">
        <v>7.27</v>
      </c>
      <c r="J2024" s="129">
        <v>7.27</v>
      </c>
      <c r="K2024" s="93">
        <f>Tabela1[ [#This Row],[Cena hurtowa netto od 01.06.2025] ]/Tabela1[[#This Row],[Cena hurtowa netto od 13.01.2025]]-1</f>
        <v>0</v>
      </c>
      <c r="L2024" s="142" t="s">
        <v>3107</v>
      </c>
      <c r="M2024" s="142"/>
      <c r="N2024" s="64">
        <v>4007817088159</v>
      </c>
      <c r="O2024" s="84">
        <v>0.23</v>
      </c>
      <c r="P2024" s="7"/>
      <c r="Q2024" s="35">
        <f t="shared" si="36"/>
        <v>0</v>
      </c>
      <c r="R2024" s="104">
        <v>40</v>
      </c>
      <c r="S2024" s="36" t="s">
        <v>3194</v>
      </c>
      <c r="T2024" s="86">
        <v>82130000</v>
      </c>
      <c r="U2024" s="39">
        <f>VLOOKUP(Tabela1[[#This Row],[Marka]],Config!$D$2:$E$13,2,FALSE)+Tabela1[[#This Row],[Marka_sort_plus]]</f>
        <v>223011</v>
      </c>
      <c r="V2024" s="39">
        <v>23011</v>
      </c>
      <c r="W2024" s="49">
        <v>4007817088159</v>
      </c>
      <c r="X2024" s="49"/>
      <c r="Y2024" s="49"/>
      <c r="Z2024" s="49"/>
    </row>
    <row r="2025" spans="2:26" ht="27.75" customHeight="1">
      <c r="B2025" s="55" t="s">
        <v>7916</v>
      </c>
      <c r="C2025" s="56" t="s">
        <v>1640</v>
      </c>
      <c r="D2025" s="113" t="s">
        <v>3872</v>
      </c>
      <c r="E2025" s="83" t="s">
        <v>3108</v>
      </c>
      <c r="F2025" s="65" t="s">
        <v>1641</v>
      </c>
      <c r="G2025" s="58" t="s">
        <v>10</v>
      </c>
      <c r="H2025" s="58">
        <v>1</v>
      </c>
      <c r="I2025" s="129">
        <v>12.8947</v>
      </c>
      <c r="J2025" s="129">
        <v>12.8947</v>
      </c>
      <c r="K2025" s="93">
        <f>Tabela1[ [#This Row],[Cena hurtowa netto od 01.06.2025] ]/Tabela1[[#This Row],[Cena hurtowa netto od 13.01.2025]]-1</f>
        <v>0</v>
      </c>
      <c r="L2025" s="142" t="s">
        <v>3108</v>
      </c>
      <c r="M2025" s="142"/>
      <c r="N2025" s="64" t="s">
        <v>1642</v>
      </c>
      <c r="O2025" s="84">
        <v>0.23</v>
      </c>
      <c r="P2025" s="7"/>
      <c r="Q2025" s="35">
        <f t="shared" si="36"/>
        <v>0</v>
      </c>
      <c r="R2025" s="104">
        <v>74</v>
      </c>
      <c r="S2025" s="36" t="s">
        <v>3127</v>
      </c>
      <c r="T2025" s="86" t="s">
        <v>4585</v>
      </c>
      <c r="U2025" s="39">
        <f>VLOOKUP(Tabela1[[#This Row],[Marka]],Config!$D$2:$E$13,2,FALSE)+Tabela1[[#This Row],[Marka_sort_plus]]</f>
        <v>301011</v>
      </c>
      <c r="V2025" s="39">
        <v>1011</v>
      </c>
      <c r="W2025" s="49" t="s">
        <v>1642</v>
      </c>
      <c r="X2025" s="49" t="s">
        <v>3152</v>
      </c>
      <c r="Y2025" s="49" t="s">
        <v>3152</v>
      </c>
      <c r="Z2025" s="49" t="s">
        <v>3152</v>
      </c>
    </row>
    <row r="2026" spans="2:26" ht="27.75" customHeight="1">
      <c r="B2026" s="55" t="s">
        <v>7916</v>
      </c>
      <c r="C2026" s="56" t="s">
        <v>1643</v>
      </c>
      <c r="D2026" s="113" t="s">
        <v>3871</v>
      </c>
      <c r="E2026" s="83" t="s">
        <v>3108</v>
      </c>
      <c r="F2026" s="65" t="s">
        <v>1644</v>
      </c>
      <c r="G2026" s="58" t="s">
        <v>10</v>
      </c>
      <c r="H2026" s="58">
        <v>1</v>
      </c>
      <c r="I2026" s="129">
        <v>12.8947</v>
      </c>
      <c r="J2026" s="129">
        <v>12.8947</v>
      </c>
      <c r="K2026" s="93">
        <f>Tabela1[ [#This Row],[Cena hurtowa netto od 01.06.2025] ]/Tabela1[[#This Row],[Cena hurtowa netto od 13.01.2025]]-1</f>
        <v>0</v>
      </c>
      <c r="L2026" s="142" t="s">
        <v>3108</v>
      </c>
      <c r="M2026" s="142"/>
      <c r="N2026" s="64" t="s">
        <v>1645</v>
      </c>
      <c r="O2026" s="84">
        <v>0.23</v>
      </c>
      <c r="P2026" s="7"/>
      <c r="Q2026" s="35">
        <f t="shared" si="36"/>
        <v>0</v>
      </c>
      <c r="R2026" s="104">
        <v>74</v>
      </c>
      <c r="S2026" s="36" t="s">
        <v>3127</v>
      </c>
      <c r="T2026" s="86" t="s">
        <v>4585</v>
      </c>
      <c r="U2026" s="39">
        <f>VLOOKUP(Tabela1[[#This Row],[Marka]],Config!$D$2:$E$13,2,FALSE)+Tabela1[[#This Row],[Marka_sort_plus]]</f>
        <v>301011</v>
      </c>
      <c r="V2026" s="39">
        <v>1011</v>
      </c>
      <c r="W2026" s="49" t="s">
        <v>1645</v>
      </c>
      <c r="X2026" s="49" t="s">
        <v>6245</v>
      </c>
      <c r="Y2026" s="49" t="s">
        <v>3152</v>
      </c>
      <c r="Z2026" s="49" t="s">
        <v>6246</v>
      </c>
    </row>
    <row r="2027" spans="2:26" ht="27.75" customHeight="1">
      <c r="B2027" s="55" t="s">
        <v>7916</v>
      </c>
      <c r="C2027" s="56" t="s">
        <v>1646</v>
      </c>
      <c r="D2027" s="113" t="s">
        <v>3870</v>
      </c>
      <c r="E2027" s="83" t="s">
        <v>3108</v>
      </c>
      <c r="F2027" s="65" t="s">
        <v>1647</v>
      </c>
      <c r="G2027" s="58" t="s">
        <v>10</v>
      </c>
      <c r="H2027" s="58">
        <v>1</v>
      </c>
      <c r="I2027" s="129">
        <v>12.8947</v>
      </c>
      <c r="J2027" s="129">
        <v>12.8947</v>
      </c>
      <c r="K2027" s="93">
        <f>Tabela1[ [#This Row],[Cena hurtowa netto od 01.06.2025] ]/Tabela1[[#This Row],[Cena hurtowa netto od 13.01.2025]]-1</f>
        <v>0</v>
      </c>
      <c r="L2027" s="142" t="s">
        <v>3108</v>
      </c>
      <c r="M2027" s="142"/>
      <c r="N2027" s="64" t="s">
        <v>1648</v>
      </c>
      <c r="O2027" s="84">
        <v>0.23</v>
      </c>
      <c r="P2027" s="7"/>
      <c r="Q2027" s="35">
        <f t="shared" si="36"/>
        <v>0</v>
      </c>
      <c r="R2027" s="104">
        <v>74</v>
      </c>
      <c r="S2027" s="36" t="s">
        <v>3127</v>
      </c>
      <c r="T2027" s="86" t="s">
        <v>4585</v>
      </c>
      <c r="U2027" s="39">
        <f>VLOOKUP(Tabela1[[#This Row],[Marka]],Config!$D$2:$E$13,2,FALSE)+Tabela1[[#This Row],[Marka_sort_plus]]</f>
        <v>301011</v>
      </c>
      <c r="V2027" s="39">
        <v>1011</v>
      </c>
      <c r="W2027" s="49" t="s">
        <v>1648</v>
      </c>
      <c r="X2027" s="49" t="s">
        <v>6247</v>
      </c>
      <c r="Y2027" s="49" t="s">
        <v>3152</v>
      </c>
      <c r="Z2027" s="49" t="s">
        <v>6248</v>
      </c>
    </row>
    <row r="2028" spans="2:26" ht="27.75" customHeight="1">
      <c r="B2028" s="55" t="s">
        <v>7916</v>
      </c>
      <c r="C2028" s="56" t="s">
        <v>1649</v>
      </c>
      <c r="D2028" s="113" t="s">
        <v>3869</v>
      </c>
      <c r="E2028" s="83" t="s">
        <v>3108</v>
      </c>
      <c r="F2028" s="65" t="s">
        <v>1650</v>
      </c>
      <c r="G2028" s="58" t="s">
        <v>10</v>
      </c>
      <c r="H2028" s="58">
        <v>1</v>
      </c>
      <c r="I2028" s="129">
        <v>12.8947</v>
      </c>
      <c r="J2028" s="129">
        <v>12.8947</v>
      </c>
      <c r="K2028" s="93">
        <f>Tabela1[ [#This Row],[Cena hurtowa netto od 01.06.2025] ]/Tabela1[[#This Row],[Cena hurtowa netto od 13.01.2025]]-1</f>
        <v>0</v>
      </c>
      <c r="L2028" s="142" t="s">
        <v>3108</v>
      </c>
      <c r="M2028" s="142"/>
      <c r="N2028" s="64" t="s">
        <v>1651</v>
      </c>
      <c r="O2028" s="84">
        <v>0.23</v>
      </c>
      <c r="P2028" s="7"/>
      <c r="Q2028" s="35">
        <f t="shared" si="36"/>
        <v>0</v>
      </c>
      <c r="R2028" s="104">
        <v>74</v>
      </c>
      <c r="S2028" s="36" t="s">
        <v>3127</v>
      </c>
      <c r="T2028" s="86" t="s">
        <v>4585</v>
      </c>
      <c r="U2028" s="39">
        <f>VLOOKUP(Tabela1[[#This Row],[Marka]],Config!$D$2:$E$13,2,FALSE)+Tabela1[[#This Row],[Marka_sort_plus]]</f>
        <v>301011</v>
      </c>
      <c r="V2028" s="39">
        <v>1011</v>
      </c>
      <c r="W2028" s="49" t="s">
        <v>1651</v>
      </c>
      <c r="X2028" s="49" t="s">
        <v>6243</v>
      </c>
      <c r="Y2028" s="49" t="s">
        <v>3152</v>
      </c>
      <c r="Z2028" s="49" t="s">
        <v>6244</v>
      </c>
    </row>
    <row r="2029" spans="2:26" ht="27.75" customHeight="1">
      <c r="B2029" s="55" t="s">
        <v>7916</v>
      </c>
      <c r="C2029" s="56" t="s">
        <v>5248</v>
      </c>
      <c r="D2029" s="113" t="s">
        <v>5141</v>
      </c>
      <c r="E2029" s="83" t="s">
        <v>3107</v>
      </c>
      <c r="F2029" s="65" t="s">
        <v>5349</v>
      </c>
      <c r="G2029" s="58" t="s">
        <v>10</v>
      </c>
      <c r="H2029" s="58">
        <v>1</v>
      </c>
      <c r="I2029" s="129">
        <v>53.71</v>
      </c>
      <c r="J2029" s="129">
        <v>53.71</v>
      </c>
      <c r="K2029" s="93">
        <f>Tabela1[ [#This Row],[Cena hurtowa netto od 01.06.2025] ]/Tabela1[[#This Row],[Cena hurtowa netto od 13.01.2025]]-1</f>
        <v>0</v>
      </c>
      <c r="L2029" s="142" t="s">
        <v>3107</v>
      </c>
      <c r="M2029" s="142"/>
      <c r="N2029" s="64" t="s">
        <v>5577</v>
      </c>
      <c r="O2029" s="84">
        <v>0.23</v>
      </c>
      <c r="P2029" s="7"/>
      <c r="Q2029" s="35">
        <f t="shared" si="36"/>
        <v>0</v>
      </c>
      <c r="R2029" s="104"/>
      <c r="S2029" s="36" t="s">
        <v>3127</v>
      </c>
      <c r="T2029" s="86" t="s">
        <v>4585</v>
      </c>
      <c r="U2029" s="39">
        <f>VLOOKUP(Tabela1[[#This Row],[Marka]],Config!$D$2:$E$13,2,FALSE)+Tabela1[[#This Row],[Marka_sort_plus]]</f>
        <v>301011</v>
      </c>
      <c r="V2029" s="39">
        <v>1011</v>
      </c>
      <c r="W2029" s="49" t="s">
        <v>5577</v>
      </c>
      <c r="X2029" s="49" t="s">
        <v>3152</v>
      </c>
      <c r="Y2029" s="49" t="s">
        <v>3152</v>
      </c>
      <c r="Z2029" s="49" t="s">
        <v>3152</v>
      </c>
    </row>
    <row r="2030" spans="2:26" ht="27.75" customHeight="1">
      <c r="B2030" s="55" t="s">
        <v>7916</v>
      </c>
      <c r="C2030" s="56" t="s">
        <v>10692</v>
      </c>
      <c r="D2030" s="106" t="s">
        <v>10693</v>
      </c>
      <c r="E2030" s="83" t="s">
        <v>3111</v>
      </c>
      <c r="F2030" s="65" t="s">
        <v>10694</v>
      </c>
      <c r="G2030" s="58" t="s">
        <v>10</v>
      </c>
      <c r="H2030" s="58" t="s">
        <v>8167</v>
      </c>
      <c r="I2030" s="129">
        <v>53.71</v>
      </c>
      <c r="J2030" s="129">
        <v>53.71</v>
      </c>
      <c r="K2030" s="93">
        <f>Tabela1[ [#This Row],[Cena hurtowa netto od 01.06.2025] ]/Tabela1[[#This Row],[Cena hurtowa netto od 13.01.2025]]-1</f>
        <v>0</v>
      </c>
      <c r="L2030" s="142" t="s">
        <v>3111</v>
      </c>
      <c r="M2030" s="142"/>
      <c r="N2030" s="64">
        <v>4007817096789</v>
      </c>
      <c r="O2030" s="84">
        <v>0.23</v>
      </c>
      <c r="P2030" s="7"/>
      <c r="Q2030" s="35">
        <f t="shared" si="36"/>
        <v>0</v>
      </c>
      <c r="R2030" s="104"/>
      <c r="S2030" s="36" t="s">
        <v>3127</v>
      </c>
      <c r="T2030" s="86">
        <v>34070000</v>
      </c>
      <c r="U2030" s="39">
        <f>VLOOKUP(Tabela1[[#This Row],[Marka]],Config!$D$2:$E$13,2,FALSE)+Tabela1[[#This Row],[Marka_sort_plus]]</f>
        <v>301011</v>
      </c>
      <c r="V2030" s="39">
        <v>1011</v>
      </c>
      <c r="W2030" s="49">
        <v>4007817096789</v>
      </c>
      <c r="X2030" s="49"/>
      <c r="Y2030" s="49"/>
      <c r="Z2030" s="49"/>
    </row>
    <row r="2031" spans="2:26" ht="27.75" customHeight="1">
      <c r="B2031" s="55" t="s">
        <v>7916</v>
      </c>
      <c r="C2031" s="56" t="s">
        <v>10695</v>
      </c>
      <c r="D2031" s="106" t="s">
        <v>10696</v>
      </c>
      <c r="E2031" s="83" t="s">
        <v>3107</v>
      </c>
      <c r="F2031" s="65" t="s">
        <v>10697</v>
      </c>
      <c r="G2031" s="58" t="s">
        <v>10</v>
      </c>
      <c r="H2031" s="58" t="s">
        <v>8167</v>
      </c>
      <c r="I2031" s="129">
        <v>53.71</v>
      </c>
      <c r="J2031" s="129">
        <v>53.71</v>
      </c>
      <c r="K2031" s="93">
        <f>Tabela1[ [#This Row],[Cena hurtowa netto od 01.06.2025] ]/Tabela1[[#This Row],[Cena hurtowa netto od 13.01.2025]]-1</f>
        <v>0</v>
      </c>
      <c r="L2031" s="142" t="s">
        <v>3107</v>
      </c>
      <c r="M2031" s="142"/>
      <c r="N2031" s="64">
        <v>4007817096888</v>
      </c>
      <c r="O2031" s="84">
        <v>0.23</v>
      </c>
      <c r="P2031" s="7"/>
      <c r="Q2031" s="35">
        <f t="shared" si="36"/>
        <v>0</v>
      </c>
      <c r="R2031" s="104"/>
      <c r="S2031" s="36" t="s">
        <v>3127</v>
      </c>
      <c r="T2031" s="86">
        <v>34070000</v>
      </c>
      <c r="U2031" s="39">
        <f>VLOOKUP(Tabela1[[#This Row],[Marka]],Config!$D$2:$E$13,2,FALSE)+Tabela1[[#This Row],[Marka_sort_plus]]</f>
        <v>301011</v>
      </c>
      <c r="V2031" s="39">
        <v>1011</v>
      </c>
      <c r="W2031" s="49">
        <v>4007817096888</v>
      </c>
      <c r="X2031" s="49"/>
      <c r="Y2031" s="49"/>
      <c r="Z2031" s="49"/>
    </row>
    <row r="2032" spans="2:26" ht="27.75" customHeight="1">
      <c r="B2032" s="55" t="s">
        <v>7916</v>
      </c>
      <c r="C2032" s="56" t="s">
        <v>10634</v>
      </c>
      <c r="D2032" s="113" t="s">
        <v>10635</v>
      </c>
      <c r="E2032" s="83" t="s">
        <v>3111</v>
      </c>
      <c r="F2032" s="65" t="s">
        <v>10636</v>
      </c>
      <c r="G2032" s="58" t="s">
        <v>10</v>
      </c>
      <c r="H2032" s="58" t="s">
        <v>8167</v>
      </c>
      <c r="I2032" s="129">
        <v>53.71</v>
      </c>
      <c r="J2032" s="129">
        <v>53.71</v>
      </c>
      <c r="K2032" s="93">
        <f>Tabela1[ [#This Row],[Cena hurtowa netto od 01.06.2025] ]/Tabela1[[#This Row],[Cena hurtowa netto od 13.01.2025]]-1</f>
        <v>0</v>
      </c>
      <c r="L2032" s="142" t="s">
        <v>3111</v>
      </c>
      <c r="M2032" s="142"/>
      <c r="N2032" s="64">
        <v>4007817096802</v>
      </c>
      <c r="O2032" s="84">
        <v>0.23</v>
      </c>
      <c r="P2032" s="7"/>
      <c r="Q2032" s="35">
        <f t="shared" si="36"/>
        <v>0</v>
      </c>
      <c r="R2032" s="104"/>
      <c r="S2032" s="36" t="s">
        <v>3127</v>
      </c>
      <c r="T2032" s="86" t="s">
        <v>4585</v>
      </c>
      <c r="U2032" s="39">
        <f>VLOOKUP(Tabela1[[#This Row],[Marka]],Config!$D$2:$E$13,2,FALSE)+Tabela1[[#This Row],[Marka_sort_plus]]</f>
        <v>301011</v>
      </c>
      <c r="V2032" s="39">
        <v>1011</v>
      </c>
      <c r="W2032" s="49">
        <v>4007817096802</v>
      </c>
      <c r="X2032" s="49"/>
      <c r="Y2032" s="49"/>
      <c r="Z2032" s="49"/>
    </row>
    <row r="2033" spans="2:26" ht="27.75" customHeight="1">
      <c r="B2033" s="55" t="s">
        <v>7916</v>
      </c>
      <c r="C2033" s="56" t="s">
        <v>10698</v>
      </c>
      <c r="D2033" s="106" t="s">
        <v>10699</v>
      </c>
      <c r="E2033" s="83" t="s">
        <v>3111</v>
      </c>
      <c r="F2033" s="65" t="s">
        <v>10700</v>
      </c>
      <c r="G2033" s="58" t="s">
        <v>10</v>
      </c>
      <c r="H2033" s="58" t="s">
        <v>8167</v>
      </c>
      <c r="I2033" s="129">
        <v>53.71</v>
      </c>
      <c r="J2033" s="129">
        <v>53.71</v>
      </c>
      <c r="K2033" s="93">
        <f>Tabela1[ [#This Row],[Cena hurtowa netto od 01.06.2025] ]/Tabela1[[#This Row],[Cena hurtowa netto od 13.01.2025]]-1</f>
        <v>0</v>
      </c>
      <c r="L2033" s="142" t="s">
        <v>3111</v>
      </c>
      <c r="M2033" s="142"/>
      <c r="N2033" s="64">
        <v>4007817096826</v>
      </c>
      <c r="O2033" s="84">
        <v>0.23</v>
      </c>
      <c r="P2033" s="7"/>
      <c r="Q2033" s="35">
        <f t="shared" si="36"/>
        <v>0</v>
      </c>
      <c r="R2033" s="104"/>
      <c r="S2033" s="36" t="s">
        <v>3127</v>
      </c>
      <c r="T2033" s="86">
        <v>34070000</v>
      </c>
      <c r="U2033" s="39">
        <f>VLOOKUP(Tabela1[[#This Row],[Marka]],Config!$D$2:$E$13,2,FALSE)+Tabela1[[#This Row],[Marka_sort_plus]]</f>
        <v>301011</v>
      </c>
      <c r="V2033" s="39">
        <v>1011</v>
      </c>
      <c r="W2033" s="49">
        <v>4007817096826</v>
      </c>
      <c r="X2033" s="49"/>
      <c r="Y2033" s="49"/>
      <c r="Z2033" s="49"/>
    </row>
    <row r="2034" spans="2:26" ht="27.75" customHeight="1">
      <c r="B2034" s="55" t="s">
        <v>7916</v>
      </c>
      <c r="C2034" s="56" t="s">
        <v>13446</v>
      </c>
      <c r="D2034" s="106" t="s">
        <v>13760</v>
      </c>
      <c r="E2034" s="83" t="s">
        <v>3110</v>
      </c>
      <c r="F2034" s="65" t="s">
        <v>13761</v>
      </c>
      <c r="G2034" s="58" t="s">
        <v>10</v>
      </c>
      <c r="H2034" s="58" t="s">
        <v>8167</v>
      </c>
      <c r="I2034" s="129">
        <v>53.71</v>
      </c>
      <c r="J2034" s="129">
        <v>53.71</v>
      </c>
      <c r="K2034" s="93">
        <f>Tabela1[ [#This Row],[Cena hurtowa netto od 01.06.2025] ]/Tabela1[[#This Row],[Cena hurtowa netto od 13.01.2025]]-1</f>
        <v>0</v>
      </c>
      <c r="L2034" s="142" t="s">
        <v>3110</v>
      </c>
      <c r="M2034" s="142"/>
      <c r="N2034" s="64">
        <v>4007817053843</v>
      </c>
      <c r="O2034" s="84">
        <v>0.23</v>
      </c>
      <c r="P2034" s="7"/>
      <c r="Q2034" s="35">
        <f t="shared" si="36"/>
        <v>0</v>
      </c>
      <c r="R2034" s="104"/>
      <c r="S2034" s="36" t="s">
        <v>3127</v>
      </c>
      <c r="T2034" s="86">
        <v>34070000</v>
      </c>
      <c r="U2034" s="39">
        <f>VLOOKUP(Tabela1[[#This Row],[Marka]],Config!$D$2:$E$13,2,FALSE)+Tabela1[[#This Row],[Marka_sort_plus]]</f>
        <v>301011</v>
      </c>
      <c r="V2034" s="39">
        <v>1011</v>
      </c>
      <c r="W2034" s="49">
        <v>4007817053843</v>
      </c>
      <c r="X2034" s="49"/>
      <c r="Y2034" s="49"/>
      <c r="Z2034" s="49"/>
    </row>
    <row r="2035" spans="2:26" ht="27.75" customHeight="1">
      <c r="B2035" s="55" t="s">
        <v>7916</v>
      </c>
      <c r="C2035" s="56" t="s">
        <v>13445</v>
      </c>
      <c r="D2035" s="106" t="s">
        <v>13757</v>
      </c>
      <c r="E2035" s="83" t="s">
        <v>3110</v>
      </c>
      <c r="F2035" s="65" t="s">
        <v>13758</v>
      </c>
      <c r="G2035" s="58" t="s">
        <v>10</v>
      </c>
      <c r="H2035" s="58" t="s">
        <v>8167</v>
      </c>
      <c r="I2035" s="129">
        <v>25.49</v>
      </c>
      <c r="J2035" s="129">
        <v>25.49</v>
      </c>
      <c r="K2035" s="93">
        <f>Tabela1[ [#This Row],[Cena hurtowa netto od 01.06.2025] ]/Tabela1[[#This Row],[Cena hurtowa netto od 13.01.2025]]-1</f>
        <v>0</v>
      </c>
      <c r="L2035" s="142" t="s">
        <v>3110</v>
      </c>
      <c r="M2035" s="142"/>
      <c r="N2035" s="64" t="s">
        <v>13759</v>
      </c>
      <c r="O2035" s="84">
        <v>0.23</v>
      </c>
      <c r="P2035" s="7"/>
      <c r="Q2035" s="35">
        <f t="shared" si="36"/>
        <v>0</v>
      </c>
      <c r="R2035" s="104">
        <v>76</v>
      </c>
      <c r="S2035" s="36" t="s">
        <v>3127</v>
      </c>
      <c r="T2035" s="86" t="s">
        <v>4585</v>
      </c>
      <c r="U2035" s="39">
        <f>VLOOKUP(Tabela1[[#This Row],[Marka]],Config!$D$2:$E$13,2,FALSE)+Tabela1[[#This Row],[Marka_sort_plus]]</f>
        <v>303011</v>
      </c>
      <c r="V2035" s="39">
        <v>3011</v>
      </c>
      <c r="W2035" s="49" t="s">
        <v>13759</v>
      </c>
      <c r="X2035" s="49"/>
      <c r="Y2035" s="49"/>
      <c r="Z2035" s="49"/>
    </row>
    <row r="2036" spans="2:26" ht="27.75" customHeight="1">
      <c r="B2036" s="55" t="s">
        <v>7916</v>
      </c>
      <c r="C2036" s="56" t="s">
        <v>13419</v>
      </c>
      <c r="D2036" s="106" t="s">
        <v>13633</v>
      </c>
      <c r="E2036" s="83" t="s">
        <v>3110</v>
      </c>
      <c r="F2036" s="65" t="s">
        <v>13634</v>
      </c>
      <c r="G2036" s="58" t="s">
        <v>10</v>
      </c>
      <c r="H2036" s="58" t="s">
        <v>8167</v>
      </c>
      <c r="I2036" s="129">
        <v>25.49</v>
      </c>
      <c r="J2036" s="129">
        <v>25.49</v>
      </c>
      <c r="K2036" s="93">
        <f>Tabela1[ [#This Row],[Cena hurtowa netto od 01.06.2025] ]/Tabela1[[#This Row],[Cena hurtowa netto od 13.01.2025]]-1</f>
        <v>0</v>
      </c>
      <c r="L2036" s="142" t="s">
        <v>3110</v>
      </c>
      <c r="M2036" s="142"/>
      <c r="N2036" s="64" t="s">
        <v>13643</v>
      </c>
      <c r="O2036" s="84">
        <v>0.23</v>
      </c>
      <c r="P2036" s="7"/>
      <c r="Q2036" s="35">
        <f t="shared" si="36"/>
        <v>0</v>
      </c>
      <c r="R2036" s="104">
        <v>76</v>
      </c>
      <c r="S2036" s="36" t="s">
        <v>3127</v>
      </c>
      <c r="T2036" s="86" t="s">
        <v>4585</v>
      </c>
      <c r="U2036" s="39">
        <f>VLOOKUP(Tabela1[[#This Row],[Marka]],Config!$D$2:$E$13,2,FALSE)+Tabela1[[#This Row],[Marka_sort_plus]]</f>
        <v>303011</v>
      </c>
      <c r="V2036" s="39">
        <v>3011</v>
      </c>
      <c r="W2036" s="49" t="s">
        <v>13643</v>
      </c>
      <c r="X2036" s="49"/>
      <c r="Y2036" s="49"/>
      <c r="Z2036" s="49"/>
    </row>
    <row r="2037" spans="2:26" ht="27.75" customHeight="1">
      <c r="B2037" s="55" t="s">
        <v>7916</v>
      </c>
      <c r="C2037" s="56" t="s">
        <v>13420</v>
      </c>
      <c r="D2037" s="106" t="s">
        <v>13635</v>
      </c>
      <c r="E2037" s="83" t="s">
        <v>3110</v>
      </c>
      <c r="F2037" s="65" t="s">
        <v>13636</v>
      </c>
      <c r="G2037" s="58" t="s">
        <v>10</v>
      </c>
      <c r="H2037" s="58" t="s">
        <v>8167</v>
      </c>
      <c r="I2037" s="129">
        <v>25.49</v>
      </c>
      <c r="J2037" s="129">
        <v>25.49</v>
      </c>
      <c r="K2037" s="93">
        <f>Tabela1[ [#This Row],[Cena hurtowa netto od 01.06.2025] ]/Tabela1[[#This Row],[Cena hurtowa netto od 13.01.2025]]-1</f>
        <v>0</v>
      </c>
      <c r="L2037" s="142" t="s">
        <v>3110</v>
      </c>
      <c r="M2037" s="142"/>
      <c r="N2037" s="64" t="s">
        <v>13644</v>
      </c>
      <c r="O2037" s="84">
        <v>0.23</v>
      </c>
      <c r="P2037" s="7"/>
      <c r="Q2037" s="35">
        <f t="shared" si="36"/>
        <v>0</v>
      </c>
      <c r="R2037" s="104">
        <v>76</v>
      </c>
      <c r="S2037" s="36" t="s">
        <v>3127</v>
      </c>
      <c r="T2037" s="86" t="s">
        <v>4585</v>
      </c>
      <c r="U2037" s="39">
        <f>VLOOKUP(Tabela1[[#This Row],[Marka]],Config!$D$2:$E$13,2,FALSE)+Tabela1[[#This Row],[Marka_sort_plus]]</f>
        <v>303011</v>
      </c>
      <c r="V2037" s="39">
        <v>3011</v>
      </c>
      <c r="W2037" s="49" t="s">
        <v>13644</v>
      </c>
      <c r="X2037" s="49"/>
      <c r="Y2037" s="49"/>
      <c r="Z2037" s="49"/>
    </row>
    <row r="2038" spans="2:26" ht="27.75" customHeight="1">
      <c r="B2038" s="55" t="s">
        <v>7916</v>
      </c>
      <c r="C2038" s="56" t="s">
        <v>13421</v>
      </c>
      <c r="D2038" s="106" t="s">
        <v>13637</v>
      </c>
      <c r="E2038" s="83" t="s">
        <v>3110</v>
      </c>
      <c r="F2038" s="65" t="s">
        <v>13638</v>
      </c>
      <c r="G2038" s="58" t="s">
        <v>10</v>
      </c>
      <c r="H2038" s="58" t="s">
        <v>8167</v>
      </c>
      <c r="I2038" s="129">
        <v>25.49</v>
      </c>
      <c r="J2038" s="129">
        <v>25.49</v>
      </c>
      <c r="K2038" s="93">
        <f>Tabela1[ [#This Row],[Cena hurtowa netto od 01.06.2025] ]/Tabela1[[#This Row],[Cena hurtowa netto od 13.01.2025]]-1</f>
        <v>0</v>
      </c>
      <c r="L2038" s="142" t="s">
        <v>3110</v>
      </c>
      <c r="M2038" s="142"/>
      <c r="N2038" s="64" t="s">
        <v>13645</v>
      </c>
      <c r="O2038" s="84">
        <v>0.23</v>
      </c>
      <c r="P2038" s="7"/>
      <c r="Q2038" s="35">
        <f t="shared" si="36"/>
        <v>0</v>
      </c>
      <c r="R2038" s="104">
        <v>76</v>
      </c>
      <c r="S2038" s="36" t="s">
        <v>3127</v>
      </c>
      <c r="T2038" s="86" t="s">
        <v>4585</v>
      </c>
      <c r="U2038" s="39">
        <f>VLOOKUP(Tabela1[[#This Row],[Marka]],Config!$D$2:$E$13,2,FALSE)+Tabela1[[#This Row],[Marka_sort_plus]]</f>
        <v>303011</v>
      </c>
      <c r="V2038" s="39">
        <v>3011</v>
      </c>
      <c r="W2038" s="49" t="s">
        <v>13645</v>
      </c>
      <c r="X2038" s="49"/>
      <c r="Y2038" s="49"/>
      <c r="Z2038" s="49"/>
    </row>
    <row r="2039" spans="2:26" ht="27.75" customHeight="1">
      <c r="B2039" s="55" t="s">
        <v>7916</v>
      </c>
      <c r="C2039" s="56" t="s">
        <v>13422</v>
      </c>
      <c r="D2039" s="106" t="s">
        <v>13639</v>
      </c>
      <c r="E2039" s="83" t="s">
        <v>3110</v>
      </c>
      <c r="F2039" s="65" t="s">
        <v>13640</v>
      </c>
      <c r="G2039" s="58" t="s">
        <v>10</v>
      </c>
      <c r="H2039" s="58" t="s">
        <v>8167</v>
      </c>
      <c r="I2039" s="129">
        <v>25.49</v>
      </c>
      <c r="J2039" s="129">
        <v>25.49</v>
      </c>
      <c r="K2039" s="93">
        <f>Tabela1[ [#This Row],[Cena hurtowa netto od 01.06.2025] ]/Tabela1[[#This Row],[Cena hurtowa netto od 13.01.2025]]-1</f>
        <v>0</v>
      </c>
      <c r="L2039" s="142" t="s">
        <v>3110</v>
      </c>
      <c r="M2039" s="142"/>
      <c r="N2039" s="64" t="s">
        <v>13646</v>
      </c>
      <c r="O2039" s="84">
        <v>0.23</v>
      </c>
      <c r="P2039" s="7"/>
      <c r="Q2039" s="35">
        <f t="shared" si="36"/>
        <v>0</v>
      </c>
      <c r="R2039" s="104">
        <v>76</v>
      </c>
      <c r="S2039" s="36" t="s">
        <v>3127</v>
      </c>
      <c r="T2039" s="86" t="s">
        <v>4585</v>
      </c>
      <c r="U2039" s="39">
        <f>VLOOKUP(Tabela1[[#This Row],[Marka]],Config!$D$2:$E$13,2,FALSE)+Tabela1[[#This Row],[Marka_sort_plus]]</f>
        <v>303011</v>
      </c>
      <c r="V2039" s="39">
        <v>3011</v>
      </c>
      <c r="W2039" s="49" t="s">
        <v>13646</v>
      </c>
      <c r="X2039" s="49"/>
      <c r="Y2039" s="49"/>
      <c r="Z2039" s="49"/>
    </row>
    <row r="2040" spans="2:26" ht="27.75" customHeight="1">
      <c r="B2040" s="55" t="s">
        <v>7916</v>
      </c>
      <c r="C2040" s="56" t="s">
        <v>13423</v>
      </c>
      <c r="D2040" s="106" t="s">
        <v>13641</v>
      </c>
      <c r="E2040" s="83" t="s">
        <v>3110</v>
      </c>
      <c r="F2040" s="65" t="s">
        <v>13642</v>
      </c>
      <c r="G2040" s="58" t="s">
        <v>10</v>
      </c>
      <c r="H2040" s="58" t="s">
        <v>8167</v>
      </c>
      <c r="I2040" s="129">
        <v>25.49</v>
      </c>
      <c r="J2040" s="129">
        <v>25.49</v>
      </c>
      <c r="K2040" s="93">
        <f>Tabela1[ [#This Row],[Cena hurtowa netto od 01.06.2025] ]/Tabela1[[#This Row],[Cena hurtowa netto od 13.01.2025]]-1</f>
        <v>0</v>
      </c>
      <c r="L2040" s="142" t="s">
        <v>3110</v>
      </c>
      <c r="M2040" s="142"/>
      <c r="N2040" s="64" t="s">
        <v>13647</v>
      </c>
      <c r="O2040" s="84">
        <v>0.23</v>
      </c>
      <c r="P2040" s="7"/>
      <c r="Q2040" s="35">
        <f t="shared" si="36"/>
        <v>0</v>
      </c>
      <c r="R2040" s="104">
        <v>76</v>
      </c>
      <c r="S2040" s="36" t="s">
        <v>3127</v>
      </c>
      <c r="T2040" s="86" t="s">
        <v>4585</v>
      </c>
      <c r="U2040" s="39">
        <f>VLOOKUP(Tabela1[[#This Row],[Marka]],Config!$D$2:$E$13,2,FALSE)+Tabela1[[#This Row],[Marka_sort_plus]]</f>
        <v>303011</v>
      </c>
      <c r="V2040" s="39">
        <v>3011</v>
      </c>
      <c r="W2040" s="49" t="s">
        <v>13647</v>
      </c>
      <c r="X2040" s="49"/>
      <c r="Y2040" s="49"/>
      <c r="Z2040" s="49"/>
    </row>
    <row r="2041" spans="2:26" ht="27.75" customHeight="1">
      <c r="B2041" s="55" t="s">
        <v>7916</v>
      </c>
      <c r="C2041" s="56" t="s">
        <v>4525</v>
      </c>
      <c r="D2041" s="113" t="s">
        <v>4614</v>
      </c>
      <c r="E2041" s="83" t="s">
        <v>3107</v>
      </c>
      <c r="F2041" s="65" t="s">
        <v>4721</v>
      </c>
      <c r="G2041" s="58" t="s">
        <v>10</v>
      </c>
      <c r="H2041" s="58">
        <v>1</v>
      </c>
      <c r="I2041" s="129">
        <v>44.25</v>
      </c>
      <c r="J2041" s="129">
        <v>44.25</v>
      </c>
      <c r="K2041" s="93">
        <f>Tabela1[ [#This Row],[Cena hurtowa netto od 01.06.2025] ]/Tabela1[[#This Row],[Cena hurtowa netto od 13.01.2025]]-1</f>
        <v>0</v>
      </c>
      <c r="L2041" s="142" t="s">
        <v>3107</v>
      </c>
      <c r="M2041" s="142"/>
      <c r="N2041" s="64" t="s">
        <v>4613</v>
      </c>
      <c r="O2041" s="84">
        <v>0.23</v>
      </c>
      <c r="P2041" s="7"/>
      <c r="Q2041" s="35">
        <f t="shared" si="36"/>
        <v>0</v>
      </c>
      <c r="R2041" s="104">
        <v>76</v>
      </c>
      <c r="S2041" s="36" t="s">
        <v>3127</v>
      </c>
      <c r="T2041" s="86" t="s">
        <v>4585</v>
      </c>
      <c r="U2041" s="39">
        <f>VLOOKUP(Tabela1[[#This Row],[Marka]],Config!$D$2:$E$13,2,FALSE)+Tabela1[[#This Row],[Marka_sort_plus]]</f>
        <v>303011</v>
      </c>
      <c r="V2041" s="39">
        <v>3011</v>
      </c>
      <c r="W2041" s="49" t="s">
        <v>4613</v>
      </c>
      <c r="X2041" s="49" t="s">
        <v>3152</v>
      </c>
      <c r="Y2041" s="49" t="s">
        <v>3152</v>
      </c>
      <c r="Z2041" s="49" t="s">
        <v>7851</v>
      </c>
    </row>
    <row r="2042" spans="2:26" ht="27.75" customHeight="1">
      <c r="B2042" s="55" t="s">
        <v>7916</v>
      </c>
      <c r="C2042" s="56" t="s">
        <v>13861</v>
      </c>
      <c r="D2042" s="106" t="s">
        <v>13862</v>
      </c>
      <c r="E2042" s="83" t="s">
        <v>3110</v>
      </c>
      <c r="F2042" s="65" t="s">
        <v>13863</v>
      </c>
      <c r="G2042" s="58" t="s">
        <v>10</v>
      </c>
      <c r="H2042" s="58" t="s">
        <v>8167</v>
      </c>
      <c r="I2042" s="129">
        <v>49.99</v>
      </c>
      <c r="J2042" s="129">
        <v>49.99</v>
      </c>
      <c r="K2042" s="93">
        <f>Tabela1[ [#This Row],[Cena hurtowa netto od 01.06.2025] ]/Tabela1[[#This Row],[Cena hurtowa netto od 13.01.2025]]-1</f>
        <v>0</v>
      </c>
      <c r="L2042" s="142" t="s">
        <v>3110</v>
      </c>
      <c r="M2042" s="142"/>
      <c r="N2042" s="64">
        <v>4007817164136</v>
      </c>
      <c r="O2042" s="84">
        <v>0.23</v>
      </c>
      <c r="P2042" s="7"/>
      <c r="Q2042" s="35">
        <f t="shared" si="36"/>
        <v>0</v>
      </c>
      <c r="R2042" s="104">
        <v>76</v>
      </c>
      <c r="S2042" s="36" t="s">
        <v>3127</v>
      </c>
      <c r="T2042" s="86" t="s">
        <v>4585</v>
      </c>
      <c r="U2042" s="39">
        <f>VLOOKUP(Tabela1[[#This Row],[Marka]],Config!$D$2:$E$13,2,FALSE)+Tabela1[[#This Row],[Marka_sort_plus]]</f>
        <v>303011</v>
      </c>
      <c r="V2042" s="39">
        <v>3011</v>
      </c>
      <c r="W2042" s="49">
        <v>4007817164136</v>
      </c>
      <c r="X2042" s="49"/>
      <c r="Y2042" s="49">
        <v>4007817164143</v>
      </c>
      <c r="Z2042" s="49"/>
    </row>
    <row r="2043" spans="2:26" ht="27.75" customHeight="1">
      <c r="B2043" s="55" t="s">
        <v>7916</v>
      </c>
      <c r="C2043" s="56" t="s">
        <v>10707</v>
      </c>
      <c r="D2043" s="113" t="s">
        <v>13304</v>
      </c>
      <c r="E2043" s="83" t="s">
        <v>3107</v>
      </c>
      <c r="F2043" s="65" t="s">
        <v>10708</v>
      </c>
      <c r="G2043" s="58" t="s">
        <v>10</v>
      </c>
      <c r="H2043" s="58" t="s">
        <v>8167</v>
      </c>
      <c r="I2043" s="129">
        <v>10.32</v>
      </c>
      <c r="J2043" s="129" t="s">
        <v>13968</v>
      </c>
      <c r="K2043" s="93">
        <f>Tabela1[ [#This Row],[Cena hurtowa netto od 01.06.2025] ]/Tabela1[[#This Row],[Cena hurtowa netto od 13.01.2025]]-1</f>
        <v>0</v>
      </c>
      <c r="L2043" s="142" t="s">
        <v>3107</v>
      </c>
      <c r="M2043" s="142"/>
      <c r="N2043" s="64">
        <v>4007817096369</v>
      </c>
      <c r="O2043" s="84">
        <v>0.23</v>
      </c>
      <c r="P2043" s="7"/>
      <c r="Q2043" s="35">
        <f t="shared" si="36"/>
        <v>0</v>
      </c>
      <c r="R2043" s="104"/>
      <c r="S2043" s="36" t="s">
        <v>3127</v>
      </c>
      <c r="T2043" s="86">
        <v>34070000</v>
      </c>
      <c r="U2043" s="39">
        <v>305011</v>
      </c>
      <c r="V2043" s="39">
        <v>5011</v>
      </c>
      <c r="W2043" s="49">
        <v>4007817096369</v>
      </c>
      <c r="X2043" s="49"/>
      <c r="Y2043" s="49"/>
      <c r="Z2043" s="49"/>
    </row>
    <row r="2044" spans="2:26" ht="27.75" customHeight="1">
      <c r="B2044" s="55" t="s">
        <v>7916</v>
      </c>
      <c r="C2044" s="56" t="s">
        <v>11691</v>
      </c>
      <c r="D2044" s="113" t="s">
        <v>13305</v>
      </c>
      <c r="E2044" s="83" t="s">
        <v>3107</v>
      </c>
      <c r="F2044" s="65" t="s">
        <v>11692</v>
      </c>
      <c r="G2044" s="58" t="s">
        <v>10</v>
      </c>
      <c r="H2044" s="58" t="s">
        <v>8167</v>
      </c>
      <c r="I2044" s="129">
        <v>10.32</v>
      </c>
      <c r="J2044" s="129" t="s">
        <v>13968</v>
      </c>
      <c r="K2044" s="93">
        <f>Tabela1[ [#This Row],[Cena hurtowa netto od 01.06.2025] ]/Tabela1[[#This Row],[Cena hurtowa netto od 13.01.2025]]-1</f>
        <v>0</v>
      </c>
      <c r="L2044" s="142" t="s">
        <v>3107</v>
      </c>
      <c r="M2044" s="142"/>
      <c r="N2044" s="64">
        <v>4007817141151</v>
      </c>
      <c r="O2044" s="84">
        <v>0.23</v>
      </c>
      <c r="P2044" s="7"/>
      <c r="Q2044" s="35">
        <f t="shared" si="36"/>
        <v>0</v>
      </c>
      <c r="R2044" s="104">
        <v>73</v>
      </c>
      <c r="S2044" s="36" t="s">
        <v>3126</v>
      </c>
      <c r="T2044" s="86">
        <v>34070000</v>
      </c>
      <c r="U2044" s="39">
        <v>305011</v>
      </c>
      <c r="V2044" s="39">
        <v>5011</v>
      </c>
      <c r="W2044" s="49">
        <v>4007817141151</v>
      </c>
      <c r="X2044" s="49" t="s">
        <v>3152</v>
      </c>
      <c r="Y2044" s="49" t="s">
        <v>3152</v>
      </c>
      <c r="Z2044" s="49" t="s">
        <v>3152</v>
      </c>
    </row>
    <row r="2045" spans="2:26" ht="27.75" customHeight="1">
      <c r="B2045" s="55" t="s">
        <v>7916</v>
      </c>
      <c r="C2045" s="56" t="s">
        <v>11548</v>
      </c>
      <c r="D2045" s="113" t="s">
        <v>13306</v>
      </c>
      <c r="E2045" s="83" t="s">
        <v>3107</v>
      </c>
      <c r="F2045" s="65" t="s">
        <v>11549</v>
      </c>
      <c r="G2045" s="58" t="s">
        <v>10</v>
      </c>
      <c r="H2045" s="58" t="s">
        <v>8167</v>
      </c>
      <c r="I2045" s="129">
        <v>10.32</v>
      </c>
      <c r="J2045" s="129" t="s">
        <v>13968</v>
      </c>
      <c r="K2045" s="93">
        <f>Tabela1[ [#This Row],[Cena hurtowa netto od 01.06.2025] ]/Tabela1[[#This Row],[Cena hurtowa netto od 13.01.2025]]-1</f>
        <v>0</v>
      </c>
      <c r="L2045" s="142" t="s">
        <v>3107</v>
      </c>
      <c r="M2045" s="142"/>
      <c r="N2045" s="64">
        <v>4007817141199</v>
      </c>
      <c r="O2045" s="84">
        <v>0.23</v>
      </c>
      <c r="P2045" s="7"/>
      <c r="Q2045" s="35">
        <f t="shared" si="36"/>
        <v>0</v>
      </c>
      <c r="R2045" s="104">
        <v>73</v>
      </c>
      <c r="S2045" s="36" t="s">
        <v>3126</v>
      </c>
      <c r="T2045" s="86">
        <v>34070000</v>
      </c>
      <c r="U2045" s="39">
        <v>305011</v>
      </c>
      <c r="V2045" s="39">
        <v>5011</v>
      </c>
      <c r="W2045" s="49">
        <v>4007817141199</v>
      </c>
      <c r="X2045" s="49" t="s">
        <v>3152</v>
      </c>
      <c r="Y2045" s="49" t="s">
        <v>3152</v>
      </c>
      <c r="Z2045" s="49" t="s">
        <v>3152</v>
      </c>
    </row>
    <row r="2046" spans="2:26" ht="27.75" customHeight="1">
      <c r="B2046" s="55" t="s">
        <v>7916</v>
      </c>
      <c r="C2046" s="56" t="s">
        <v>1515</v>
      </c>
      <c r="D2046" s="113" t="s">
        <v>13307</v>
      </c>
      <c r="E2046" s="83" t="s">
        <v>3107</v>
      </c>
      <c r="F2046" s="65" t="s">
        <v>1516</v>
      </c>
      <c r="G2046" s="58" t="s">
        <v>10</v>
      </c>
      <c r="H2046" s="58" t="s">
        <v>8167</v>
      </c>
      <c r="I2046" s="129">
        <v>10.32</v>
      </c>
      <c r="J2046" s="129" t="s">
        <v>13968</v>
      </c>
      <c r="K2046" s="93">
        <f>Tabela1[ [#This Row],[Cena hurtowa netto od 01.06.2025] ]/Tabela1[[#This Row],[Cena hurtowa netto od 13.01.2025]]-1</f>
        <v>0</v>
      </c>
      <c r="L2046" s="142" t="s">
        <v>3107</v>
      </c>
      <c r="M2046" s="142"/>
      <c r="N2046" s="64">
        <v>4007817052976</v>
      </c>
      <c r="O2046" s="84">
        <v>0.23</v>
      </c>
      <c r="P2046" s="7"/>
      <c r="Q2046" s="35">
        <f t="shared" si="36"/>
        <v>0</v>
      </c>
      <c r="R2046" s="104">
        <v>71</v>
      </c>
      <c r="S2046" s="36" t="s">
        <v>3127</v>
      </c>
      <c r="T2046" s="86">
        <v>34070001</v>
      </c>
      <c r="U2046" s="39">
        <v>305011</v>
      </c>
      <c r="V2046" s="39">
        <v>5011</v>
      </c>
      <c r="W2046" s="49">
        <v>4007817052976</v>
      </c>
      <c r="X2046" s="49"/>
      <c r="Y2046" s="49"/>
      <c r="Z2046" s="49"/>
    </row>
    <row r="2047" spans="2:26" ht="27.75" customHeight="1">
      <c r="B2047" s="55" t="s">
        <v>7916</v>
      </c>
      <c r="C2047" s="56" t="s">
        <v>11550</v>
      </c>
      <c r="D2047" s="113" t="s">
        <v>13308</v>
      </c>
      <c r="E2047" s="83" t="s">
        <v>3107</v>
      </c>
      <c r="F2047" s="65" t="s">
        <v>11551</v>
      </c>
      <c r="G2047" s="58" t="s">
        <v>10</v>
      </c>
      <c r="H2047" s="58" t="s">
        <v>8167</v>
      </c>
      <c r="I2047" s="129">
        <v>10.32</v>
      </c>
      <c r="J2047" s="129" t="s">
        <v>13968</v>
      </c>
      <c r="K2047" s="93">
        <f>Tabela1[ [#This Row],[Cena hurtowa netto od 01.06.2025] ]/Tabela1[[#This Row],[Cena hurtowa netto od 13.01.2025]]-1</f>
        <v>0</v>
      </c>
      <c r="L2047" s="142" t="s">
        <v>3107</v>
      </c>
      <c r="M2047" s="142"/>
      <c r="N2047" s="64">
        <v>4007817141182</v>
      </c>
      <c r="O2047" s="84">
        <v>0.23</v>
      </c>
      <c r="P2047" s="7"/>
      <c r="Q2047" s="35">
        <f t="shared" si="36"/>
        <v>0</v>
      </c>
      <c r="R2047" s="104">
        <v>71</v>
      </c>
      <c r="S2047" s="36" t="s">
        <v>3126</v>
      </c>
      <c r="T2047" s="86">
        <v>34070001</v>
      </c>
      <c r="U2047" s="39">
        <v>305011</v>
      </c>
      <c r="V2047" s="39">
        <v>5011</v>
      </c>
      <c r="W2047" s="49">
        <v>4007817141182</v>
      </c>
      <c r="X2047" s="49"/>
      <c r="Y2047" s="49"/>
      <c r="Z2047" s="49"/>
    </row>
    <row r="2048" spans="2:26" ht="27.75" customHeight="1">
      <c r="B2048" s="55" t="s">
        <v>7916</v>
      </c>
      <c r="C2048" s="56" t="s">
        <v>12441</v>
      </c>
      <c r="D2048" s="113" t="s">
        <v>13309</v>
      </c>
      <c r="E2048" s="83" t="s">
        <v>3107</v>
      </c>
      <c r="F2048" s="65" t="s">
        <v>12442</v>
      </c>
      <c r="G2048" s="58" t="s">
        <v>10</v>
      </c>
      <c r="H2048" s="58" t="s">
        <v>8167</v>
      </c>
      <c r="I2048" s="129">
        <v>10.32</v>
      </c>
      <c r="J2048" s="129" t="s">
        <v>13968</v>
      </c>
      <c r="K2048" s="93">
        <f>Tabela1[ [#This Row],[Cena hurtowa netto od 01.06.2025] ]/Tabela1[[#This Row],[Cena hurtowa netto od 13.01.2025]]-1</f>
        <v>0</v>
      </c>
      <c r="L2048" s="142" t="s">
        <v>3107</v>
      </c>
      <c r="M2048" s="142"/>
      <c r="N2048" s="64">
        <v>4007817152850</v>
      </c>
      <c r="O2048" s="84">
        <v>0.23</v>
      </c>
      <c r="P2048" s="7"/>
      <c r="Q2048" s="35">
        <f t="shared" si="36"/>
        <v>0</v>
      </c>
      <c r="R2048" s="104">
        <v>71</v>
      </c>
      <c r="S2048" s="36" t="s">
        <v>3126</v>
      </c>
      <c r="T2048" s="86">
        <v>34070000</v>
      </c>
      <c r="U2048" s="39">
        <v>305011</v>
      </c>
      <c r="V2048" s="39">
        <v>5011</v>
      </c>
      <c r="W2048" s="49">
        <v>4007817152850</v>
      </c>
      <c r="X2048" s="49"/>
      <c r="Y2048" s="49"/>
      <c r="Z2048" s="49"/>
    </row>
    <row r="2049" spans="2:26" ht="27.75" customHeight="1">
      <c r="B2049" s="55" t="s">
        <v>7916</v>
      </c>
      <c r="C2049" s="56" t="s">
        <v>10637</v>
      </c>
      <c r="D2049" s="113" t="s">
        <v>13310</v>
      </c>
      <c r="E2049" s="83" t="s">
        <v>3107</v>
      </c>
      <c r="F2049" s="65" t="s">
        <v>10638</v>
      </c>
      <c r="G2049" s="58" t="s">
        <v>10</v>
      </c>
      <c r="H2049" s="58" t="s">
        <v>8167</v>
      </c>
      <c r="I2049" s="129">
        <v>10.32</v>
      </c>
      <c r="J2049" s="129" t="s">
        <v>13968</v>
      </c>
      <c r="K2049" s="93">
        <f>Tabela1[ [#This Row],[Cena hurtowa netto od 01.06.2025] ]/Tabela1[[#This Row],[Cena hurtowa netto od 13.01.2025]]-1</f>
        <v>0</v>
      </c>
      <c r="L2049" s="142" t="s">
        <v>3107</v>
      </c>
      <c r="M2049" s="142"/>
      <c r="N2049" s="64">
        <v>4007817096185</v>
      </c>
      <c r="O2049" s="84">
        <v>0.23</v>
      </c>
      <c r="P2049" s="7"/>
      <c r="Q2049" s="35">
        <f t="shared" si="36"/>
        <v>0</v>
      </c>
      <c r="R2049" s="104">
        <v>69</v>
      </c>
      <c r="S2049" s="36" t="s">
        <v>3127</v>
      </c>
      <c r="T2049" s="86">
        <v>34070000</v>
      </c>
      <c r="U2049" s="39">
        <v>305011</v>
      </c>
      <c r="V2049" s="39">
        <v>5011</v>
      </c>
      <c r="W2049" s="49">
        <v>4007817096185</v>
      </c>
      <c r="X2049" s="49" t="s">
        <v>3152</v>
      </c>
      <c r="Y2049" s="49" t="s">
        <v>3152</v>
      </c>
      <c r="Z2049" s="49" t="s">
        <v>3152</v>
      </c>
    </row>
    <row r="2050" spans="2:26" ht="27.75" customHeight="1">
      <c r="B2050" s="55" t="s">
        <v>7916</v>
      </c>
      <c r="C2050" s="56" t="s">
        <v>1613</v>
      </c>
      <c r="D2050" s="113" t="s">
        <v>13311</v>
      </c>
      <c r="E2050" s="83" t="s">
        <v>3107</v>
      </c>
      <c r="F2050" s="65" t="s">
        <v>1614</v>
      </c>
      <c r="G2050" s="58" t="s">
        <v>10</v>
      </c>
      <c r="H2050" s="58" t="s">
        <v>8167</v>
      </c>
      <c r="I2050" s="129">
        <v>10.32</v>
      </c>
      <c r="J2050" s="129" t="s">
        <v>13968</v>
      </c>
      <c r="K2050" s="93">
        <f>Tabela1[ [#This Row],[Cena hurtowa netto od 01.06.2025] ]/Tabela1[[#This Row],[Cena hurtowa netto od 13.01.2025]]-1</f>
        <v>0</v>
      </c>
      <c r="L2050" s="142" t="s">
        <v>3107</v>
      </c>
      <c r="M2050" s="142"/>
      <c r="N2050" s="64">
        <v>4007817063989</v>
      </c>
      <c r="O2050" s="84">
        <v>0.23</v>
      </c>
      <c r="P2050" s="7"/>
      <c r="Q2050" s="35">
        <f t="shared" si="36"/>
        <v>0</v>
      </c>
      <c r="R2050" s="104"/>
      <c r="S2050" s="36" t="s">
        <v>3127</v>
      </c>
      <c r="T2050" s="86">
        <v>34070000</v>
      </c>
      <c r="U2050" s="39">
        <v>305011</v>
      </c>
      <c r="V2050" s="39">
        <v>5011</v>
      </c>
      <c r="W2050" s="49">
        <v>4007817063989</v>
      </c>
      <c r="X2050" s="49"/>
      <c r="Y2050" s="49"/>
      <c r="Z2050" s="49"/>
    </row>
    <row r="2051" spans="2:26" ht="27.75" customHeight="1">
      <c r="B2051" s="55" t="s">
        <v>7916</v>
      </c>
      <c r="C2051" s="56" t="s">
        <v>1517</v>
      </c>
      <c r="D2051" s="113" t="s">
        <v>13312</v>
      </c>
      <c r="E2051" s="83" t="s">
        <v>3107</v>
      </c>
      <c r="F2051" s="65" t="s">
        <v>1518</v>
      </c>
      <c r="G2051" s="58" t="s">
        <v>10</v>
      </c>
      <c r="H2051" s="58" t="s">
        <v>8167</v>
      </c>
      <c r="I2051" s="129">
        <v>10.32</v>
      </c>
      <c r="J2051" s="129" t="s">
        <v>13968</v>
      </c>
      <c r="K2051" s="93">
        <f>Tabela1[ [#This Row],[Cena hurtowa netto od 01.06.2025] ]/Tabela1[[#This Row],[Cena hurtowa netto od 13.01.2025]]-1</f>
        <v>0</v>
      </c>
      <c r="L2051" s="142" t="s">
        <v>3107</v>
      </c>
      <c r="M2051" s="142"/>
      <c r="N2051" s="64">
        <v>4007817053003</v>
      </c>
      <c r="O2051" s="84">
        <v>0.23</v>
      </c>
      <c r="P2051" s="7"/>
      <c r="Q2051" s="35">
        <f t="shared" si="36"/>
        <v>0</v>
      </c>
      <c r="R2051" s="104"/>
      <c r="S2051" s="36" t="s">
        <v>3127</v>
      </c>
      <c r="T2051" s="86">
        <v>34070000</v>
      </c>
      <c r="U2051" s="39">
        <v>305011</v>
      </c>
      <c r="V2051" s="39">
        <v>5011</v>
      </c>
      <c r="W2051" s="49">
        <v>4007817053003</v>
      </c>
      <c r="X2051" s="49"/>
      <c r="Y2051" s="49"/>
      <c r="Z2051" s="49"/>
    </row>
    <row r="2052" spans="2:26" ht="27.75" customHeight="1">
      <c r="B2052" s="55" t="s">
        <v>7916</v>
      </c>
      <c r="C2052" s="56" t="s">
        <v>10639</v>
      </c>
      <c r="D2052" s="106" t="s">
        <v>13313</v>
      </c>
      <c r="E2052" s="83" t="s">
        <v>3107</v>
      </c>
      <c r="F2052" s="65" t="s">
        <v>10640</v>
      </c>
      <c r="G2052" s="58" t="s">
        <v>10</v>
      </c>
      <c r="H2052" s="58" t="s">
        <v>8167</v>
      </c>
      <c r="I2052" s="129">
        <v>10.32</v>
      </c>
      <c r="J2052" s="129" t="s">
        <v>13968</v>
      </c>
      <c r="K2052" s="93">
        <f>Tabela1[ [#This Row],[Cena hurtowa netto od 01.06.2025] ]/Tabela1[[#This Row],[Cena hurtowa netto od 13.01.2025]]-1</f>
        <v>0</v>
      </c>
      <c r="L2052" s="142" t="s">
        <v>3107</v>
      </c>
      <c r="M2052" s="142"/>
      <c r="N2052" s="64">
        <v>4007817096093</v>
      </c>
      <c r="O2052" s="84">
        <v>0.23</v>
      </c>
      <c r="P2052" s="7"/>
      <c r="Q2052" s="35">
        <f t="shared" si="36"/>
        <v>0</v>
      </c>
      <c r="R2052" s="104"/>
      <c r="S2052" s="36" t="s">
        <v>3127</v>
      </c>
      <c r="T2052" s="86">
        <v>34070000</v>
      </c>
      <c r="U2052" s="39">
        <v>305011</v>
      </c>
      <c r="V2052" s="39">
        <v>5011</v>
      </c>
      <c r="W2052" s="49">
        <v>4007817096093</v>
      </c>
      <c r="X2052" s="49"/>
      <c r="Y2052" s="49"/>
      <c r="Z2052" s="49"/>
    </row>
    <row r="2053" spans="2:26" ht="27.75" customHeight="1">
      <c r="B2053" s="55" t="s">
        <v>7916</v>
      </c>
      <c r="C2053" s="56" t="s">
        <v>10677</v>
      </c>
      <c r="D2053" s="113" t="s">
        <v>13314</v>
      </c>
      <c r="E2053" s="83" t="s">
        <v>3107</v>
      </c>
      <c r="F2053" s="65" t="s">
        <v>10678</v>
      </c>
      <c r="G2053" s="58" t="s">
        <v>10</v>
      </c>
      <c r="H2053" s="58" t="s">
        <v>8167</v>
      </c>
      <c r="I2053" s="129">
        <v>10.32</v>
      </c>
      <c r="J2053" s="129" t="s">
        <v>13968</v>
      </c>
      <c r="K2053" s="93">
        <f>Tabela1[ [#This Row],[Cena hurtowa netto od 01.06.2025] ]/Tabela1[[#This Row],[Cena hurtowa netto od 13.01.2025]]-1</f>
        <v>0</v>
      </c>
      <c r="L2053" s="142" t="s">
        <v>3107</v>
      </c>
      <c r="M2053" s="142"/>
      <c r="N2053" s="64">
        <v>4007817096277</v>
      </c>
      <c r="O2053" s="84">
        <v>0.23</v>
      </c>
      <c r="P2053" s="7"/>
      <c r="Q2053" s="35">
        <f t="shared" si="36"/>
        <v>0</v>
      </c>
      <c r="R2053" s="104"/>
      <c r="S2053" s="36" t="s">
        <v>3127</v>
      </c>
      <c r="T2053" s="86">
        <v>34070000</v>
      </c>
      <c r="U2053" s="39">
        <v>305011</v>
      </c>
      <c r="V2053" s="39">
        <v>5011</v>
      </c>
      <c r="W2053" s="49">
        <v>4007817096277</v>
      </c>
      <c r="X2053" s="49"/>
      <c r="Y2053" s="49"/>
      <c r="Z2053" s="49"/>
    </row>
    <row r="2054" spans="2:26" ht="27.75" customHeight="1">
      <c r="B2054" s="55" t="s">
        <v>7916</v>
      </c>
      <c r="C2054" s="56" t="s">
        <v>12443</v>
      </c>
      <c r="D2054" s="113" t="s">
        <v>13315</v>
      </c>
      <c r="E2054" s="83" t="s">
        <v>3107</v>
      </c>
      <c r="F2054" s="65" t="s">
        <v>12444</v>
      </c>
      <c r="G2054" s="58" t="s">
        <v>10</v>
      </c>
      <c r="H2054" s="58" t="s">
        <v>8167</v>
      </c>
      <c r="I2054" s="129">
        <v>10.32</v>
      </c>
      <c r="J2054" s="129" t="s">
        <v>13968</v>
      </c>
      <c r="K2054" s="93">
        <f>Tabela1[ [#This Row],[Cena hurtowa netto od 01.06.2025] ]/Tabela1[[#This Row],[Cena hurtowa netto od 13.01.2025]]-1</f>
        <v>0</v>
      </c>
      <c r="L2054" s="142" t="s">
        <v>3107</v>
      </c>
      <c r="M2054" s="142"/>
      <c r="N2054" s="64">
        <v>4007817152867</v>
      </c>
      <c r="O2054" s="84">
        <v>0.23</v>
      </c>
      <c r="P2054" s="7"/>
      <c r="Q2054" s="35">
        <f t="shared" si="36"/>
        <v>0</v>
      </c>
      <c r="R2054" s="104">
        <v>73</v>
      </c>
      <c r="S2054" s="36" t="s">
        <v>3126</v>
      </c>
      <c r="T2054" s="86">
        <v>34070000</v>
      </c>
      <c r="U2054" s="39">
        <v>305011</v>
      </c>
      <c r="V2054" s="39">
        <v>5011</v>
      </c>
      <c r="W2054" s="49">
        <v>4007817152867</v>
      </c>
      <c r="X2054" s="49" t="s">
        <v>3152</v>
      </c>
      <c r="Y2054" s="49" t="s">
        <v>3152</v>
      </c>
      <c r="Z2054" s="49" t="s">
        <v>3152</v>
      </c>
    </row>
    <row r="2055" spans="2:26" ht="27.75" customHeight="1">
      <c r="B2055" s="55" t="s">
        <v>7916</v>
      </c>
      <c r="C2055" s="56" t="s">
        <v>1519</v>
      </c>
      <c r="D2055" s="113" t="s">
        <v>14031</v>
      </c>
      <c r="E2055" s="83" t="s">
        <v>3107</v>
      </c>
      <c r="F2055" s="65" t="s">
        <v>1520</v>
      </c>
      <c r="G2055" s="58" t="s">
        <v>10</v>
      </c>
      <c r="H2055" s="58" t="s">
        <v>8167</v>
      </c>
      <c r="I2055" s="129">
        <v>10.32</v>
      </c>
      <c r="J2055" s="129" t="s">
        <v>13968</v>
      </c>
      <c r="K2055" s="93">
        <f>Tabela1[ [#This Row],[Cena hurtowa netto od 01.06.2025] ]/Tabela1[[#This Row],[Cena hurtowa netto od 13.01.2025]]-1</f>
        <v>0</v>
      </c>
      <c r="L2055" s="142" t="s">
        <v>3107</v>
      </c>
      <c r="M2055" s="142"/>
      <c r="N2055" s="64">
        <v>4007817053034</v>
      </c>
      <c r="O2055" s="84">
        <v>0.23</v>
      </c>
      <c r="P2055" s="7"/>
      <c r="Q2055" s="35">
        <f t="shared" si="36"/>
        <v>0</v>
      </c>
      <c r="R2055" s="104"/>
      <c r="S2055" s="36" t="s">
        <v>3127</v>
      </c>
      <c r="T2055" s="86">
        <v>34070000</v>
      </c>
      <c r="U2055" s="39">
        <v>305011</v>
      </c>
      <c r="V2055" s="39">
        <v>5011</v>
      </c>
      <c r="W2055" s="49">
        <v>4007817053034</v>
      </c>
      <c r="X2055" s="49"/>
      <c r="Y2055" s="49"/>
      <c r="Z2055" s="49"/>
    </row>
    <row r="2056" spans="2:26" ht="27.75" customHeight="1">
      <c r="B2056" s="55" t="s">
        <v>7916</v>
      </c>
      <c r="C2056" s="56" t="s">
        <v>1615</v>
      </c>
      <c r="D2056" s="106" t="s">
        <v>14032</v>
      </c>
      <c r="E2056" s="83" t="s">
        <v>3107</v>
      </c>
      <c r="F2056" s="65" t="s">
        <v>1616</v>
      </c>
      <c r="G2056" s="58" t="s">
        <v>10</v>
      </c>
      <c r="H2056" s="58" t="s">
        <v>8167</v>
      </c>
      <c r="I2056" s="129">
        <v>10.32</v>
      </c>
      <c r="J2056" s="129" t="s">
        <v>13968</v>
      </c>
      <c r="K2056" s="93">
        <f>Tabela1[ [#This Row],[Cena hurtowa netto od 01.06.2025] ]/Tabela1[[#This Row],[Cena hurtowa netto od 13.01.2025]]-1</f>
        <v>0</v>
      </c>
      <c r="L2056" s="142" t="s">
        <v>3107</v>
      </c>
      <c r="M2056" s="142"/>
      <c r="N2056" s="64">
        <v>4007817064009</v>
      </c>
      <c r="O2056" s="84">
        <v>0.23</v>
      </c>
      <c r="P2056" s="7"/>
      <c r="Q2056" s="35">
        <f t="shared" si="36"/>
        <v>0</v>
      </c>
      <c r="R2056" s="104">
        <v>71</v>
      </c>
      <c r="S2056" s="36" t="s">
        <v>3127</v>
      </c>
      <c r="T2056" s="86">
        <v>34070000</v>
      </c>
      <c r="U2056" s="39">
        <v>305011</v>
      </c>
      <c r="V2056" s="39">
        <v>5011</v>
      </c>
      <c r="W2056" s="49">
        <v>4007817064009</v>
      </c>
      <c r="X2056" s="49"/>
      <c r="Y2056" s="49"/>
      <c r="Z2056" s="49"/>
    </row>
    <row r="2057" spans="2:26" ht="27.75" customHeight="1">
      <c r="B2057" s="55" t="s">
        <v>7916</v>
      </c>
      <c r="C2057" s="56" t="s">
        <v>10645</v>
      </c>
      <c r="D2057" s="113" t="s">
        <v>14033</v>
      </c>
      <c r="E2057" s="83" t="s">
        <v>3107</v>
      </c>
      <c r="F2057" s="65" t="s">
        <v>10646</v>
      </c>
      <c r="G2057" s="58" t="s">
        <v>10</v>
      </c>
      <c r="H2057" s="58" t="s">
        <v>8167</v>
      </c>
      <c r="I2057" s="129">
        <v>10.32</v>
      </c>
      <c r="J2057" s="129" t="s">
        <v>13968</v>
      </c>
      <c r="K2057" s="93">
        <f>Tabela1[ [#This Row],[Cena hurtowa netto od 01.06.2025] ]/Tabela1[[#This Row],[Cena hurtowa netto od 13.01.2025]]-1</f>
        <v>0</v>
      </c>
      <c r="L2057" s="142" t="s">
        <v>3107</v>
      </c>
      <c r="M2057" s="142"/>
      <c r="N2057" s="64">
        <v>4007817096390</v>
      </c>
      <c r="O2057" s="84">
        <v>0.23</v>
      </c>
      <c r="P2057" s="7"/>
      <c r="Q2057" s="35">
        <f t="shared" si="36"/>
        <v>0</v>
      </c>
      <c r="R2057" s="104"/>
      <c r="S2057" s="36" t="s">
        <v>3127</v>
      </c>
      <c r="T2057" s="86">
        <v>34070000</v>
      </c>
      <c r="U2057" s="39">
        <v>305011</v>
      </c>
      <c r="V2057" s="39">
        <v>5011</v>
      </c>
      <c r="W2057" s="49">
        <v>4007817096390</v>
      </c>
      <c r="X2057" s="49"/>
      <c r="Y2057" s="49"/>
      <c r="Z2057" s="49"/>
    </row>
    <row r="2058" spans="2:26" ht="27.75" customHeight="1">
      <c r="B2058" s="55" t="s">
        <v>7916</v>
      </c>
      <c r="C2058" s="56" t="s">
        <v>11683</v>
      </c>
      <c r="D2058" s="113" t="s">
        <v>14034</v>
      </c>
      <c r="E2058" s="83" t="s">
        <v>3107</v>
      </c>
      <c r="F2058" s="65" t="s">
        <v>11684</v>
      </c>
      <c r="G2058" s="58" t="s">
        <v>10</v>
      </c>
      <c r="H2058" s="58" t="s">
        <v>8167</v>
      </c>
      <c r="I2058" s="129">
        <v>10.32</v>
      </c>
      <c r="J2058" s="129" t="s">
        <v>13968</v>
      </c>
      <c r="K2058" s="93">
        <f>Tabela1[ [#This Row],[Cena hurtowa netto od 01.06.2025] ]/Tabela1[[#This Row],[Cena hurtowa netto od 13.01.2025]]-1</f>
        <v>0</v>
      </c>
      <c r="L2058" s="142" t="s">
        <v>3107</v>
      </c>
      <c r="M2058" s="142"/>
      <c r="N2058" s="64">
        <v>4007817141090</v>
      </c>
      <c r="O2058" s="84">
        <v>0.23</v>
      </c>
      <c r="P2058" s="7"/>
      <c r="Q2058" s="35">
        <f t="shared" si="36"/>
        <v>0</v>
      </c>
      <c r="R2058" s="104"/>
      <c r="S2058" s="36" t="s">
        <v>3127</v>
      </c>
      <c r="T2058" s="86">
        <v>34070000</v>
      </c>
      <c r="U2058" s="39">
        <v>305011</v>
      </c>
      <c r="V2058" s="39">
        <v>5011</v>
      </c>
      <c r="W2058" s="49">
        <v>4007817141090</v>
      </c>
      <c r="X2058" s="49"/>
      <c r="Y2058" s="49"/>
      <c r="Z2058" s="49"/>
    </row>
    <row r="2059" spans="2:26" ht="27.75" customHeight="1">
      <c r="B2059" s="55" t="s">
        <v>7916</v>
      </c>
      <c r="C2059" s="56" t="s">
        <v>10709</v>
      </c>
      <c r="D2059" s="113" t="s">
        <v>14035</v>
      </c>
      <c r="E2059" s="83" t="s">
        <v>3107</v>
      </c>
      <c r="F2059" s="65" t="s">
        <v>10765</v>
      </c>
      <c r="G2059" s="58" t="s">
        <v>10</v>
      </c>
      <c r="H2059" s="58" t="s">
        <v>8167</v>
      </c>
      <c r="I2059" s="129">
        <v>10.32</v>
      </c>
      <c r="J2059" s="129" t="s">
        <v>13968</v>
      </c>
      <c r="K2059" s="93">
        <f>Tabela1[ [#This Row],[Cena hurtowa netto od 01.06.2025] ]/Tabela1[[#This Row],[Cena hurtowa netto od 13.01.2025]]-1</f>
        <v>0</v>
      </c>
      <c r="L2059" s="142" t="s">
        <v>3107</v>
      </c>
      <c r="M2059" s="142"/>
      <c r="N2059" s="64">
        <v>4007817096338</v>
      </c>
      <c r="O2059" s="84">
        <v>0.23</v>
      </c>
      <c r="P2059" s="7"/>
      <c r="Q2059" s="35">
        <f t="shared" si="36"/>
        <v>0</v>
      </c>
      <c r="R2059" s="104">
        <v>69</v>
      </c>
      <c r="S2059" s="36" t="s">
        <v>3127</v>
      </c>
      <c r="T2059" s="86">
        <v>34070000</v>
      </c>
      <c r="U2059" s="39">
        <v>305011</v>
      </c>
      <c r="V2059" s="39">
        <v>5011</v>
      </c>
      <c r="W2059" s="49">
        <v>4007817096338</v>
      </c>
      <c r="X2059" s="49" t="s">
        <v>3152</v>
      </c>
      <c r="Y2059" s="49" t="s">
        <v>3152</v>
      </c>
      <c r="Z2059" s="49" t="s">
        <v>3152</v>
      </c>
    </row>
    <row r="2060" spans="2:26" ht="27.75" customHeight="1">
      <c r="B2060" s="55" t="s">
        <v>7916</v>
      </c>
      <c r="C2060" s="56" t="s">
        <v>1521</v>
      </c>
      <c r="D2060" s="113" t="s">
        <v>14036</v>
      </c>
      <c r="E2060" s="83" t="s">
        <v>3107</v>
      </c>
      <c r="F2060" s="65" t="s">
        <v>1522</v>
      </c>
      <c r="G2060" s="58" t="s">
        <v>10</v>
      </c>
      <c r="H2060" s="58" t="s">
        <v>8167</v>
      </c>
      <c r="I2060" s="129">
        <v>10.32</v>
      </c>
      <c r="J2060" s="129" t="s">
        <v>13968</v>
      </c>
      <c r="K2060" s="93">
        <f>Tabela1[ [#This Row],[Cena hurtowa netto od 01.06.2025] ]/Tabela1[[#This Row],[Cena hurtowa netto od 13.01.2025]]-1</f>
        <v>0</v>
      </c>
      <c r="L2060" s="142" t="s">
        <v>3107</v>
      </c>
      <c r="M2060" s="142"/>
      <c r="N2060" s="64">
        <v>4007817053065</v>
      </c>
      <c r="O2060" s="84">
        <v>0.23</v>
      </c>
      <c r="P2060" s="7"/>
      <c r="Q2060" s="35">
        <f t="shared" si="36"/>
        <v>0</v>
      </c>
      <c r="R2060" s="104"/>
      <c r="S2060" s="36" t="s">
        <v>3127</v>
      </c>
      <c r="T2060" s="86">
        <v>34070000</v>
      </c>
      <c r="U2060" s="39">
        <v>305011</v>
      </c>
      <c r="V2060" s="39">
        <v>5011</v>
      </c>
      <c r="W2060" s="49">
        <v>4007817053065</v>
      </c>
      <c r="X2060" s="49"/>
      <c r="Y2060" s="49"/>
      <c r="Z2060" s="49"/>
    </row>
    <row r="2061" spans="2:26" ht="27.75" customHeight="1">
      <c r="B2061" s="55" t="s">
        <v>7916</v>
      </c>
      <c r="C2061" s="56" t="s">
        <v>1523</v>
      </c>
      <c r="D2061" s="113" t="s">
        <v>14037</v>
      </c>
      <c r="E2061" s="83" t="s">
        <v>3107</v>
      </c>
      <c r="F2061" s="65" t="s">
        <v>1524</v>
      </c>
      <c r="G2061" s="58" t="s">
        <v>10</v>
      </c>
      <c r="H2061" s="58" t="s">
        <v>8167</v>
      </c>
      <c r="I2061" s="129">
        <v>10.32</v>
      </c>
      <c r="J2061" s="129" t="s">
        <v>13968</v>
      </c>
      <c r="K2061" s="93">
        <f>Tabela1[ [#This Row],[Cena hurtowa netto od 01.06.2025] ]/Tabela1[[#This Row],[Cena hurtowa netto od 13.01.2025]]-1</f>
        <v>0</v>
      </c>
      <c r="L2061" s="142" t="s">
        <v>3107</v>
      </c>
      <c r="M2061" s="142"/>
      <c r="N2061" s="64">
        <v>4007817053096</v>
      </c>
      <c r="O2061" s="84">
        <v>0.23</v>
      </c>
      <c r="P2061" s="7"/>
      <c r="Q2061" s="35">
        <f t="shared" si="36"/>
        <v>0</v>
      </c>
      <c r="R2061" s="104"/>
      <c r="S2061" s="36" t="s">
        <v>3127</v>
      </c>
      <c r="T2061" s="86">
        <v>34070000</v>
      </c>
      <c r="U2061" s="39">
        <v>305011</v>
      </c>
      <c r="V2061" s="39">
        <v>5011</v>
      </c>
      <c r="W2061" s="49">
        <v>4007817053096</v>
      </c>
      <c r="X2061" s="49"/>
      <c r="Y2061" s="49"/>
      <c r="Z2061" s="49"/>
    </row>
    <row r="2062" spans="2:26" ht="27.75" customHeight="1">
      <c r="B2062" s="55" t="s">
        <v>7916</v>
      </c>
      <c r="C2062" s="56" t="s">
        <v>10641</v>
      </c>
      <c r="D2062" s="113" t="s">
        <v>14038</v>
      </c>
      <c r="E2062" s="83" t="s">
        <v>3107</v>
      </c>
      <c r="F2062" s="65" t="s">
        <v>10642</v>
      </c>
      <c r="G2062" s="58" t="s">
        <v>10</v>
      </c>
      <c r="H2062" s="58" t="s">
        <v>8167</v>
      </c>
      <c r="I2062" s="129">
        <v>10.32</v>
      </c>
      <c r="J2062" s="129" t="s">
        <v>13968</v>
      </c>
      <c r="K2062" s="93">
        <f>Tabela1[ [#This Row],[Cena hurtowa netto od 01.06.2025] ]/Tabela1[[#This Row],[Cena hurtowa netto od 13.01.2025]]-1</f>
        <v>0</v>
      </c>
      <c r="L2062" s="142" t="s">
        <v>3107</v>
      </c>
      <c r="M2062" s="142"/>
      <c r="N2062" s="64">
        <v>4007817096215</v>
      </c>
      <c r="O2062" s="84">
        <v>0.23</v>
      </c>
      <c r="P2062" s="7"/>
      <c r="Q2062" s="35">
        <f t="shared" si="36"/>
        <v>0</v>
      </c>
      <c r="R2062" s="104"/>
      <c r="S2062" s="36" t="s">
        <v>3127</v>
      </c>
      <c r="T2062" s="86">
        <v>34070000</v>
      </c>
      <c r="U2062" s="39">
        <v>305011</v>
      </c>
      <c r="V2062" s="39">
        <v>5011</v>
      </c>
      <c r="W2062" s="49">
        <v>4007817096215</v>
      </c>
      <c r="X2062" s="49"/>
      <c r="Y2062" s="49"/>
      <c r="Z2062" s="49"/>
    </row>
    <row r="2063" spans="2:26" ht="27.75" customHeight="1">
      <c r="B2063" s="55" t="s">
        <v>7916</v>
      </c>
      <c r="C2063" s="56" t="s">
        <v>12445</v>
      </c>
      <c r="D2063" s="113" t="s">
        <v>14039</v>
      </c>
      <c r="E2063" s="83" t="s">
        <v>3107</v>
      </c>
      <c r="F2063" s="65" t="s">
        <v>12446</v>
      </c>
      <c r="G2063" s="58" t="s">
        <v>10</v>
      </c>
      <c r="H2063" s="58" t="s">
        <v>8167</v>
      </c>
      <c r="I2063" s="129">
        <v>10.32</v>
      </c>
      <c r="J2063" s="129" t="s">
        <v>13968</v>
      </c>
      <c r="K2063" s="93">
        <f>Tabela1[ [#This Row],[Cena hurtowa netto od 01.06.2025] ]/Tabela1[[#This Row],[Cena hurtowa netto od 13.01.2025]]-1</f>
        <v>0</v>
      </c>
      <c r="L2063" s="142" t="s">
        <v>3107</v>
      </c>
      <c r="M2063" s="142"/>
      <c r="N2063" s="64">
        <v>4007817152874</v>
      </c>
      <c r="O2063" s="84">
        <v>0.23</v>
      </c>
      <c r="P2063" s="7"/>
      <c r="Q2063" s="35">
        <f t="shared" si="36"/>
        <v>0</v>
      </c>
      <c r="R2063" s="104">
        <v>71</v>
      </c>
      <c r="S2063" s="36" t="s">
        <v>3126</v>
      </c>
      <c r="T2063" s="86">
        <v>34070000</v>
      </c>
      <c r="U2063" s="39">
        <v>305011</v>
      </c>
      <c r="V2063" s="39">
        <v>5011</v>
      </c>
      <c r="W2063" s="49">
        <v>4007817152874</v>
      </c>
      <c r="X2063" s="49"/>
      <c r="Y2063" s="49"/>
      <c r="Z2063" s="49"/>
    </row>
    <row r="2064" spans="2:26" ht="27.75" customHeight="1">
      <c r="B2064" s="55" t="s">
        <v>7916</v>
      </c>
      <c r="C2064" s="56" t="s">
        <v>1525</v>
      </c>
      <c r="D2064" s="106" t="s">
        <v>14040</v>
      </c>
      <c r="E2064" s="83" t="s">
        <v>3107</v>
      </c>
      <c r="F2064" s="65" t="s">
        <v>1526</v>
      </c>
      <c r="G2064" s="58" t="s">
        <v>10</v>
      </c>
      <c r="H2064" s="58" t="s">
        <v>8167</v>
      </c>
      <c r="I2064" s="129">
        <v>10.32</v>
      </c>
      <c r="J2064" s="129" t="s">
        <v>13968</v>
      </c>
      <c r="K2064" s="93">
        <f>Tabela1[ [#This Row],[Cena hurtowa netto od 01.06.2025] ]/Tabela1[[#This Row],[Cena hurtowa netto od 13.01.2025]]-1</f>
        <v>0</v>
      </c>
      <c r="L2064" s="142" t="s">
        <v>3107</v>
      </c>
      <c r="M2064" s="142"/>
      <c r="N2064" s="64">
        <v>4007817053126</v>
      </c>
      <c r="O2064" s="84">
        <v>0.23</v>
      </c>
      <c r="P2064" s="7"/>
      <c r="Q2064" s="35">
        <f t="shared" si="36"/>
        <v>0</v>
      </c>
      <c r="R2064" s="104">
        <v>71</v>
      </c>
      <c r="S2064" s="36" t="s">
        <v>3127</v>
      </c>
      <c r="T2064" s="86">
        <v>34070000</v>
      </c>
      <c r="U2064" s="39">
        <v>305011</v>
      </c>
      <c r="V2064" s="39">
        <v>5011</v>
      </c>
      <c r="W2064" s="49">
        <v>4007817053126</v>
      </c>
      <c r="X2064" s="49"/>
      <c r="Y2064" s="49"/>
      <c r="Z2064" s="49"/>
    </row>
    <row r="2065" spans="2:26" ht="27.75" customHeight="1">
      <c r="B2065" s="55" t="s">
        <v>7916</v>
      </c>
      <c r="C2065" s="56" t="s">
        <v>11685</v>
      </c>
      <c r="D2065" s="113" t="s">
        <v>14041</v>
      </c>
      <c r="E2065" s="83" t="s">
        <v>3107</v>
      </c>
      <c r="F2065" s="65" t="s">
        <v>11686</v>
      </c>
      <c r="G2065" s="58" t="s">
        <v>10</v>
      </c>
      <c r="H2065" s="58" t="s">
        <v>8167</v>
      </c>
      <c r="I2065" s="129">
        <v>10.32</v>
      </c>
      <c r="J2065" s="129" t="s">
        <v>13968</v>
      </c>
      <c r="K2065" s="93">
        <f>Tabela1[ [#This Row],[Cena hurtowa netto od 01.06.2025] ]/Tabela1[[#This Row],[Cena hurtowa netto od 13.01.2025]]-1</f>
        <v>0</v>
      </c>
      <c r="L2065" s="142" t="s">
        <v>3107</v>
      </c>
      <c r="M2065" s="142"/>
      <c r="N2065" s="64">
        <v>4007817141106</v>
      </c>
      <c r="O2065" s="84">
        <v>0.23</v>
      </c>
      <c r="P2065" s="7"/>
      <c r="Q2065" s="35">
        <f t="shared" si="36"/>
        <v>0</v>
      </c>
      <c r="R2065" s="104"/>
      <c r="S2065" s="36" t="s">
        <v>3127</v>
      </c>
      <c r="T2065" s="86">
        <v>34070000</v>
      </c>
      <c r="U2065" s="39">
        <v>305011</v>
      </c>
      <c r="V2065" s="39">
        <v>5011</v>
      </c>
      <c r="W2065" s="49">
        <v>4007817141106</v>
      </c>
      <c r="X2065" s="49"/>
      <c r="Y2065" s="49"/>
      <c r="Z2065" s="49"/>
    </row>
    <row r="2066" spans="2:26" ht="27.75" customHeight="1">
      <c r="B2066" s="55" t="s">
        <v>7916</v>
      </c>
      <c r="C2066" s="56" t="s">
        <v>10714</v>
      </c>
      <c r="D2066" s="106" t="s">
        <v>14042</v>
      </c>
      <c r="E2066" s="83" t="s">
        <v>3107</v>
      </c>
      <c r="F2066" s="65" t="s">
        <v>10715</v>
      </c>
      <c r="G2066" s="58" t="s">
        <v>10</v>
      </c>
      <c r="H2066" s="58" t="s">
        <v>8167</v>
      </c>
      <c r="I2066" s="129">
        <v>10.32</v>
      </c>
      <c r="J2066" s="129" t="s">
        <v>13968</v>
      </c>
      <c r="K2066" s="93">
        <f>Tabela1[ [#This Row],[Cena hurtowa netto od 01.06.2025] ]/Tabela1[[#This Row],[Cena hurtowa netto od 13.01.2025]]-1</f>
        <v>0</v>
      </c>
      <c r="L2066" s="142" t="s">
        <v>3107</v>
      </c>
      <c r="M2066" s="142"/>
      <c r="N2066" s="64">
        <v>4007817096420</v>
      </c>
      <c r="O2066" s="84">
        <v>0.23</v>
      </c>
      <c r="P2066" s="7"/>
      <c r="Q2066" s="35">
        <f t="shared" si="36"/>
        <v>0</v>
      </c>
      <c r="R2066" s="104"/>
      <c r="S2066" s="36" t="s">
        <v>3127</v>
      </c>
      <c r="T2066" s="86">
        <v>34070000</v>
      </c>
      <c r="U2066" s="39">
        <v>305011</v>
      </c>
      <c r="V2066" s="39">
        <v>5011</v>
      </c>
      <c r="W2066" s="49">
        <v>4007817096420</v>
      </c>
      <c r="X2066" s="49"/>
      <c r="Y2066" s="49"/>
      <c r="Z2066" s="49"/>
    </row>
    <row r="2067" spans="2:26" ht="27.75" customHeight="1">
      <c r="B2067" s="55" t="s">
        <v>7916</v>
      </c>
      <c r="C2067" s="56" t="s">
        <v>11687</v>
      </c>
      <c r="D2067" s="113" t="s">
        <v>14043</v>
      </c>
      <c r="E2067" s="83" t="s">
        <v>3107</v>
      </c>
      <c r="F2067" s="65" t="s">
        <v>11689</v>
      </c>
      <c r="G2067" s="58" t="s">
        <v>10</v>
      </c>
      <c r="H2067" s="58" t="s">
        <v>8167</v>
      </c>
      <c r="I2067" s="129">
        <v>9.92</v>
      </c>
      <c r="J2067" s="129" t="s">
        <v>13968</v>
      </c>
      <c r="K2067" s="93">
        <f>Tabela1[ [#This Row],[Cena hurtowa netto od 01.06.2025] ]/Tabela1[[#This Row],[Cena hurtowa netto od 13.01.2025]]-1</f>
        <v>4.0322580645161255E-2</v>
      </c>
      <c r="L2067" s="142" t="s">
        <v>3107</v>
      </c>
      <c r="M2067" s="142"/>
      <c r="N2067" s="64">
        <v>4007817141113</v>
      </c>
      <c r="O2067" s="84">
        <v>0.23</v>
      </c>
      <c r="P2067" s="7"/>
      <c r="Q2067" s="35">
        <f t="shared" si="36"/>
        <v>0</v>
      </c>
      <c r="R2067" s="104"/>
      <c r="S2067" s="36" t="s">
        <v>3127</v>
      </c>
      <c r="T2067" s="86">
        <v>34070000</v>
      </c>
      <c r="U2067" s="39">
        <v>305011</v>
      </c>
      <c r="V2067" s="39">
        <v>5011</v>
      </c>
      <c r="W2067" s="49">
        <v>4007817141113</v>
      </c>
      <c r="X2067" s="49"/>
      <c r="Y2067" s="49"/>
      <c r="Z2067" s="49"/>
    </row>
    <row r="2068" spans="2:26" ht="27.75" customHeight="1">
      <c r="B2068" s="55" t="s">
        <v>7916</v>
      </c>
      <c r="C2068" s="56" t="s">
        <v>1527</v>
      </c>
      <c r="D2068" s="113" t="s">
        <v>14044</v>
      </c>
      <c r="E2068" s="83" t="s">
        <v>3107</v>
      </c>
      <c r="F2068" s="65" t="s">
        <v>1528</v>
      </c>
      <c r="G2068" s="58" t="s">
        <v>10</v>
      </c>
      <c r="H2068" s="58" t="s">
        <v>8167</v>
      </c>
      <c r="I2068" s="129">
        <v>10.32</v>
      </c>
      <c r="J2068" s="129" t="s">
        <v>13968</v>
      </c>
      <c r="K2068" s="93">
        <f>Tabela1[ [#This Row],[Cena hurtowa netto od 01.06.2025] ]/Tabela1[[#This Row],[Cena hurtowa netto od 13.01.2025]]-1</f>
        <v>0</v>
      </c>
      <c r="L2068" s="142" t="s">
        <v>3107</v>
      </c>
      <c r="M2068" s="142"/>
      <c r="N2068" s="64">
        <v>4007817053157</v>
      </c>
      <c r="O2068" s="84">
        <v>0.23</v>
      </c>
      <c r="P2068" s="7"/>
      <c r="Q2068" s="35">
        <f t="shared" si="36"/>
        <v>0</v>
      </c>
      <c r="R2068" s="104">
        <v>69</v>
      </c>
      <c r="S2068" s="36" t="s">
        <v>3127</v>
      </c>
      <c r="T2068" s="86">
        <v>34070000</v>
      </c>
      <c r="U2068" s="39">
        <v>305011</v>
      </c>
      <c r="V2068" s="39">
        <v>5011</v>
      </c>
      <c r="W2068" s="49">
        <v>4007817053157</v>
      </c>
      <c r="X2068" s="49" t="s">
        <v>3152</v>
      </c>
      <c r="Y2068" s="49" t="s">
        <v>3152</v>
      </c>
      <c r="Z2068" s="49" t="s">
        <v>3152</v>
      </c>
    </row>
    <row r="2069" spans="2:26" ht="27.75" customHeight="1">
      <c r="B2069" s="55" t="s">
        <v>7916</v>
      </c>
      <c r="C2069" s="56" t="s">
        <v>10712</v>
      </c>
      <c r="D2069" s="113" t="s">
        <v>14045</v>
      </c>
      <c r="E2069" s="83" t="s">
        <v>3107</v>
      </c>
      <c r="F2069" s="65" t="s">
        <v>10713</v>
      </c>
      <c r="G2069" s="58" t="s">
        <v>10</v>
      </c>
      <c r="H2069" s="58" t="s">
        <v>8167</v>
      </c>
      <c r="I2069" s="129">
        <v>10.32</v>
      </c>
      <c r="J2069" s="129" t="s">
        <v>13968</v>
      </c>
      <c r="K2069" s="93">
        <f>Tabela1[ [#This Row],[Cena hurtowa netto od 01.06.2025] ]/Tabela1[[#This Row],[Cena hurtowa netto od 13.01.2025]]-1</f>
        <v>0</v>
      </c>
      <c r="L2069" s="142" t="s">
        <v>3107</v>
      </c>
      <c r="M2069" s="142"/>
      <c r="N2069" s="64">
        <v>4007817096512</v>
      </c>
      <c r="O2069" s="84">
        <v>0.23</v>
      </c>
      <c r="P2069" s="7"/>
      <c r="Q2069" s="35">
        <f t="shared" si="36"/>
        <v>0</v>
      </c>
      <c r="R2069" s="104">
        <v>71</v>
      </c>
      <c r="S2069" s="36" t="s">
        <v>3127</v>
      </c>
      <c r="T2069" s="86">
        <v>34070000</v>
      </c>
      <c r="U2069" s="39">
        <v>305011</v>
      </c>
      <c r="V2069" s="39">
        <v>5011</v>
      </c>
      <c r="W2069" s="49">
        <v>4007817096512</v>
      </c>
      <c r="X2069" s="49"/>
      <c r="Y2069" s="49"/>
      <c r="Z2069" s="49"/>
    </row>
    <row r="2070" spans="2:26" ht="27.75" customHeight="1">
      <c r="B2070" s="55" t="s">
        <v>7916</v>
      </c>
      <c r="C2070" s="56" t="s">
        <v>1617</v>
      </c>
      <c r="D2070" s="113" t="s">
        <v>14046</v>
      </c>
      <c r="E2070" s="83" t="s">
        <v>3107</v>
      </c>
      <c r="F2070" s="65" t="s">
        <v>1618</v>
      </c>
      <c r="G2070" s="58" t="s">
        <v>10</v>
      </c>
      <c r="H2070" s="58" t="s">
        <v>8167</v>
      </c>
      <c r="I2070" s="129">
        <v>10.32</v>
      </c>
      <c r="J2070" s="129" t="s">
        <v>13968</v>
      </c>
      <c r="K2070" s="93">
        <f>Tabela1[ [#This Row],[Cena hurtowa netto od 01.06.2025] ]/Tabela1[[#This Row],[Cena hurtowa netto od 13.01.2025]]-1</f>
        <v>0</v>
      </c>
      <c r="L2070" s="142" t="s">
        <v>3107</v>
      </c>
      <c r="M2070" s="142"/>
      <c r="N2070" s="64">
        <v>4007817063996</v>
      </c>
      <c r="O2070" s="84">
        <v>0.23</v>
      </c>
      <c r="P2070" s="7"/>
      <c r="Q2070" s="35">
        <f t="shared" si="36"/>
        <v>0</v>
      </c>
      <c r="R2070" s="104">
        <v>71</v>
      </c>
      <c r="S2070" s="36" t="s">
        <v>3127</v>
      </c>
      <c r="T2070" s="86">
        <v>34070000</v>
      </c>
      <c r="U2070" s="39">
        <v>305011</v>
      </c>
      <c r="V2070" s="39">
        <v>5011</v>
      </c>
      <c r="W2070" s="49">
        <v>4007817063996</v>
      </c>
      <c r="X2070" s="49"/>
      <c r="Y2070" s="49"/>
      <c r="Z2070" s="49"/>
    </row>
    <row r="2071" spans="2:26" ht="27.75" customHeight="1">
      <c r="B2071" s="55" t="s">
        <v>7916</v>
      </c>
      <c r="C2071" s="56" t="s">
        <v>11688</v>
      </c>
      <c r="D2071" s="113" t="s">
        <v>14047</v>
      </c>
      <c r="E2071" s="83" t="s">
        <v>3107</v>
      </c>
      <c r="F2071" s="65" t="s">
        <v>11690</v>
      </c>
      <c r="G2071" s="58" t="s">
        <v>10</v>
      </c>
      <c r="H2071" s="58" t="s">
        <v>8167</v>
      </c>
      <c r="I2071" s="129">
        <v>10.32</v>
      </c>
      <c r="J2071" s="129" t="s">
        <v>13968</v>
      </c>
      <c r="K2071" s="93">
        <f>Tabela1[ [#This Row],[Cena hurtowa netto od 01.06.2025] ]/Tabela1[[#This Row],[Cena hurtowa netto od 13.01.2025]]-1</f>
        <v>0</v>
      </c>
      <c r="L2071" s="142" t="s">
        <v>3107</v>
      </c>
      <c r="M2071" s="142"/>
      <c r="N2071" s="64">
        <v>4007817141120</v>
      </c>
      <c r="O2071" s="84">
        <v>0.23</v>
      </c>
      <c r="P2071" s="7"/>
      <c r="Q2071" s="35">
        <f t="shared" si="36"/>
        <v>0</v>
      </c>
      <c r="R2071" s="104">
        <v>73</v>
      </c>
      <c r="S2071" s="36" t="s">
        <v>3126</v>
      </c>
      <c r="T2071" s="86">
        <v>34070000</v>
      </c>
      <c r="U2071" s="39">
        <v>305011</v>
      </c>
      <c r="V2071" s="39">
        <v>5011</v>
      </c>
      <c r="W2071" s="49">
        <v>4007817141120</v>
      </c>
      <c r="X2071" s="49" t="s">
        <v>3152</v>
      </c>
      <c r="Y2071" s="49" t="s">
        <v>3152</v>
      </c>
      <c r="Z2071" s="49" t="s">
        <v>3152</v>
      </c>
    </row>
    <row r="2072" spans="2:26" ht="27.75" customHeight="1">
      <c r="B2072" s="55" t="s">
        <v>7916</v>
      </c>
      <c r="C2072" s="56" t="s">
        <v>1619</v>
      </c>
      <c r="D2072" s="106" t="s">
        <v>14048</v>
      </c>
      <c r="E2072" s="83" t="s">
        <v>3107</v>
      </c>
      <c r="F2072" s="65" t="s">
        <v>1620</v>
      </c>
      <c r="G2072" s="58" t="s">
        <v>10</v>
      </c>
      <c r="H2072" s="58" t="s">
        <v>8167</v>
      </c>
      <c r="I2072" s="129">
        <v>10.32</v>
      </c>
      <c r="J2072" s="129" t="s">
        <v>13968</v>
      </c>
      <c r="K2072" s="93">
        <f>Tabela1[ [#This Row],[Cena hurtowa netto od 01.06.2025] ]/Tabela1[[#This Row],[Cena hurtowa netto od 13.01.2025]]-1</f>
        <v>0</v>
      </c>
      <c r="L2072" s="142" t="s">
        <v>3107</v>
      </c>
      <c r="M2072" s="142"/>
      <c r="N2072" s="64">
        <v>4007817064030</v>
      </c>
      <c r="O2072" s="84">
        <v>0.23</v>
      </c>
      <c r="P2072" s="7"/>
      <c r="Q2072" s="35">
        <f t="shared" ref="Q2072:Q2135" si="37">J2072*P2072*(1-RABAT)</f>
        <v>0</v>
      </c>
      <c r="R2072" s="104"/>
      <c r="S2072" s="36" t="s">
        <v>3127</v>
      </c>
      <c r="T2072" s="86">
        <v>34070000</v>
      </c>
      <c r="U2072" s="39">
        <v>305011</v>
      </c>
      <c r="V2072" s="39">
        <v>5011</v>
      </c>
      <c r="W2072" s="49">
        <v>4007817064030</v>
      </c>
      <c r="X2072" s="49"/>
      <c r="Y2072" s="49"/>
      <c r="Z2072" s="49"/>
    </row>
    <row r="2073" spans="2:26" ht="27.75" customHeight="1">
      <c r="B2073" s="55" t="s">
        <v>7916</v>
      </c>
      <c r="C2073" s="56" t="s">
        <v>11693</v>
      </c>
      <c r="D2073" s="113" t="s">
        <v>13316</v>
      </c>
      <c r="E2073" s="83" t="s">
        <v>3107</v>
      </c>
      <c r="F2073" s="65" t="s">
        <v>11694</v>
      </c>
      <c r="G2073" s="58" t="s">
        <v>10</v>
      </c>
      <c r="H2073" s="58" t="s">
        <v>8167</v>
      </c>
      <c r="I2073" s="129">
        <v>10.32</v>
      </c>
      <c r="J2073" s="129" t="s">
        <v>13968</v>
      </c>
      <c r="K2073" s="93">
        <f>Tabela1[ [#This Row],[Cena hurtowa netto od 01.06.2025] ]/Tabela1[[#This Row],[Cena hurtowa netto od 13.01.2025]]-1</f>
        <v>0</v>
      </c>
      <c r="L2073" s="142" t="s">
        <v>3107</v>
      </c>
      <c r="M2073" s="142"/>
      <c r="N2073" s="64">
        <v>4007817141137</v>
      </c>
      <c r="O2073" s="84">
        <v>0.23</v>
      </c>
      <c r="P2073" s="7"/>
      <c r="Q2073" s="35">
        <f t="shared" si="37"/>
        <v>0</v>
      </c>
      <c r="R2073" s="104">
        <v>73</v>
      </c>
      <c r="S2073" s="36" t="s">
        <v>3126</v>
      </c>
      <c r="T2073" s="86">
        <v>34070000</v>
      </c>
      <c r="U2073" s="39">
        <v>305011</v>
      </c>
      <c r="V2073" s="39">
        <v>5011</v>
      </c>
      <c r="W2073" s="49">
        <v>4007817141137</v>
      </c>
      <c r="X2073" s="49" t="s">
        <v>3152</v>
      </c>
      <c r="Y2073" s="49" t="s">
        <v>3152</v>
      </c>
      <c r="Z2073" s="49" t="s">
        <v>3152</v>
      </c>
    </row>
    <row r="2074" spans="2:26" ht="27.75" customHeight="1">
      <c r="B2074" s="55" t="s">
        <v>7916</v>
      </c>
      <c r="C2074" s="56" t="s">
        <v>1529</v>
      </c>
      <c r="D2074" s="113" t="s">
        <v>13317</v>
      </c>
      <c r="E2074" s="83" t="s">
        <v>3107</v>
      </c>
      <c r="F2074" s="65" t="s">
        <v>1530</v>
      </c>
      <c r="G2074" s="58" t="s">
        <v>10</v>
      </c>
      <c r="H2074" s="58" t="s">
        <v>8167</v>
      </c>
      <c r="I2074" s="129">
        <v>10.32</v>
      </c>
      <c r="J2074" s="129" t="s">
        <v>13968</v>
      </c>
      <c r="K2074" s="93">
        <f>Tabela1[ [#This Row],[Cena hurtowa netto od 01.06.2025] ]/Tabela1[[#This Row],[Cena hurtowa netto od 13.01.2025]]-1</f>
        <v>0</v>
      </c>
      <c r="L2074" s="142" t="s">
        <v>3107</v>
      </c>
      <c r="M2074" s="142"/>
      <c r="N2074" s="64">
        <v>4007817053188</v>
      </c>
      <c r="O2074" s="84">
        <v>0.23</v>
      </c>
      <c r="P2074" s="7"/>
      <c r="Q2074" s="35">
        <f t="shared" si="37"/>
        <v>0</v>
      </c>
      <c r="R2074" s="104">
        <v>71</v>
      </c>
      <c r="S2074" s="36" t="s">
        <v>3127</v>
      </c>
      <c r="T2074" s="86">
        <v>34070000</v>
      </c>
      <c r="U2074" s="39">
        <v>305011</v>
      </c>
      <c r="V2074" s="39">
        <v>5011</v>
      </c>
      <c r="W2074" s="49">
        <v>4007817053188</v>
      </c>
      <c r="X2074" s="49"/>
      <c r="Y2074" s="49"/>
      <c r="Z2074" s="49"/>
    </row>
    <row r="2075" spans="2:26" ht="27.75" customHeight="1">
      <c r="B2075" s="55" t="s">
        <v>7916</v>
      </c>
      <c r="C2075" s="56" t="s">
        <v>10710</v>
      </c>
      <c r="D2075" s="113" t="s">
        <v>13318</v>
      </c>
      <c r="E2075" s="83" t="s">
        <v>3107</v>
      </c>
      <c r="F2075" s="65" t="s">
        <v>10711</v>
      </c>
      <c r="G2075" s="58" t="s">
        <v>10</v>
      </c>
      <c r="H2075" s="58" t="s">
        <v>8167</v>
      </c>
      <c r="I2075" s="129">
        <v>10.32</v>
      </c>
      <c r="J2075" s="129" t="s">
        <v>13968</v>
      </c>
      <c r="K2075" s="93">
        <f>Tabela1[ [#This Row],[Cena hurtowa netto od 01.06.2025] ]/Tabela1[[#This Row],[Cena hurtowa netto od 13.01.2025]]-1</f>
        <v>0</v>
      </c>
      <c r="L2075" s="142" t="s">
        <v>3107</v>
      </c>
      <c r="M2075" s="142"/>
      <c r="N2075" s="64">
        <v>4007817096451</v>
      </c>
      <c r="O2075" s="84">
        <v>0.23</v>
      </c>
      <c r="P2075" s="7"/>
      <c r="Q2075" s="35">
        <f t="shared" si="37"/>
        <v>0</v>
      </c>
      <c r="R2075" s="104"/>
      <c r="S2075" s="36" t="s">
        <v>3127</v>
      </c>
      <c r="T2075" s="86">
        <v>34070000</v>
      </c>
      <c r="U2075" s="39">
        <v>305011</v>
      </c>
      <c r="V2075" s="39">
        <v>5011</v>
      </c>
      <c r="W2075" s="49">
        <v>4007817096451</v>
      </c>
      <c r="X2075" s="49"/>
      <c r="Y2075" s="49"/>
      <c r="Z2075" s="49"/>
    </row>
    <row r="2076" spans="2:26" ht="27.75" customHeight="1">
      <c r="B2076" s="55" t="s">
        <v>7916</v>
      </c>
      <c r="C2076" s="56" t="s">
        <v>12447</v>
      </c>
      <c r="D2076" s="113" t="s">
        <v>13319</v>
      </c>
      <c r="E2076" s="83" t="s">
        <v>3107</v>
      </c>
      <c r="F2076" s="65" t="s">
        <v>12448</v>
      </c>
      <c r="G2076" s="58" t="s">
        <v>10</v>
      </c>
      <c r="H2076" s="58" t="s">
        <v>8167</v>
      </c>
      <c r="I2076" s="129">
        <v>10.32</v>
      </c>
      <c r="J2076" s="129" t="s">
        <v>13968</v>
      </c>
      <c r="K2076" s="93">
        <f>Tabela1[ [#This Row],[Cena hurtowa netto od 01.06.2025] ]/Tabela1[[#This Row],[Cena hurtowa netto od 13.01.2025]]-1</f>
        <v>0</v>
      </c>
      <c r="L2076" s="142" t="s">
        <v>3107</v>
      </c>
      <c r="M2076" s="142"/>
      <c r="N2076" s="64">
        <v>4007817152898</v>
      </c>
      <c r="O2076" s="84">
        <v>0.23</v>
      </c>
      <c r="P2076" s="7"/>
      <c r="Q2076" s="35">
        <f t="shared" si="37"/>
        <v>0</v>
      </c>
      <c r="R2076" s="104">
        <v>73</v>
      </c>
      <c r="S2076" s="36" t="s">
        <v>3126</v>
      </c>
      <c r="T2076" s="86">
        <v>34070000</v>
      </c>
      <c r="U2076" s="39">
        <v>305011</v>
      </c>
      <c r="V2076" s="39">
        <v>5011</v>
      </c>
      <c r="W2076" s="49">
        <v>4007817152898</v>
      </c>
      <c r="X2076" s="49" t="s">
        <v>3152</v>
      </c>
      <c r="Y2076" s="49" t="s">
        <v>3152</v>
      </c>
      <c r="Z2076" s="49" t="s">
        <v>3152</v>
      </c>
    </row>
    <row r="2077" spans="2:26" ht="27.75" customHeight="1">
      <c r="B2077" s="55" t="s">
        <v>7916</v>
      </c>
      <c r="C2077" s="56" t="s">
        <v>1621</v>
      </c>
      <c r="D2077" s="106" t="s">
        <v>12896</v>
      </c>
      <c r="E2077" s="83" t="s">
        <v>3108</v>
      </c>
      <c r="F2077" s="65" t="s">
        <v>1622</v>
      </c>
      <c r="G2077" s="58" t="s">
        <v>10</v>
      </c>
      <c r="H2077" s="58" t="s">
        <v>8167</v>
      </c>
      <c r="I2077" s="129">
        <v>10.32</v>
      </c>
      <c r="J2077" s="129" t="s">
        <v>13969</v>
      </c>
      <c r="K2077" s="93">
        <f>Tabela1[ [#This Row],[Cena hurtowa netto od 01.06.2025] ]/Tabela1[[#This Row],[Cena hurtowa netto od 13.01.2025]]-1</f>
        <v>-3.8759689922480689E-2</v>
      </c>
      <c r="L2077" s="142" t="s">
        <v>3108</v>
      </c>
      <c r="M2077" s="142"/>
      <c r="N2077" s="64">
        <v>4007817064016</v>
      </c>
      <c r="O2077" s="84">
        <v>0.23</v>
      </c>
      <c r="P2077" s="7"/>
      <c r="Q2077" s="35">
        <f t="shared" si="37"/>
        <v>0</v>
      </c>
      <c r="R2077" s="104"/>
      <c r="S2077" s="36" t="s">
        <v>3127</v>
      </c>
      <c r="T2077" s="86">
        <v>34070000</v>
      </c>
      <c r="U2077" s="39">
        <v>305011</v>
      </c>
      <c r="V2077" s="39">
        <v>5011</v>
      </c>
      <c r="W2077" s="49">
        <v>4007817064016</v>
      </c>
      <c r="X2077" s="49"/>
      <c r="Y2077" s="49"/>
      <c r="Z2077" s="49"/>
    </row>
    <row r="2078" spans="2:26" ht="27.75" customHeight="1">
      <c r="B2078" s="55" t="s">
        <v>7916</v>
      </c>
      <c r="C2078" s="56" t="s">
        <v>11310</v>
      </c>
      <c r="D2078" s="113" t="s">
        <v>13320</v>
      </c>
      <c r="E2078" s="83" t="s">
        <v>3107</v>
      </c>
      <c r="F2078" s="65" t="s">
        <v>11311</v>
      </c>
      <c r="G2078" s="58" t="s">
        <v>10</v>
      </c>
      <c r="H2078" s="58" t="s">
        <v>8167</v>
      </c>
      <c r="I2078" s="129">
        <v>10.32</v>
      </c>
      <c r="J2078" s="129" t="s">
        <v>13968</v>
      </c>
      <c r="K2078" s="93">
        <f>Tabela1[ [#This Row],[Cena hurtowa netto od 01.06.2025] ]/Tabela1[[#This Row],[Cena hurtowa netto od 13.01.2025]]-1</f>
        <v>0</v>
      </c>
      <c r="L2078" s="142" t="s">
        <v>3107</v>
      </c>
      <c r="M2078" s="142"/>
      <c r="N2078" s="64">
        <v>4007817096482</v>
      </c>
      <c r="O2078" s="84">
        <v>0.23</v>
      </c>
      <c r="P2078" s="7"/>
      <c r="Q2078" s="35">
        <f t="shared" si="37"/>
        <v>0</v>
      </c>
      <c r="R2078" s="104">
        <v>71</v>
      </c>
      <c r="S2078" s="36" t="s">
        <v>3127</v>
      </c>
      <c r="T2078" s="86">
        <v>34070000</v>
      </c>
      <c r="U2078" s="39">
        <v>305031</v>
      </c>
      <c r="V2078" s="39">
        <v>5011</v>
      </c>
      <c r="W2078" s="49">
        <v>4007817096482</v>
      </c>
      <c r="X2078" s="49"/>
      <c r="Y2078" s="49"/>
      <c r="Z2078" s="49"/>
    </row>
    <row r="2079" spans="2:26" ht="27.75" customHeight="1">
      <c r="B2079" s="55" t="s">
        <v>7916</v>
      </c>
      <c r="C2079" s="56" t="s">
        <v>11695</v>
      </c>
      <c r="D2079" s="113" t="s">
        <v>13321</v>
      </c>
      <c r="E2079" s="83" t="s">
        <v>3107</v>
      </c>
      <c r="F2079" s="65" t="s">
        <v>11696</v>
      </c>
      <c r="G2079" s="58" t="s">
        <v>10</v>
      </c>
      <c r="H2079" s="58" t="s">
        <v>8167</v>
      </c>
      <c r="I2079" s="129">
        <v>10.32</v>
      </c>
      <c r="J2079" s="129" t="s">
        <v>13968</v>
      </c>
      <c r="K2079" s="93">
        <f>Tabela1[ [#This Row],[Cena hurtowa netto od 01.06.2025] ]/Tabela1[[#This Row],[Cena hurtowa netto od 13.01.2025]]-1</f>
        <v>0</v>
      </c>
      <c r="L2079" s="142" t="s">
        <v>3107</v>
      </c>
      <c r="M2079" s="142"/>
      <c r="N2079" s="64">
        <v>4007817141144</v>
      </c>
      <c r="O2079" s="84">
        <v>0.23</v>
      </c>
      <c r="P2079" s="7"/>
      <c r="Q2079" s="35">
        <f t="shared" si="37"/>
        <v>0</v>
      </c>
      <c r="R2079" s="104">
        <v>73</v>
      </c>
      <c r="S2079" s="36" t="s">
        <v>3126</v>
      </c>
      <c r="T2079" s="86">
        <v>34070000</v>
      </c>
      <c r="U2079" s="39">
        <v>305031</v>
      </c>
      <c r="V2079" s="39">
        <v>5011</v>
      </c>
      <c r="W2079" s="49">
        <v>4007817141144</v>
      </c>
      <c r="X2079" s="49" t="s">
        <v>3152</v>
      </c>
      <c r="Y2079" s="49" t="s">
        <v>3152</v>
      </c>
      <c r="Z2079" s="49" t="s">
        <v>3152</v>
      </c>
    </row>
    <row r="2080" spans="2:26" ht="27.75" customHeight="1">
      <c r="B2080" s="55" t="s">
        <v>7916</v>
      </c>
      <c r="C2080" s="56" t="s">
        <v>12449</v>
      </c>
      <c r="D2080" s="113" t="s">
        <v>13322</v>
      </c>
      <c r="E2080" s="83" t="s">
        <v>3107</v>
      </c>
      <c r="F2080" s="65" t="s">
        <v>12450</v>
      </c>
      <c r="G2080" s="58" t="s">
        <v>10</v>
      </c>
      <c r="H2080" s="58" t="s">
        <v>8167</v>
      </c>
      <c r="I2080" s="129">
        <v>10.32</v>
      </c>
      <c r="J2080" s="129" t="s">
        <v>13968</v>
      </c>
      <c r="K2080" s="93">
        <f>Tabela1[ [#This Row],[Cena hurtowa netto od 01.06.2025] ]/Tabela1[[#This Row],[Cena hurtowa netto od 13.01.2025]]-1</f>
        <v>0</v>
      </c>
      <c r="L2080" s="142" t="s">
        <v>3107</v>
      </c>
      <c r="M2080" s="142"/>
      <c r="N2080" s="64">
        <v>4007817152904</v>
      </c>
      <c r="O2080" s="84">
        <v>0.23</v>
      </c>
      <c r="P2080" s="7"/>
      <c r="Q2080" s="35">
        <f t="shared" si="37"/>
        <v>0</v>
      </c>
      <c r="R2080" s="104">
        <v>73</v>
      </c>
      <c r="S2080" s="36" t="s">
        <v>3126</v>
      </c>
      <c r="T2080" s="86">
        <v>34070000</v>
      </c>
      <c r="U2080" s="39">
        <v>305031</v>
      </c>
      <c r="V2080" s="39">
        <v>5011</v>
      </c>
      <c r="W2080" s="49">
        <v>4007817152904</v>
      </c>
      <c r="X2080" s="49" t="s">
        <v>3152</v>
      </c>
      <c r="Y2080" s="49" t="s">
        <v>3152</v>
      </c>
      <c r="Z2080" s="49" t="s">
        <v>3152</v>
      </c>
    </row>
    <row r="2081" spans="2:26" ht="27.75" customHeight="1">
      <c r="B2081" s="55" t="s">
        <v>7916</v>
      </c>
      <c r="C2081" s="56" t="s">
        <v>11293</v>
      </c>
      <c r="D2081" s="106" t="s">
        <v>13323</v>
      </c>
      <c r="E2081" s="83" t="s">
        <v>3107</v>
      </c>
      <c r="F2081" s="65" t="s">
        <v>11294</v>
      </c>
      <c r="G2081" s="58" t="s">
        <v>10</v>
      </c>
      <c r="H2081" s="58" t="s">
        <v>8167</v>
      </c>
      <c r="I2081" s="129">
        <v>10.32</v>
      </c>
      <c r="J2081" s="129" t="s">
        <v>13968</v>
      </c>
      <c r="K2081" s="93">
        <f>Tabela1[ [#This Row],[Cena hurtowa netto od 01.06.2025] ]/Tabela1[[#This Row],[Cena hurtowa netto od 13.01.2025]]-1</f>
        <v>0</v>
      </c>
      <c r="L2081" s="142" t="s">
        <v>3107</v>
      </c>
      <c r="M2081" s="142"/>
      <c r="N2081" s="64">
        <v>4007817096154</v>
      </c>
      <c r="O2081" s="84">
        <v>0.23</v>
      </c>
      <c r="P2081" s="7"/>
      <c r="Q2081" s="35">
        <f t="shared" si="37"/>
        <v>0</v>
      </c>
      <c r="R2081" s="104"/>
      <c r="S2081" s="36" t="s">
        <v>3127</v>
      </c>
      <c r="T2081" s="86">
        <v>34070000</v>
      </c>
      <c r="U2081" s="39">
        <v>305031</v>
      </c>
      <c r="V2081" s="39">
        <v>5011</v>
      </c>
      <c r="W2081" s="49">
        <v>4007817096154</v>
      </c>
      <c r="X2081" s="49"/>
      <c r="Y2081" s="49"/>
      <c r="Z2081" s="49"/>
    </row>
    <row r="2082" spans="2:26" ht="27.75" customHeight="1">
      <c r="B2082" s="55" t="s">
        <v>7916</v>
      </c>
      <c r="C2082" s="56" t="s">
        <v>1531</v>
      </c>
      <c r="D2082" s="113" t="s">
        <v>13324</v>
      </c>
      <c r="E2082" s="83" t="s">
        <v>3107</v>
      </c>
      <c r="F2082" s="65" t="s">
        <v>12451</v>
      </c>
      <c r="G2082" s="58" t="s">
        <v>10</v>
      </c>
      <c r="H2082" s="58" t="s">
        <v>8167</v>
      </c>
      <c r="I2082" s="129">
        <v>10.32</v>
      </c>
      <c r="J2082" s="129" t="s">
        <v>13968</v>
      </c>
      <c r="K2082" s="93">
        <f>Tabela1[ [#This Row],[Cena hurtowa netto od 01.06.2025] ]/Tabela1[[#This Row],[Cena hurtowa netto od 13.01.2025]]-1</f>
        <v>0</v>
      </c>
      <c r="L2082" s="142" t="s">
        <v>3107</v>
      </c>
      <c r="M2082" s="142"/>
      <c r="N2082" s="64">
        <v>4007817053218</v>
      </c>
      <c r="O2082" s="84">
        <v>0.23</v>
      </c>
      <c r="P2082" s="7"/>
      <c r="Q2082" s="35">
        <f t="shared" si="37"/>
        <v>0</v>
      </c>
      <c r="R2082" s="104">
        <v>71</v>
      </c>
      <c r="S2082" s="36" t="s">
        <v>3127</v>
      </c>
      <c r="T2082" s="86">
        <v>34070000</v>
      </c>
      <c r="U2082" s="39">
        <v>305031</v>
      </c>
      <c r="V2082" s="39">
        <v>5011</v>
      </c>
      <c r="W2082" s="49">
        <v>4007817053218</v>
      </c>
      <c r="X2082" s="49"/>
      <c r="Y2082" s="49"/>
      <c r="Z2082" s="49"/>
    </row>
    <row r="2083" spans="2:26" ht="27.75" customHeight="1">
      <c r="B2083" s="55" t="s">
        <v>7916</v>
      </c>
      <c r="C2083" s="56" t="s">
        <v>13970</v>
      </c>
      <c r="D2083" s="113" t="s">
        <v>13971</v>
      </c>
      <c r="E2083" s="83" t="s">
        <v>3110</v>
      </c>
      <c r="F2083" s="65" t="s">
        <v>13972</v>
      </c>
      <c r="G2083" s="58" t="s">
        <v>10</v>
      </c>
      <c r="H2083" s="58" t="s">
        <v>8167</v>
      </c>
      <c r="I2083" s="129"/>
      <c r="J2083" s="129">
        <v>10.32</v>
      </c>
      <c r="K2083" s="93" t="e">
        <f>Tabela1[ [#This Row],[Cena hurtowa netto od 01.06.2025] ]/Tabela1[[#This Row],[Cena hurtowa netto od 13.01.2025]]-1</f>
        <v>#DIV/0!</v>
      </c>
      <c r="L2083" s="142" t="s">
        <v>3110</v>
      </c>
      <c r="M2083" s="142"/>
      <c r="N2083" s="64">
        <v>4007817152881</v>
      </c>
      <c r="O2083" s="84">
        <v>0.23</v>
      </c>
      <c r="P2083" s="7"/>
      <c r="Q2083" s="35">
        <f t="shared" si="37"/>
        <v>0</v>
      </c>
      <c r="R2083" s="104">
        <v>71</v>
      </c>
      <c r="S2083" s="36" t="s">
        <v>3127</v>
      </c>
      <c r="T2083" s="86">
        <v>34070000</v>
      </c>
      <c r="U2083" s="39">
        <v>305031</v>
      </c>
      <c r="V2083" s="39">
        <v>5011</v>
      </c>
      <c r="W2083" s="49">
        <v>4007817152881</v>
      </c>
      <c r="X2083" s="49"/>
      <c r="Y2083" s="49"/>
      <c r="Z2083" s="49"/>
    </row>
    <row r="2084" spans="2:26" ht="27.75" customHeight="1">
      <c r="B2084" s="55" t="s">
        <v>7916</v>
      </c>
      <c r="C2084" s="56" t="s">
        <v>1532</v>
      </c>
      <c r="D2084" s="113" t="s">
        <v>13325</v>
      </c>
      <c r="E2084" s="83" t="s">
        <v>3108</v>
      </c>
      <c r="F2084" s="65" t="s">
        <v>1533</v>
      </c>
      <c r="G2084" s="58" t="s">
        <v>10</v>
      </c>
      <c r="H2084" s="58" t="s">
        <v>8167</v>
      </c>
      <c r="I2084" s="129">
        <v>10.32</v>
      </c>
      <c r="J2084" s="129" t="s">
        <v>13968</v>
      </c>
      <c r="K2084" s="93">
        <f>Tabela1[ [#This Row],[Cena hurtowa netto od 01.06.2025] ]/Tabela1[[#This Row],[Cena hurtowa netto od 13.01.2025]]-1</f>
        <v>0</v>
      </c>
      <c r="L2084" s="142" t="s">
        <v>3108</v>
      </c>
      <c r="M2084" s="142"/>
      <c r="N2084" s="64">
        <v>4007817053249</v>
      </c>
      <c r="O2084" s="84">
        <v>0.23</v>
      </c>
      <c r="P2084" s="7"/>
      <c r="Q2084" s="35">
        <f t="shared" si="37"/>
        <v>0</v>
      </c>
      <c r="R2084" s="104"/>
      <c r="S2084" s="36" t="s">
        <v>3127</v>
      </c>
      <c r="T2084" s="86">
        <v>34070000</v>
      </c>
      <c r="U2084" s="39">
        <v>305031</v>
      </c>
      <c r="V2084" s="39">
        <v>5011</v>
      </c>
      <c r="W2084" s="49">
        <v>4007817053249</v>
      </c>
      <c r="X2084" s="49"/>
      <c r="Y2084" s="49"/>
      <c r="Z2084" s="49"/>
    </row>
    <row r="2085" spans="2:26" ht="27.75" customHeight="1">
      <c r="B2085" s="55" t="s">
        <v>7916</v>
      </c>
      <c r="C2085" s="56" t="s">
        <v>11697</v>
      </c>
      <c r="D2085" s="113" t="s">
        <v>13326</v>
      </c>
      <c r="E2085" s="83" t="s">
        <v>3107</v>
      </c>
      <c r="F2085" s="65" t="s">
        <v>11698</v>
      </c>
      <c r="G2085" s="58" t="s">
        <v>10</v>
      </c>
      <c r="H2085" s="58" t="s">
        <v>8167</v>
      </c>
      <c r="I2085" s="129">
        <v>10.32</v>
      </c>
      <c r="J2085" s="129" t="s">
        <v>13968</v>
      </c>
      <c r="K2085" s="93">
        <f>Tabela1[ [#This Row],[Cena hurtowa netto od 01.06.2025] ]/Tabela1[[#This Row],[Cena hurtowa netto od 13.01.2025]]-1</f>
        <v>0</v>
      </c>
      <c r="L2085" s="142" t="s">
        <v>3107</v>
      </c>
      <c r="M2085" s="142"/>
      <c r="N2085" s="64">
        <v>4007817141168</v>
      </c>
      <c r="O2085" s="84">
        <v>0.23</v>
      </c>
      <c r="P2085" s="7"/>
      <c r="Q2085" s="35">
        <f t="shared" si="37"/>
        <v>0</v>
      </c>
      <c r="R2085" s="104">
        <v>73</v>
      </c>
      <c r="S2085" s="36" t="s">
        <v>3126</v>
      </c>
      <c r="T2085" s="86">
        <v>34070000</v>
      </c>
      <c r="U2085" s="39">
        <v>305031</v>
      </c>
      <c r="V2085" s="39">
        <v>5011</v>
      </c>
      <c r="W2085" s="49">
        <v>4007817141168</v>
      </c>
      <c r="X2085" s="49" t="s">
        <v>3152</v>
      </c>
      <c r="Y2085" s="49" t="s">
        <v>3152</v>
      </c>
      <c r="Z2085" s="49" t="s">
        <v>3152</v>
      </c>
    </row>
    <row r="2086" spans="2:26" ht="27.75" customHeight="1">
      <c r="B2086" s="55" t="s">
        <v>7916</v>
      </c>
      <c r="C2086" s="56" t="s">
        <v>1534</v>
      </c>
      <c r="D2086" s="113" t="s">
        <v>13327</v>
      </c>
      <c r="E2086" s="83" t="s">
        <v>3107</v>
      </c>
      <c r="F2086" s="65" t="s">
        <v>1535</v>
      </c>
      <c r="G2086" s="58" t="s">
        <v>10</v>
      </c>
      <c r="H2086" s="58" t="s">
        <v>8167</v>
      </c>
      <c r="I2086" s="129">
        <v>10.32</v>
      </c>
      <c r="J2086" s="129" t="s">
        <v>13968</v>
      </c>
      <c r="K2086" s="93">
        <f>Tabela1[ [#This Row],[Cena hurtowa netto od 01.06.2025] ]/Tabela1[[#This Row],[Cena hurtowa netto od 13.01.2025]]-1</f>
        <v>0</v>
      </c>
      <c r="L2086" s="142" t="s">
        <v>3107</v>
      </c>
      <c r="M2086" s="142"/>
      <c r="N2086" s="64">
        <v>4007817053270</v>
      </c>
      <c r="O2086" s="84">
        <v>0.23</v>
      </c>
      <c r="P2086" s="7"/>
      <c r="Q2086" s="35">
        <f t="shared" si="37"/>
        <v>0</v>
      </c>
      <c r="R2086" s="104">
        <v>69</v>
      </c>
      <c r="S2086" s="36" t="s">
        <v>3127</v>
      </c>
      <c r="T2086" s="86">
        <v>34070000</v>
      </c>
      <c r="U2086" s="39">
        <v>305031</v>
      </c>
      <c r="V2086" s="39">
        <v>5011</v>
      </c>
      <c r="W2086" s="49">
        <v>4007817053270</v>
      </c>
      <c r="X2086" s="49" t="s">
        <v>3152</v>
      </c>
      <c r="Y2086" s="49" t="s">
        <v>3152</v>
      </c>
      <c r="Z2086" s="49" t="s">
        <v>3152</v>
      </c>
    </row>
    <row r="2087" spans="2:26" ht="27.75" customHeight="1">
      <c r="B2087" s="55" t="s">
        <v>7916</v>
      </c>
      <c r="C2087" s="56" t="s">
        <v>10643</v>
      </c>
      <c r="D2087" s="113" t="s">
        <v>13328</v>
      </c>
      <c r="E2087" s="83" t="s">
        <v>3107</v>
      </c>
      <c r="F2087" s="65" t="s">
        <v>10644</v>
      </c>
      <c r="G2087" s="58" t="s">
        <v>10</v>
      </c>
      <c r="H2087" s="58" t="s">
        <v>8167</v>
      </c>
      <c r="I2087" s="129">
        <v>10.32</v>
      </c>
      <c r="J2087" s="129" t="s">
        <v>13968</v>
      </c>
      <c r="K2087" s="93">
        <f>Tabela1[ [#This Row],[Cena hurtowa netto od 01.06.2025] ]/Tabela1[[#This Row],[Cena hurtowa netto od 13.01.2025]]-1</f>
        <v>0</v>
      </c>
      <c r="L2087" s="142" t="s">
        <v>3107</v>
      </c>
      <c r="M2087" s="142"/>
      <c r="N2087" s="64">
        <v>4007817096123</v>
      </c>
      <c r="O2087" s="84">
        <v>0.23</v>
      </c>
      <c r="P2087" s="7"/>
      <c r="Q2087" s="35">
        <f t="shared" si="37"/>
        <v>0</v>
      </c>
      <c r="R2087" s="104">
        <v>69</v>
      </c>
      <c r="S2087" s="36" t="s">
        <v>3127</v>
      </c>
      <c r="T2087" s="86">
        <v>34070000</v>
      </c>
      <c r="U2087" s="39">
        <v>305031</v>
      </c>
      <c r="V2087" s="39">
        <v>5011</v>
      </c>
      <c r="W2087" s="49">
        <v>4007817096123</v>
      </c>
      <c r="X2087" s="49" t="s">
        <v>3152</v>
      </c>
      <c r="Y2087" s="49" t="s">
        <v>3152</v>
      </c>
      <c r="Z2087" s="49" t="s">
        <v>3152</v>
      </c>
    </row>
    <row r="2088" spans="2:26" ht="27.75" customHeight="1">
      <c r="B2088" s="55" t="s">
        <v>7916</v>
      </c>
      <c r="C2088" s="56" t="s">
        <v>10679</v>
      </c>
      <c r="D2088" s="113" t="s">
        <v>13329</v>
      </c>
      <c r="E2088" s="83" t="s">
        <v>3107</v>
      </c>
      <c r="F2088" s="65" t="s">
        <v>10680</v>
      </c>
      <c r="G2088" s="58" t="s">
        <v>10</v>
      </c>
      <c r="H2088" s="58" t="s">
        <v>8167</v>
      </c>
      <c r="I2088" s="129">
        <v>10.32</v>
      </c>
      <c r="J2088" s="129" t="s">
        <v>13968</v>
      </c>
      <c r="K2088" s="93">
        <f>Tabela1[ [#This Row],[Cena hurtowa netto od 01.06.2025] ]/Tabela1[[#This Row],[Cena hurtowa netto od 13.01.2025]]-1</f>
        <v>0</v>
      </c>
      <c r="L2088" s="142" t="s">
        <v>3107</v>
      </c>
      <c r="M2088" s="142"/>
      <c r="N2088" s="64">
        <v>4007817096307</v>
      </c>
      <c r="O2088" s="84">
        <v>0.23</v>
      </c>
      <c r="P2088" s="7"/>
      <c r="Q2088" s="35">
        <f t="shared" si="37"/>
        <v>0</v>
      </c>
      <c r="R2088" s="104"/>
      <c r="S2088" s="36" t="s">
        <v>3127</v>
      </c>
      <c r="T2088" s="86">
        <v>34070000</v>
      </c>
      <c r="U2088" s="39">
        <v>305031</v>
      </c>
      <c r="V2088" s="39">
        <v>5011</v>
      </c>
      <c r="W2088" s="49">
        <v>4007817096307</v>
      </c>
      <c r="X2088" s="49"/>
      <c r="Y2088" s="49"/>
      <c r="Z2088" s="49"/>
    </row>
    <row r="2089" spans="2:26" ht="27.75" customHeight="1">
      <c r="B2089" s="55" t="s">
        <v>7916</v>
      </c>
      <c r="C2089" s="56" t="s">
        <v>11699</v>
      </c>
      <c r="D2089" s="113" t="s">
        <v>13330</v>
      </c>
      <c r="E2089" s="83" t="s">
        <v>3107</v>
      </c>
      <c r="F2089" s="65" t="s">
        <v>11700</v>
      </c>
      <c r="G2089" s="58" t="s">
        <v>10</v>
      </c>
      <c r="H2089" s="58" t="s">
        <v>8167</v>
      </c>
      <c r="I2089" s="129">
        <v>10.32</v>
      </c>
      <c r="J2089" s="129" t="s">
        <v>13968</v>
      </c>
      <c r="K2089" s="93">
        <f>Tabela1[ [#This Row],[Cena hurtowa netto od 01.06.2025] ]/Tabela1[[#This Row],[Cena hurtowa netto od 13.01.2025]]-1</f>
        <v>0</v>
      </c>
      <c r="L2089" s="142" t="s">
        <v>3107</v>
      </c>
      <c r="M2089" s="142"/>
      <c r="N2089" s="64">
        <v>4007817141175</v>
      </c>
      <c r="O2089" s="84">
        <v>0.23</v>
      </c>
      <c r="P2089" s="7"/>
      <c r="Q2089" s="35">
        <f t="shared" si="37"/>
        <v>0</v>
      </c>
      <c r="R2089" s="104">
        <v>73</v>
      </c>
      <c r="S2089" s="36" t="s">
        <v>3126</v>
      </c>
      <c r="T2089" s="86">
        <v>34070000</v>
      </c>
      <c r="U2089" s="39">
        <v>305031</v>
      </c>
      <c r="V2089" s="39">
        <v>5011</v>
      </c>
      <c r="W2089" s="49">
        <v>4007817141175</v>
      </c>
      <c r="X2089" s="49" t="s">
        <v>3152</v>
      </c>
      <c r="Y2089" s="49" t="s">
        <v>3152</v>
      </c>
      <c r="Z2089" s="49" t="s">
        <v>3152</v>
      </c>
    </row>
    <row r="2090" spans="2:26" ht="27.75" customHeight="1">
      <c r="B2090" s="55" t="s">
        <v>7916</v>
      </c>
      <c r="C2090" s="56" t="s">
        <v>1536</v>
      </c>
      <c r="D2090" s="113" t="s">
        <v>13331</v>
      </c>
      <c r="E2090" s="83" t="s">
        <v>3107</v>
      </c>
      <c r="F2090" s="65" t="s">
        <v>1537</v>
      </c>
      <c r="G2090" s="58" t="s">
        <v>10</v>
      </c>
      <c r="H2090" s="58" t="s">
        <v>8167</v>
      </c>
      <c r="I2090" s="129">
        <v>10.32</v>
      </c>
      <c r="J2090" s="129" t="s">
        <v>13968</v>
      </c>
      <c r="K2090" s="93">
        <f>Tabela1[ [#This Row],[Cena hurtowa netto od 01.06.2025] ]/Tabela1[[#This Row],[Cena hurtowa netto od 13.01.2025]]-1</f>
        <v>0</v>
      </c>
      <c r="L2090" s="142" t="s">
        <v>3107</v>
      </c>
      <c r="M2090" s="142"/>
      <c r="N2090" s="64">
        <v>4007817053300</v>
      </c>
      <c r="O2090" s="84">
        <v>0.23</v>
      </c>
      <c r="P2090" s="7"/>
      <c r="Q2090" s="35">
        <f t="shared" si="37"/>
        <v>0</v>
      </c>
      <c r="R2090" s="104">
        <v>71</v>
      </c>
      <c r="S2090" s="36" t="s">
        <v>3127</v>
      </c>
      <c r="T2090" s="86">
        <v>34070000</v>
      </c>
      <c r="U2090" s="39">
        <v>305031</v>
      </c>
      <c r="V2090" s="39">
        <v>5011</v>
      </c>
      <c r="W2090" s="49">
        <v>4007817053300</v>
      </c>
      <c r="X2090" s="49"/>
      <c r="Y2090" s="49"/>
      <c r="Z2090" s="49"/>
    </row>
    <row r="2091" spans="2:26" ht="27.75" customHeight="1">
      <c r="B2091" s="55" t="s">
        <v>7916</v>
      </c>
      <c r="C2091" s="56" t="s">
        <v>11312</v>
      </c>
      <c r="D2091" s="113" t="s">
        <v>13332</v>
      </c>
      <c r="E2091" s="83" t="s">
        <v>3107</v>
      </c>
      <c r="F2091" s="65" t="s">
        <v>11313</v>
      </c>
      <c r="G2091" s="58" t="s">
        <v>10</v>
      </c>
      <c r="H2091" s="58" t="s">
        <v>8167</v>
      </c>
      <c r="I2091" s="129">
        <v>10.32</v>
      </c>
      <c r="J2091" s="129" t="s">
        <v>13968</v>
      </c>
      <c r="K2091" s="93">
        <f>Tabela1[ [#This Row],[Cena hurtowa netto od 01.06.2025] ]/Tabela1[[#This Row],[Cena hurtowa netto od 13.01.2025]]-1</f>
        <v>0</v>
      </c>
      <c r="L2091" s="142" t="s">
        <v>3107</v>
      </c>
      <c r="M2091" s="142"/>
      <c r="N2091" s="64">
        <v>4007817096246</v>
      </c>
      <c r="O2091" s="84">
        <v>0.23</v>
      </c>
      <c r="P2091" s="7"/>
      <c r="Q2091" s="35">
        <f t="shared" si="37"/>
        <v>0</v>
      </c>
      <c r="R2091" s="104"/>
      <c r="S2091" s="36" t="s">
        <v>3127</v>
      </c>
      <c r="T2091" s="86">
        <v>34070000</v>
      </c>
      <c r="U2091" s="39">
        <v>305031</v>
      </c>
      <c r="V2091" s="39">
        <v>5011</v>
      </c>
      <c r="W2091" s="49">
        <v>4007817096246</v>
      </c>
      <c r="X2091" s="49"/>
      <c r="Y2091" s="49"/>
      <c r="Z2091" s="49"/>
    </row>
    <row r="2092" spans="2:26" ht="27.75" customHeight="1">
      <c r="B2092" s="55" t="s">
        <v>7916</v>
      </c>
      <c r="C2092" s="56" t="s">
        <v>13391</v>
      </c>
      <c r="D2092" s="113" t="s">
        <v>13722</v>
      </c>
      <c r="E2092" s="83" t="s">
        <v>3108</v>
      </c>
      <c r="F2092" s="65" t="s">
        <v>13723</v>
      </c>
      <c r="G2092" s="58" t="s">
        <v>10</v>
      </c>
      <c r="H2092" s="58" t="s">
        <v>8167</v>
      </c>
      <c r="I2092" s="131">
        <v>714.24</v>
      </c>
      <c r="J2092" s="131">
        <v>714.24</v>
      </c>
      <c r="K2092" s="93">
        <f>Tabela1[ [#This Row],[Cena hurtowa netto od 01.06.2025] ]/Tabela1[[#This Row],[Cena hurtowa netto od 13.01.2025]]-1</f>
        <v>0</v>
      </c>
      <c r="L2092" s="142" t="s">
        <v>3108</v>
      </c>
      <c r="M2092" s="142"/>
      <c r="N2092" s="64" t="s">
        <v>13724</v>
      </c>
      <c r="O2092" s="84">
        <v>0.23</v>
      </c>
      <c r="P2092" s="7"/>
      <c r="Q2092" s="35">
        <f t="shared" si="37"/>
        <v>0</v>
      </c>
      <c r="R2092" s="104"/>
      <c r="S2092" s="36" t="s">
        <v>3126</v>
      </c>
      <c r="T2092" s="86" t="s">
        <v>4585</v>
      </c>
      <c r="U2092" s="39">
        <f>VLOOKUP(Tabela1[[#This Row],[Marka]],Config!$D$2:$E$13,2,FALSE)+Tabela1[[#This Row],[Marka_sort_plus]]</f>
        <v>305033</v>
      </c>
      <c r="V2092" s="39">
        <v>5033</v>
      </c>
      <c r="W2092" s="49" t="s">
        <v>13724</v>
      </c>
      <c r="X2092" s="49"/>
      <c r="Y2092" s="49"/>
      <c r="Z2092" s="49"/>
    </row>
    <row r="2093" spans="2:26" ht="27.75" customHeight="1">
      <c r="B2093" s="55" t="s">
        <v>7916</v>
      </c>
      <c r="C2093" s="56" t="s">
        <v>11295</v>
      </c>
      <c r="D2093" s="113" t="s">
        <v>11296</v>
      </c>
      <c r="E2093" s="83" t="s">
        <v>3107</v>
      </c>
      <c r="F2093" s="65" t="s">
        <v>11297</v>
      </c>
      <c r="G2093" s="58" t="s">
        <v>10</v>
      </c>
      <c r="H2093" s="58" t="s">
        <v>8167</v>
      </c>
      <c r="I2093" s="129">
        <v>40.28</v>
      </c>
      <c r="J2093" s="129">
        <v>40.28</v>
      </c>
      <c r="K2093" s="93">
        <f>Tabela1[ [#This Row],[Cena hurtowa netto od 01.06.2025] ]/Tabela1[[#This Row],[Cena hurtowa netto od 13.01.2025]]-1</f>
        <v>0</v>
      </c>
      <c r="L2093" s="142" t="s">
        <v>3107</v>
      </c>
      <c r="M2093" s="142"/>
      <c r="N2093" s="64">
        <v>4007817096581</v>
      </c>
      <c r="O2093" s="84">
        <v>0.23</v>
      </c>
      <c r="P2093" s="7"/>
      <c r="Q2093" s="35">
        <f t="shared" si="37"/>
        <v>0</v>
      </c>
      <c r="R2093" s="104"/>
      <c r="S2093" s="36" t="s">
        <v>3126</v>
      </c>
      <c r="T2093" s="86">
        <v>34070000</v>
      </c>
      <c r="U2093" s="39">
        <f>VLOOKUP(Tabela1[[#This Row],[Marka]],Config!$D$2:$E$13,2,FALSE)+Tabela1[[#This Row],[Marka_sort_plus]]</f>
        <v>305033</v>
      </c>
      <c r="V2093" s="39">
        <v>5033</v>
      </c>
      <c r="W2093" s="49">
        <v>4007817096581</v>
      </c>
      <c r="X2093" s="49"/>
      <c r="Y2093" s="49"/>
      <c r="Z2093" s="49"/>
    </row>
    <row r="2094" spans="2:26" ht="27.75" customHeight="1">
      <c r="B2094" s="55" t="s">
        <v>7916</v>
      </c>
      <c r="C2094" s="56" t="s">
        <v>13392</v>
      </c>
      <c r="D2094" s="113" t="s">
        <v>13555</v>
      </c>
      <c r="E2094" s="83" t="s">
        <v>3107</v>
      </c>
      <c r="F2094" s="65" t="s">
        <v>13556</v>
      </c>
      <c r="G2094" s="58" t="s">
        <v>10</v>
      </c>
      <c r="H2094" s="58" t="s">
        <v>8167</v>
      </c>
      <c r="I2094" s="129">
        <v>38.729999999999997</v>
      </c>
      <c r="J2094" s="129">
        <v>38.729999999999997</v>
      </c>
      <c r="K2094" s="93">
        <f>Tabela1[ [#This Row],[Cena hurtowa netto od 01.06.2025] ]/Tabela1[[#This Row],[Cena hurtowa netto od 13.01.2025]]-1</f>
        <v>0</v>
      </c>
      <c r="L2094" s="142" t="s">
        <v>3107</v>
      </c>
      <c r="M2094" s="142"/>
      <c r="N2094" s="64" t="s">
        <v>13559</v>
      </c>
      <c r="O2094" s="84">
        <v>0.23</v>
      </c>
      <c r="P2094" s="7"/>
      <c r="Q2094" s="35">
        <f t="shared" si="37"/>
        <v>0</v>
      </c>
      <c r="R2094" s="104"/>
      <c r="S2094" s="36" t="s">
        <v>3126</v>
      </c>
      <c r="T2094" s="86">
        <v>34070000</v>
      </c>
      <c r="U2094" s="39">
        <f>VLOOKUP(Tabela1[[#This Row],[Marka]],Config!$D$2:$E$13,2,FALSE)+Tabela1[[#This Row],[Marka_sort_plus]]</f>
        <v>305033</v>
      </c>
      <c r="V2094" s="39">
        <v>5033</v>
      </c>
      <c r="W2094" s="49" t="s">
        <v>13559</v>
      </c>
      <c r="X2094" s="49"/>
      <c r="Y2094" s="49"/>
      <c r="Z2094" s="49"/>
    </row>
    <row r="2095" spans="2:26" ht="27.75" customHeight="1">
      <c r="B2095" s="55" t="s">
        <v>7916</v>
      </c>
      <c r="C2095" s="56" t="s">
        <v>13393</v>
      </c>
      <c r="D2095" s="113" t="s">
        <v>13557</v>
      </c>
      <c r="E2095" s="83" t="s">
        <v>3107</v>
      </c>
      <c r="F2095" s="65" t="s">
        <v>13558</v>
      </c>
      <c r="G2095" s="58" t="s">
        <v>10</v>
      </c>
      <c r="H2095" s="58" t="s">
        <v>8167</v>
      </c>
      <c r="I2095" s="129">
        <v>38.729999999999997</v>
      </c>
      <c r="J2095" s="129">
        <v>38.729999999999997</v>
      </c>
      <c r="K2095" s="93">
        <f>Tabela1[ [#This Row],[Cena hurtowa netto od 01.06.2025] ]/Tabela1[[#This Row],[Cena hurtowa netto od 13.01.2025]]-1</f>
        <v>0</v>
      </c>
      <c r="L2095" s="142" t="s">
        <v>3107</v>
      </c>
      <c r="M2095" s="142"/>
      <c r="N2095" s="64" t="s">
        <v>13560</v>
      </c>
      <c r="O2095" s="84">
        <v>0.23</v>
      </c>
      <c r="P2095" s="7"/>
      <c r="Q2095" s="35">
        <f t="shared" si="37"/>
        <v>0</v>
      </c>
      <c r="R2095" s="104"/>
      <c r="S2095" s="36" t="s">
        <v>3126</v>
      </c>
      <c r="T2095" s="86">
        <v>34070000</v>
      </c>
      <c r="U2095" s="39">
        <f>VLOOKUP(Tabela1[[#This Row],[Marka]],Config!$D$2:$E$13,2,FALSE)+Tabela1[[#This Row],[Marka_sort_plus]]</f>
        <v>305033</v>
      </c>
      <c r="V2095" s="39">
        <v>5033</v>
      </c>
      <c r="W2095" s="49" t="s">
        <v>13560</v>
      </c>
      <c r="X2095" s="49"/>
      <c r="Y2095" s="49"/>
      <c r="Z2095" s="49"/>
    </row>
    <row r="2096" spans="2:26" ht="27.75" customHeight="1">
      <c r="B2096" s="55" t="s">
        <v>7916</v>
      </c>
      <c r="C2096" s="56" t="s">
        <v>8597</v>
      </c>
      <c r="D2096" s="113" t="s">
        <v>8598</v>
      </c>
      <c r="E2096" s="83" t="s">
        <v>3107</v>
      </c>
      <c r="F2096" s="65" t="s">
        <v>8599</v>
      </c>
      <c r="G2096" s="58" t="s">
        <v>10</v>
      </c>
      <c r="H2096" s="58" t="s">
        <v>8167</v>
      </c>
      <c r="I2096" s="131">
        <v>80.58</v>
      </c>
      <c r="J2096" s="131">
        <v>80.58</v>
      </c>
      <c r="K2096" s="93">
        <f>Tabela1[ [#This Row],[Cena hurtowa netto od 01.06.2025] ]/Tabela1[[#This Row],[Cena hurtowa netto od 13.01.2025]]-1</f>
        <v>0</v>
      </c>
      <c r="L2096" s="142" t="s">
        <v>3107</v>
      </c>
      <c r="M2096" s="142"/>
      <c r="N2096" s="64">
        <v>4007817053478</v>
      </c>
      <c r="O2096" s="84">
        <v>0.23</v>
      </c>
      <c r="P2096" s="7"/>
      <c r="Q2096" s="35">
        <f t="shared" si="37"/>
        <v>0</v>
      </c>
      <c r="R2096" s="104"/>
      <c r="S2096" s="36" t="s">
        <v>3126</v>
      </c>
      <c r="T2096" s="86" t="s">
        <v>4585</v>
      </c>
      <c r="U2096" s="39">
        <f>VLOOKUP(Tabela1[[#This Row],[Marka]],Config!$D$2:$E$13,2,FALSE)+Tabela1[[#This Row],[Marka_sort_plus]]</f>
        <v>305033</v>
      </c>
      <c r="V2096" s="39">
        <v>5033</v>
      </c>
      <c r="W2096" s="49" t="s">
        <v>10029</v>
      </c>
      <c r="X2096" s="49" t="s">
        <v>3152</v>
      </c>
      <c r="Y2096" s="49" t="s">
        <v>3152</v>
      </c>
      <c r="Z2096" s="49" t="s">
        <v>9460</v>
      </c>
    </row>
    <row r="2097" spans="2:26" ht="27.75" customHeight="1">
      <c r="B2097" s="55" t="s">
        <v>7916</v>
      </c>
      <c r="C2097" s="56" t="s">
        <v>1538</v>
      </c>
      <c r="D2097" s="113" t="s">
        <v>4001</v>
      </c>
      <c r="E2097" s="83" t="s">
        <v>3107</v>
      </c>
      <c r="F2097" s="65" t="s">
        <v>1539</v>
      </c>
      <c r="G2097" s="58" t="s">
        <v>10</v>
      </c>
      <c r="H2097" s="58">
        <v>1</v>
      </c>
      <c r="I2097" s="129">
        <v>10.32</v>
      </c>
      <c r="J2097" s="129">
        <v>10.32</v>
      </c>
      <c r="K2097" s="93">
        <f>Tabela1[ [#This Row],[Cena hurtowa netto od 01.06.2025] ]/Tabela1[[#This Row],[Cena hurtowa netto od 13.01.2025]]-1</f>
        <v>0</v>
      </c>
      <c r="L2097" s="142" t="s">
        <v>3107</v>
      </c>
      <c r="M2097" s="142"/>
      <c r="N2097" s="64" t="s">
        <v>1540</v>
      </c>
      <c r="O2097" s="84">
        <v>0.23</v>
      </c>
      <c r="P2097" s="7"/>
      <c r="Q2097" s="35">
        <f t="shared" si="37"/>
        <v>0</v>
      </c>
      <c r="R2097" s="104">
        <v>68</v>
      </c>
      <c r="S2097" s="36" t="s">
        <v>3127</v>
      </c>
      <c r="T2097" s="86" t="s">
        <v>4585</v>
      </c>
      <c r="U2097" s="39">
        <f>VLOOKUP(Tabela1[[#This Row],[Marka]],Config!$D$2:$E$13,2,FALSE)+Tabela1[[#This Row],[Marka_sort_plus]]</f>
        <v>307011</v>
      </c>
      <c r="V2097" s="39">
        <v>7011</v>
      </c>
      <c r="W2097" s="49" t="s">
        <v>1540</v>
      </c>
      <c r="X2097" s="49" t="s">
        <v>3152</v>
      </c>
      <c r="Y2097" s="49" t="s">
        <v>3152</v>
      </c>
      <c r="Z2097" s="49" t="s">
        <v>3152</v>
      </c>
    </row>
    <row r="2098" spans="2:26" ht="27.75" customHeight="1">
      <c r="B2098" s="55" t="s">
        <v>7916</v>
      </c>
      <c r="C2098" s="56" t="s">
        <v>1541</v>
      </c>
      <c r="D2098" s="113" t="s">
        <v>4000</v>
      </c>
      <c r="E2098" s="83" t="s">
        <v>3107</v>
      </c>
      <c r="F2098" s="65" t="s">
        <v>1542</v>
      </c>
      <c r="G2098" s="58" t="s">
        <v>10</v>
      </c>
      <c r="H2098" s="58">
        <v>1</v>
      </c>
      <c r="I2098" s="129">
        <v>10.32</v>
      </c>
      <c r="J2098" s="129">
        <v>10.32</v>
      </c>
      <c r="K2098" s="93">
        <f>Tabela1[ [#This Row],[Cena hurtowa netto od 01.06.2025] ]/Tabela1[[#This Row],[Cena hurtowa netto od 13.01.2025]]-1</f>
        <v>0</v>
      </c>
      <c r="L2098" s="142" t="s">
        <v>3107</v>
      </c>
      <c r="M2098" s="142"/>
      <c r="N2098" s="64" t="s">
        <v>1543</v>
      </c>
      <c r="O2098" s="84">
        <v>0.23</v>
      </c>
      <c r="P2098" s="7"/>
      <c r="Q2098" s="35">
        <f t="shared" si="37"/>
        <v>0</v>
      </c>
      <c r="R2098" s="104">
        <v>68</v>
      </c>
      <c r="S2098" s="36" t="s">
        <v>3127</v>
      </c>
      <c r="T2098" s="86" t="s">
        <v>4585</v>
      </c>
      <c r="U2098" s="39">
        <f>VLOOKUP(Tabela1[[#This Row],[Marka]],Config!$D$2:$E$13,2,FALSE)+Tabela1[[#This Row],[Marka_sort_plus]]</f>
        <v>307011</v>
      </c>
      <c r="V2098" s="39">
        <v>7011</v>
      </c>
      <c r="W2098" s="49" t="s">
        <v>1543</v>
      </c>
      <c r="X2098" s="49" t="s">
        <v>3152</v>
      </c>
      <c r="Y2098" s="49" t="s">
        <v>3152</v>
      </c>
      <c r="Z2098" s="49" t="s">
        <v>3152</v>
      </c>
    </row>
    <row r="2099" spans="2:26" ht="27.75" customHeight="1">
      <c r="B2099" s="55" t="s">
        <v>7916</v>
      </c>
      <c r="C2099" s="56" t="s">
        <v>1544</v>
      </c>
      <c r="D2099" s="113" t="s">
        <v>3998</v>
      </c>
      <c r="E2099" s="83" t="s">
        <v>3107</v>
      </c>
      <c r="F2099" s="65" t="s">
        <v>1545</v>
      </c>
      <c r="G2099" s="58" t="s">
        <v>10</v>
      </c>
      <c r="H2099" s="58">
        <v>1</v>
      </c>
      <c r="I2099" s="129">
        <v>10.32</v>
      </c>
      <c r="J2099" s="129">
        <v>10.32</v>
      </c>
      <c r="K2099" s="93">
        <f>Tabela1[ [#This Row],[Cena hurtowa netto od 01.06.2025] ]/Tabela1[[#This Row],[Cena hurtowa netto od 13.01.2025]]-1</f>
        <v>0</v>
      </c>
      <c r="L2099" s="142" t="s">
        <v>3107</v>
      </c>
      <c r="M2099" s="142"/>
      <c r="N2099" s="64" t="s">
        <v>1546</v>
      </c>
      <c r="O2099" s="84">
        <v>0.23</v>
      </c>
      <c r="P2099" s="7"/>
      <c r="Q2099" s="35">
        <f t="shared" si="37"/>
        <v>0</v>
      </c>
      <c r="R2099" s="104">
        <v>68</v>
      </c>
      <c r="S2099" s="36" t="s">
        <v>3127</v>
      </c>
      <c r="T2099" s="86" t="s">
        <v>4585</v>
      </c>
      <c r="U2099" s="39">
        <f>VLOOKUP(Tabela1[[#This Row],[Marka]],Config!$D$2:$E$13,2,FALSE)+Tabela1[[#This Row],[Marka_sort_plus]]</f>
        <v>307011</v>
      </c>
      <c r="V2099" s="39">
        <v>7011</v>
      </c>
      <c r="W2099" s="49" t="s">
        <v>1546</v>
      </c>
      <c r="X2099" s="49" t="s">
        <v>6253</v>
      </c>
      <c r="Y2099" s="49" t="s">
        <v>3152</v>
      </c>
      <c r="Z2099" s="49" t="s">
        <v>6254</v>
      </c>
    </row>
    <row r="2100" spans="2:26" ht="27.75" customHeight="1">
      <c r="B2100" s="55" t="s">
        <v>7916</v>
      </c>
      <c r="C2100" s="56" t="s">
        <v>1550</v>
      </c>
      <c r="D2100" s="113" t="s">
        <v>3996</v>
      </c>
      <c r="E2100" s="83" t="s">
        <v>3107</v>
      </c>
      <c r="F2100" s="65" t="s">
        <v>1551</v>
      </c>
      <c r="G2100" s="58" t="s">
        <v>10</v>
      </c>
      <c r="H2100" s="58">
        <v>1</v>
      </c>
      <c r="I2100" s="129">
        <v>10.32</v>
      </c>
      <c r="J2100" s="129">
        <v>10.32</v>
      </c>
      <c r="K2100" s="93">
        <f>Tabela1[ [#This Row],[Cena hurtowa netto od 01.06.2025] ]/Tabela1[[#This Row],[Cena hurtowa netto od 13.01.2025]]-1</f>
        <v>0</v>
      </c>
      <c r="L2100" s="142" t="s">
        <v>3107</v>
      </c>
      <c r="M2100" s="142"/>
      <c r="N2100" s="64" t="s">
        <v>1552</v>
      </c>
      <c r="O2100" s="84">
        <v>0.23</v>
      </c>
      <c r="P2100" s="7"/>
      <c r="Q2100" s="35">
        <f t="shared" si="37"/>
        <v>0</v>
      </c>
      <c r="R2100" s="104">
        <v>68</v>
      </c>
      <c r="S2100" s="36" t="s">
        <v>3127</v>
      </c>
      <c r="T2100" s="86" t="s">
        <v>4585</v>
      </c>
      <c r="U2100" s="39">
        <f>VLOOKUP(Tabela1[[#This Row],[Marka]],Config!$D$2:$E$13,2,FALSE)+Tabela1[[#This Row],[Marka_sort_plus]]</f>
        <v>307011</v>
      </c>
      <c r="V2100" s="39">
        <v>7011</v>
      </c>
      <c r="W2100" s="49" t="s">
        <v>1552</v>
      </c>
      <c r="X2100" s="49" t="s">
        <v>3152</v>
      </c>
      <c r="Y2100" s="49" t="s">
        <v>3152</v>
      </c>
      <c r="Z2100" s="49" t="s">
        <v>3152</v>
      </c>
    </row>
    <row r="2101" spans="2:26" ht="27.75" customHeight="1">
      <c r="B2101" s="55" t="s">
        <v>7916</v>
      </c>
      <c r="C2101" s="56" t="s">
        <v>1553</v>
      </c>
      <c r="D2101" s="113" t="s">
        <v>3995</v>
      </c>
      <c r="E2101" s="83" t="s">
        <v>3107</v>
      </c>
      <c r="F2101" s="65" t="s">
        <v>1554</v>
      </c>
      <c r="G2101" s="58" t="s">
        <v>10</v>
      </c>
      <c r="H2101" s="58">
        <v>1</v>
      </c>
      <c r="I2101" s="129">
        <v>10.32</v>
      </c>
      <c r="J2101" s="129">
        <v>10.32</v>
      </c>
      <c r="K2101" s="93">
        <f>Tabela1[ [#This Row],[Cena hurtowa netto od 01.06.2025] ]/Tabela1[[#This Row],[Cena hurtowa netto od 13.01.2025]]-1</f>
        <v>0</v>
      </c>
      <c r="L2101" s="142" t="s">
        <v>3107</v>
      </c>
      <c r="M2101" s="142"/>
      <c r="N2101" s="64" t="s">
        <v>1555</v>
      </c>
      <c r="O2101" s="84">
        <v>0.23</v>
      </c>
      <c r="P2101" s="7"/>
      <c r="Q2101" s="35">
        <f t="shared" si="37"/>
        <v>0</v>
      </c>
      <c r="R2101" s="104">
        <v>68</v>
      </c>
      <c r="S2101" s="36" t="s">
        <v>3127</v>
      </c>
      <c r="T2101" s="86" t="s">
        <v>4585</v>
      </c>
      <c r="U2101" s="39">
        <f>VLOOKUP(Tabela1[[#This Row],[Marka]],Config!$D$2:$E$13,2,FALSE)+Tabela1[[#This Row],[Marka_sort_plus]]</f>
        <v>307011</v>
      </c>
      <c r="V2101" s="39">
        <v>7011</v>
      </c>
      <c r="W2101" s="49" t="s">
        <v>1555</v>
      </c>
      <c r="X2101" s="49" t="s">
        <v>3152</v>
      </c>
      <c r="Y2101" s="49" t="s">
        <v>3152</v>
      </c>
      <c r="Z2101" s="49" t="s">
        <v>3152</v>
      </c>
    </row>
    <row r="2102" spans="2:26" ht="27.75" customHeight="1">
      <c r="B2102" s="55" t="s">
        <v>7916</v>
      </c>
      <c r="C2102" s="56" t="s">
        <v>1556</v>
      </c>
      <c r="D2102" s="113" t="s">
        <v>3994</v>
      </c>
      <c r="E2102" s="83" t="s">
        <v>3107</v>
      </c>
      <c r="F2102" s="65" t="s">
        <v>1557</v>
      </c>
      <c r="G2102" s="58" t="s">
        <v>10</v>
      </c>
      <c r="H2102" s="58">
        <v>1</v>
      </c>
      <c r="I2102" s="129">
        <v>10.32</v>
      </c>
      <c r="J2102" s="129">
        <v>10.32</v>
      </c>
      <c r="K2102" s="93">
        <f>Tabela1[ [#This Row],[Cena hurtowa netto od 01.06.2025] ]/Tabela1[[#This Row],[Cena hurtowa netto od 13.01.2025]]-1</f>
        <v>0</v>
      </c>
      <c r="L2102" s="142" t="s">
        <v>3107</v>
      </c>
      <c r="M2102" s="142"/>
      <c r="N2102" s="64" t="s">
        <v>1558</v>
      </c>
      <c r="O2102" s="84">
        <v>0.23</v>
      </c>
      <c r="P2102" s="7"/>
      <c r="Q2102" s="35">
        <f t="shared" si="37"/>
        <v>0</v>
      </c>
      <c r="R2102" s="104">
        <v>68</v>
      </c>
      <c r="S2102" s="36" t="s">
        <v>3127</v>
      </c>
      <c r="T2102" s="86" t="s">
        <v>4585</v>
      </c>
      <c r="U2102" s="39">
        <f>VLOOKUP(Tabela1[[#This Row],[Marka]],Config!$D$2:$E$13,2,FALSE)+Tabela1[[#This Row],[Marka_sort_plus]]</f>
        <v>307011</v>
      </c>
      <c r="V2102" s="39">
        <v>7011</v>
      </c>
      <c r="W2102" s="49" t="s">
        <v>1558</v>
      </c>
      <c r="X2102" s="49" t="s">
        <v>3152</v>
      </c>
      <c r="Y2102" s="49" t="s">
        <v>3152</v>
      </c>
      <c r="Z2102" s="49" t="s">
        <v>3152</v>
      </c>
    </row>
    <row r="2103" spans="2:26" ht="27.75" customHeight="1">
      <c r="B2103" s="55" t="s">
        <v>7916</v>
      </c>
      <c r="C2103" s="56" t="s">
        <v>1547</v>
      </c>
      <c r="D2103" s="113" t="s">
        <v>3745</v>
      </c>
      <c r="E2103" s="83" t="s">
        <v>3107</v>
      </c>
      <c r="F2103" s="65" t="s">
        <v>1548</v>
      </c>
      <c r="G2103" s="58" t="s">
        <v>10</v>
      </c>
      <c r="H2103" s="58">
        <v>1</v>
      </c>
      <c r="I2103" s="129">
        <v>10.32</v>
      </c>
      <c r="J2103" s="129">
        <v>10.32</v>
      </c>
      <c r="K2103" s="93">
        <f>Tabela1[ [#This Row],[Cena hurtowa netto od 01.06.2025] ]/Tabela1[[#This Row],[Cena hurtowa netto od 13.01.2025]]-1</f>
        <v>0</v>
      </c>
      <c r="L2103" s="142" t="s">
        <v>3107</v>
      </c>
      <c r="M2103" s="142"/>
      <c r="N2103" s="64" t="s">
        <v>1549</v>
      </c>
      <c r="O2103" s="84">
        <v>0.23</v>
      </c>
      <c r="P2103" s="7"/>
      <c r="Q2103" s="35">
        <f t="shared" si="37"/>
        <v>0</v>
      </c>
      <c r="R2103" s="104">
        <v>68</v>
      </c>
      <c r="S2103" s="36" t="s">
        <v>3127</v>
      </c>
      <c r="T2103" s="86" t="s">
        <v>4585</v>
      </c>
      <c r="U2103" s="39">
        <f>VLOOKUP(Tabela1[[#This Row],[Marka]],Config!$D$2:$E$13,2,FALSE)+Tabela1[[#This Row],[Marka_sort_plus]]</f>
        <v>307011</v>
      </c>
      <c r="V2103" s="39">
        <v>7011</v>
      </c>
      <c r="W2103" s="49" t="s">
        <v>1549</v>
      </c>
      <c r="X2103" s="49" t="s">
        <v>3152</v>
      </c>
      <c r="Y2103" s="49" t="s">
        <v>3152</v>
      </c>
      <c r="Z2103" s="49" t="s">
        <v>3152</v>
      </c>
    </row>
    <row r="2104" spans="2:26" ht="27.75" customHeight="1">
      <c r="B2104" s="55" t="s">
        <v>7916</v>
      </c>
      <c r="C2104" s="56" t="s">
        <v>1559</v>
      </c>
      <c r="D2104" s="113" t="s">
        <v>3992</v>
      </c>
      <c r="E2104" s="83" t="s">
        <v>3107</v>
      </c>
      <c r="F2104" s="65" t="s">
        <v>1560</v>
      </c>
      <c r="G2104" s="58" t="s">
        <v>10</v>
      </c>
      <c r="H2104" s="58">
        <v>1</v>
      </c>
      <c r="I2104" s="129">
        <v>10.32</v>
      </c>
      <c r="J2104" s="129">
        <v>10.32</v>
      </c>
      <c r="K2104" s="93">
        <f>Tabela1[ [#This Row],[Cena hurtowa netto od 01.06.2025] ]/Tabela1[[#This Row],[Cena hurtowa netto od 13.01.2025]]-1</f>
        <v>0</v>
      </c>
      <c r="L2104" s="142" t="s">
        <v>3107</v>
      </c>
      <c r="M2104" s="142"/>
      <c r="N2104" s="64" t="s">
        <v>1561</v>
      </c>
      <c r="O2104" s="84">
        <v>0.23</v>
      </c>
      <c r="P2104" s="7"/>
      <c r="Q2104" s="35">
        <f t="shared" si="37"/>
        <v>0</v>
      </c>
      <c r="R2104" s="104">
        <v>68</v>
      </c>
      <c r="S2104" s="36" t="s">
        <v>3127</v>
      </c>
      <c r="T2104" s="86" t="s">
        <v>4585</v>
      </c>
      <c r="U2104" s="39">
        <f>VLOOKUP(Tabela1[[#This Row],[Marka]],Config!$D$2:$E$13,2,FALSE)+Tabela1[[#This Row],[Marka_sort_plus]]</f>
        <v>307011</v>
      </c>
      <c r="V2104" s="39">
        <v>7011</v>
      </c>
      <c r="W2104" s="49" t="s">
        <v>1561</v>
      </c>
      <c r="X2104" s="49" t="s">
        <v>3152</v>
      </c>
      <c r="Y2104" s="49" t="s">
        <v>3152</v>
      </c>
      <c r="Z2104" s="49" t="s">
        <v>3152</v>
      </c>
    </row>
    <row r="2105" spans="2:26" ht="27.75" customHeight="1">
      <c r="B2105" s="55" t="s">
        <v>7916</v>
      </c>
      <c r="C2105" s="56" t="s">
        <v>1562</v>
      </c>
      <c r="D2105" s="113" t="s">
        <v>3991</v>
      </c>
      <c r="E2105" s="83" t="s">
        <v>3107</v>
      </c>
      <c r="F2105" s="65" t="s">
        <v>1563</v>
      </c>
      <c r="G2105" s="58" t="s">
        <v>10</v>
      </c>
      <c r="H2105" s="58">
        <v>1</v>
      </c>
      <c r="I2105" s="129">
        <v>10.32</v>
      </c>
      <c r="J2105" s="129">
        <v>10.32</v>
      </c>
      <c r="K2105" s="93">
        <f>Tabela1[ [#This Row],[Cena hurtowa netto od 01.06.2025] ]/Tabela1[[#This Row],[Cena hurtowa netto od 13.01.2025]]-1</f>
        <v>0</v>
      </c>
      <c r="L2105" s="142" t="s">
        <v>3107</v>
      </c>
      <c r="M2105" s="142"/>
      <c r="N2105" s="64" t="s">
        <v>1564</v>
      </c>
      <c r="O2105" s="84">
        <v>0.23</v>
      </c>
      <c r="P2105" s="7"/>
      <c r="Q2105" s="35">
        <f t="shared" si="37"/>
        <v>0</v>
      </c>
      <c r="R2105" s="104">
        <v>68</v>
      </c>
      <c r="S2105" s="36" t="s">
        <v>3127</v>
      </c>
      <c r="T2105" s="86" t="s">
        <v>4585</v>
      </c>
      <c r="U2105" s="39">
        <f>VLOOKUP(Tabela1[[#This Row],[Marka]],Config!$D$2:$E$13,2,FALSE)+Tabela1[[#This Row],[Marka_sort_plus]]</f>
        <v>307011</v>
      </c>
      <c r="V2105" s="39">
        <v>7011</v>
      </c>
      <c r="W2105" s="49" t="s">
        <v>1564</v>
      </c>
      <c r="X2105" s="49" t="s">
        <v>3152</v>
      </c>
      <c r="Y2105" s="49" t="s">
        <v>3152</v>
      </c>
      <c r="Z2105" s="49" t="s">
        <v>3152</v>
      </c>
    </row>
    <row r="2106" spans="2:26" ht="27.75" customHeight="1">
      <c r="B2106" s="55" t="s">
        <v>7916</v>
      </c>
      <c r="C2106" s="56" t="s">
        <v>1565</v>
      </c>
      <c r="D2106" s="113" t="s">
        <v>3990</v>
      </c>
      <c r="E2106" s="83" t="s">
        <v>3107</v>
      </c>
      <c r="F2106" s="65" t="s">
        <v>1566</v>
      </c>
      <c r="G2106" s="58" t="s">
        <v>10</v>
      </c>
      <c r="H2106" s="58">
        <v>1</v>
      </c>
      <c r="I2106" s="129">
        <v>10.32</v>
      </c>
      <c r="J2106" s="129">
        <v>10.32</v>
      </c>
      <c r="K2106" s="93">
        <f>Tabela1[ [#This Row],[Cena hurtowa netto od 01.06.2025] ]/Tabela1[[#This Row],[Cena hurtowa netto od 13.01.2025]]-1</f>
        <v>0</v>
      </c>
      <c r="L2106" s="142" t="s">
        <v>3107</v>
      </c>
      <c r="M2106" s="142"/>
      <c r="N2106" s="64" t="s">
        <v>1567</v>
      </c>
      <c r="O2106" s="84">
        <v>0.23</v>
      </c>
      <c r="P2106" s="7"/>
      <c r="Q2106" s="35">
        <f t="shared" si="37"/>
        <v>0</v>
      </c>
      <c r="R2106" s="104">
        <v>68</v>
      </c>
      <c r="S2106" s="36" t="s">
        <v>3127</v>
      </c>
      <c r="T2106" s="86" t="s">
        <v>4585</v>
      </c>
      <c r="U2106" s="39">
        <f>VLOOKUP(Tabela1[[#This Row],[Marka]],Config!$D$2:$E$13,2,FALSE)+Tabela1[[#This Row],[Marka_sort_plus]]</f>
        <v>307011</v>
      </c>
      <c r="V2106" s="39">
        <v>7011</v>
      </c>
      <c r="W2106" s="49" t="s">
        <v>1567</v>
      </c>
      <c r="X2106" s="49" t="s">
        <v>3152</v>
      </c>
      <c r="Y2106" s="49" t="s">
        <v>3152</v>
      </c>
      <c r="Z2106" s="49" t="s">
        <v>3152</v>
      </c>
    </row>
    <row r="2107" spans="2:26" ht="27.75" customHeight="1">
      <c r="B2107" s="55" t="s">
        <v>7916</v>
      </c>
      <c r="C2107" s="56" t="s">
        <v>1568</v>
      </c>
      <c r="D2107" s="113" t="s">
        <v>3989</v>
      </c>
      <c r="E2107" s="83" t="s">
        <v>3107</v>
      </c>
      <c r="F2107" s="65" t="s">
        <v>1569</v>
      </c>
      <c r="G2107" s="58" t="s">
        <v>10</v>
      </c>
      <c r="H2107" s="58">
        <v>1</v>
      </c>
      <c r="I2107" s="129">
        <v>10.32</v>
      </c>
      <c r="J2107" s="129">
        <v>10.32</v>
      </c>
      <c r="K2107" s="93">
        <f>Tabela1[ [#This Row],[Cena hurtowa netto od 01.06.2025] ]/Tabela1[[#This Row],[Cena hurtowa netto od 13.01.2025]]-1</f>
        <v>0</v>
      </c>
      <c r="L2107" s="142" t="s">
        <v>3107</v>
      </c>
      <c r="M2107" s="142"/>
      <c r="N2107" s="64" t="s">
        <v>1570</v>
      </c>
      <c r="O2107" s="84">
        <v>0.23</v>
      </c>
      <c r="P2107" s="7"/>
      <c r="Q2107" s="35">
        <f t="shared" si="37"/>
        <v>0</v>
      </c>
      <c r="R2107" s="104">
        <v>68</v>
      </c>
      <c r="S2107" s="36" t="s">
        <v>3127</v>
      </c>
      <c r="T2107" s="86" t="s">
        <v>4585</v>
      </c>
      <c r="U2107" s="39">
        <f>VLOOKUP(Tabela1[[#This Row],[Marka]],Config!$D$2:$E$13,2,FALSE)+Tabela1[[#This Row],[Marka_sort_plus]]</f>
        <v>307011</v>
      </c>
      <c r="V2107" s="39">
        <v>7011</v>
      </c>
      <c r="W2107" s="49" t="s">
        <v>1570</v>
      </c>
      <c r="X2107" s="49" t="s">
        <v>3152</v>
      </c>
      <c r="Y2107" s="49" t="s">
        <v>3152</v>
      </c>
      <c r="Z2107" s="49" t="s">
        <v>3152</v>
      </c>
    </row>
    <row r="2108" spans="2:26" ht="27.75" customHeight="1">
      <c r="B2108" s="55" t="s">
        <v>7916</v>
      </c>
      <c r="C2108" s="56" t="s">
        <v>1571</v>
      </c>
      <c r="D2108" s="113" t="s">
        <v>3987</v>
      </c>
      <c r="E2108" s="83" t="s">
        <v>3107</v>
      </c>
      <c r="F2108" s="65" t="s">
        <v>1572</v>
      </c>
      <c r="G2108" s="58" t="s">
        <v>10</v>
      </c>
      <c r="H2108" s="58">
        <v>1</v>
      </c>
      <c r="I2108" s="129">
        <v>10.32</v>
      </c>
      <c r="J2108" s="129">
        <v>10.32</v>
      </c>
      <c r="K2108" s="93">
        <f>Tabela1[ [#This Row],[Cena hurtowa netto od 01.06.2025] ]/Tabela1[[#This Row],[Cena hurtowa netto od 13.01.2025]]-1</f>
        <v>0</v>
      </c>
      <c r="L2108" s="142" t="s">
        <v>3107</v>
      </c>
      <c r="M2108" s="142"/>
      <c r="N2108" s="64" t="s">
        <v>1573</v>
      </c>
      <c r="O2108" s="84">
        <v>0.23</v>
      </c>
      <c r="P2108" s="7"/>
      <c r="Q2108" s="35">
        <f t="shared" si="37"/>
        <v>0</v>
      </c>
      <c r="R2108" s="104">
        <v>68</v>
      </c>
      <c r="S2108" s="36" t="s">
        <v>3127</v>
      </c>
      <c r="T2108" s="86" t="s">
        <v>4585</v>
      </c>
      <c r="U2108" s="39">
        <f>VLOOKUP(Tabela1[[#This Row],[Marka]],Config!$D$2:$E$13,2,FALSE)+Tabela1[[#This Row],[Marka_sort_plus]]</f>
        <v>307011</v>
      </c>
      <c r="V2108" s="39">
        <v>7011</v>
      </c>
      <c r="W2108" s="49" t="s">
        <v>1573</v>
      </c>
      <c r="X2108" s="49" t="s">
        <v>3152</v>
      </c>
      <c r="Y2108" s="49" t="s">
        <v>3152</v>
      </c>
      <c r="Z2108" s="49" t="s">
        <v>3152</v>
      </c>
    </row>
    <row r="2109" spans="2:26" ht="27.75" customHeight="1">
      <c r="B2109" s="55" t="s">
        <v>7916</v>
      </c>
      <c r="C2109" s="56" t="s">
        <v>1574</v>
      </c>
      <c r="D2109" s="113" t="s">
        <v>3986</v>
      </c>
      <c r="E2109" s="83" t="s">
        <v>3107</v>
      </c>
      <c r="F2109" s="65" t="s">
        <v>1575</v>
      </c>
      <c r="G2109" s="58" t="s">
        <v>10</v>
      </c>
      <c r="H2109" s="58">
        <v>1</v>
      </c>
      <c r="I2109" s="129">
        <v>10.32</v>
      </c>
      <c r="J2109" s="129">
        <v>10.32</v>
      </c>
      <c r="K2109" s="93">
        <f>Tabela1[ [#This Row],[Cena hurtowa netto od 01.06.2025] ]/Tabela1[[#This Row],[Cena hurtowa netto od 13.01.2025]]-1</f>
        <v>0</v>
      </c>
      <c r="L2109" s="142" t="s">
        <v>3107</v>
      </c>
      <c r="M2109" s="142"/>
      <c r="N2109" s="64" t="s">
        <v>1576</v>
      </c>
      <c r="O2109" s="84">
        <v>0.23</v>
      </c>
      <c r="P2109" s="7"/>
      <c r="Q2109" s="35">
        <f t="shared" si="37"/>
        <v>0</v>
      </c>
      <c r="R2109" s="104">
        <v>68</v>
      </c>
      <c r="S2109" s="36" t="s">
        <v>3127</v>
      </c>
      <c r="T2109" s="86" t="s">
        <v>4585</v>
      </c>
      <c r="U2109" s="39">
        <f>VLOOKUP(Tabela1[[#This Row],[Marka]],Config!$D$2:$E$13,2,FALSE)+Tabela1[[#This Row],[Marka_sort_plus]]</f>
        <v>307011</v>
      </c>
      <c r="V2109" s="39">
        <v>7011</v>
      </c>
      <c r="W2109" s="49" t="s">
        <v>1576</v>
      </c>
      <c r="X2109" s="49" t="s">
        <v>3152</v>
      </c>
      <c r="Y2109" s="49" t="s">
        <v>3152</v>
      </c>
      <c r="Z2109" s="49" t="s">
        <v>3152</v>
      </c>
    </row>
    <row r="2110" spans="2:26" ht="27.75" customHeight="1">
      <c r="B2110" s="55" t="s">
        <v>7916</v>
      </c>
      <c r="C2110" s="56" t="s">
        <v>1577</v>
      </c>
      <c r="D2110" s="113" t="s">
        <v>3985</v>
      </c>
      <c r="E2110" s="83" t="s">
        <v>3107</v>
      </c>
      <c r="F2110" s="65" t="s">
        <v>1578</v>
      </c>
      <c r="G2110" s="58" t="s">
        <v>10</v>
      </c>
      <c r="H2110" s="58">
        <v>1</v>
      </c>
      <c r="I2110" s="129">
        <v>10.32</v>
      </c>
      <c r="J2110" s="129">
        <v>10.32</v>
      </c>
      <c r="K2110" s="93">
        <f>Tabela1[ [#This Row],[Cena hurtowa netto od 01.06.2025] ]/Tabela1[[#This Row],[Cena hurtowa netto od 13.01.2025]]-1</f>
        <v>0</v>
      </c>
      <c r="L2110" s="142" t="s">
        <v>3107</v>
      </c>
      <c r="M2110" s="142"/>
      <c r="N2110" s="64" t="s">
        <v>1579</v>
      </c>
      <c r="O2110" s="84">
        <v>0.23</v>
      </c>
      <c r="P2110" s="7"/>
      <c r="Q2110" s="35">
        <f t="shared" si="37"/>
        <v>0</v>
      </c>
      <c r="R2110" s="104">
        <v>68</v>
      </c>
      <c r="S2110" s="36" t="s">
        <v>3127</v>
      </c>
      <c r="T2110" s="86" t="s">
        <v>4585</v>
      </c>
      <c r="U2110" s="39">
        <f>VLOOKUP(Tabela1[[#This Row],[Marka]],Config!$D$2:$E$13,2,FALSE)+Tabela1[[#This Row],[Marka_sort_plus]]</f>
        <v>307011</v>
      </c>
      <c r="V2110" s="39">
        <v>7011</v>
      </c>
      <c r="W2110" s="49" t="s">
        <v>1579</v>
      </c>
      <c r="X2110" s="49" t="s">
        <v>3152</v>
      </c>
      <c r="Y2110" s="49" t="s">
        <v>3152</v>
      </c>
      <c r="Z2110" s="49" t="s">
        <v>3152</v>
      </c>
    </row>
    <row r="2111" spans="2:26" ht="27.75" customHeight="1">
      <c r="B2111" s="55" t="s">
        <v>7916</v>
      </c>
      <c r="C2111" s="56" t="s">
        <v>1580</v>
      </c>
      <c r="D2111" s="113" t="s">
        <v>3983</v>
      </c>
      <c r="E2111" s="83" t="s">
        <v>3107</v>
      </c>
      <c r="F2111" s="65" t="s">
        <v>1581</v>
      </c>
      <c r="G2111" s="58" t="s">
        <v>10</v>
      </c>
      <c r="H2111" s="58">
        <v>1</v>
      </c>
      <c r="I2111" s="129">
        <v>10.32</v>
      </c>
      <c r="J2111" s="129">
        <v>10.32</v>
      </c>
      <c r="K2111" s="93">
        <f>Tabela1[ [#This Row],[Cena hurtowa netto od 01.06.2025] ]/Tabela1[[#This Row],[Cena hurtowa netto od 13.01.2025]]-1</f>
        <v>0</v>
      </c>
      <c r="L2111" s="142" t="s">
        <v>3107</v>
      </c>
      <c r="M2111" s="142"/>
      <c r="N2111" s="64" t="s">
        <v>1582</v>
      </c>
      <c r="O2111" s="84">
        <v>0.23</v>
      </c>
      <c r="P2111" s="7"/>
      <c r="Q2111" s="35">
        <f t="shared" si="37"/>
        <v>0</v>
      </c>
      <c r="R2111" s="104">
        <v>68</v>
      </c>
      <c r="S2111" s="36" t="s">
        <v>3127</v>
      </c>
      <c r="T2111" s="86" t="s">
        <v>4585</v>
      </c>
      <c r="U2111" s="39">
        <f>VLOOKUP(Tabela1[[#This Row],[Marka]],Config!$D$2:$E$13,2,FALSE)+Tabela1[[#This Row],[Marka_sort_plus]]</f>
        <v>307011</v>
      </c>
      <c r="V2111" s="39">
        <v>7011</v>
      </c>
      <c r="W2111" s="49" t="s">
        <v>1582</v>
      </c>
      <c r="X2111" s="49" t="s">
        <v>3152</v>
      </c>
      <c r="Y2111" s="49" t="s">
        <v>3152</v>
      </c>
      <c r="Z2111" s="49" t="s">
        <v>3152</v>
      </c>
    </row>
    <row r="2112" spans="2:26" ht="27.75" customHeight="1">
      <c r="B2112" s="55" t="s">
        <v>7916</v>
      </c>
      <c r="C2112" s="56" t="s">
        <v>1583</v>
      </c>
      <c r="D2112" s="113" t="s">
        <v>3982</v>
      </c>
      <c r="E2112" s="83" t="s">
        <v>3107</v>
      </c>
      <c r="F2112" s="65" t="s">
        <v>1584</v>
      </c>
      <c r="G2112" s="58" t="s">
        <v>10</v>
      </c>
      <c r="H2112" s="58">
        <v>1</v>
      </c>
      <c r="I2112" s="129">
        <v>10.32</v>
      </c>
      <c r="J2112" s="129">
        <v>10.32</v>
      </c>
      <c r="K2112" s="93">
        <f>Tabela1[ [#This Row],[Cena hurtowa netto od 01.06.2025] ]/Tabela1[[#This Row],[Cena hurtowa netto od 13.01.2025]]-1</f>
        <v>0</v>
      </c>
      <c r="L2112" s="142" t="s">
        <v>3107</v>
      </c>
      <c r="M2112" s="142"/>
      <c r="N2112" s="64" t="s">
        <v>1585</v>
      </c>
      <c r="O2112" s="84">
        <v>0.23</v>
      </c>
      <c r="P2112" s="7"/>
      <c r="Q2112" s="35">
        <f t="shared" si="37"/>
        <v>0</v>
      </c>
      <c r="R2112" s="104">
        <v>68</v>
      </c>
      <c r="S2112" s="36" t="s">
        <v>3127</v>
      </c>
      <c r="T2112" s="86" t="s">
        <v>4585</v>
      </c>
      <c r="U2112" s="39">
        <f>VLOOKUP(Tabela1[[#This Row],[Marka]],Config!$D$2:$E$13,2,FALSE)+Tabela1[[#This Row],[Marka_sort_plus]]</f>
        <v>307011</v>
      </c>
      <c r="V2112" s="39">
        <v>7011</v>
      </c>
      <c r="W2112" s="49" t="s">
        <v>1585</v>
      </c>
      <c r="X2112" s="49" t="s">
        <v>3152</v>
      </c>
      <c r="Y2112" s="49" t="s">
        <v>3152</v>
      </c>
      <c r="Z2112" s="49" t="s">
        <v>3152</v>
      </c>
    </row>
    <row r="2113" spans="2:26" ht="27.75" customHeight="1">
      <c r="B2113" s="55" t="s">
        <v>7916</v>
      </c>
      <c r="C2113" s="56" t="s">
        <v>1586</v>
      </c>
      <c r="D2113" s="113" t="s">
        <v>3980</v>
      </c>
      <c r="E2113" s="83" t="s">
        <v>3107</v>
      </c>
      <c r="F2113" s="65" t="s">
        <v>1587</v>
      </c>
      <c r="G2113" s="58" t="s">
        <v>10</v>
      </c>
      <c r="H2113" s="58">
        <v>1</v>
      </c>
      <c r="I2113" s="129">
        <v>10.32</v>
      </c>
      <c r="J2113" s="129">
        <v>10.32</v>
      </c>
      <c r="K2113" s="93">
        <f>Tabela1[ [#This Row],[Cena hurtowa netto od 01.06.2025] ]/Tabela1[[#This Row],[Cena hurtowa netto od 13.01.2025]]-1</f>
        <v>0</v>
      </c>
      <c r="L2113" s="142" t="s">
        <v>3107</v>
      </c>
      <c r="M2113" s="142"/>
      <c r="N2113" s="64" t="s">
        <v>1588</v>
      </c>
      <c r="O2113" s="84">
        <v>0.23</v>
      </c>
      <c r="P2113" s="7"/>
      <c r="Q2113" s="35">
        <f t="shared" si="37"/>
        <v>0</v>
      </c>
      <c r="R2113" s="104">
        <v>68</v>
      </c>
      <c r="S2113" s="36" t="s">
        <v>3127</v>
      </c>
      <c r="T2113" s="86" t="s">
        <v>4585</v>
      </c>
      <c r="U2113" s="39">
        <f>VLOOKUP(Tabela1[[#This Row],[Marka]],Config!$D$2:$E$13,2,FALSE)+Tabela1[[#This Row],[Marka_sort_plus]]</f>
        <v>307011</v>
      </c>
      <c r="V2113" s="39">
        <v>7011</v>
      </c>
      <c r="W2113" s="49" t="s">
        <v>1588</v>
      </c>
      <c r="X2113" s="49" t="s">
        <v>3152</v>
      </c>
      <c r="Y2113" s="49" t="s">
        <v>3152</v>
      </c>
      <c r="Z2113" s="49" t="s">
        <v>3152</v>
      </c>
    </row>
    <row r="2114" spans="2:26" ht="27.75" customHeight="1">
      <c r="B2114" s="55" t="s">
        <v>7916</v>
      </c>
      <c r="C2114" s="56" t="s">
        <v>1589</v>
      </c>
      <c r="D2114" s="113" t="s">
        <v>3979</v>
      </c>
      <c r="E2114" s="83" t="s">
        <v>3107</v>
      </c>
      <c r="F2114" s="65" t="s">
        <v>1590</v>
      </c>
      <c r="G2114" s="58" t="s">
        <v>10</v>
      </c>
      <c r="H2114" s="58">
        <v>1</v>
      </c>
      <c r="I2114" s="129">
        <v>10.32</v>
      </c>
      <c r="J2114" s="129">
        <v>10.32</v>
      </c>
      <c r="K2114" s="93">
        <f>Tabela1[ [#This Row],[Cena hurtowa netto od 01.06.2025] ]/Tabela1[[#This Row],[Cena hurtowa netto od 13.01.2025]]-1</f>
        <v>0</v>
      </c>
      <c r="L2114" s="142" t="s">
        <v>3107</v>
      </c>
      <c r="M2114" s="142"/>
      <c r="N2114" s="64" t="s">
        <v>1591</v>
      </c>
      <c r="O2114" s="84">
        <v>0.23</v>
      </c>
      <c r="P2114" s="7"/>
      <c r="Q2114" s="35">
        <f t="shared" si="37"/>
        <v>0</v>
      </c>
      <c r="R2114" s="104">
        <v>68</v>
      </c>
      <c r="S2114" s="36" t="s">
        <v>3127</v>
      </c>
      <c r="T2114" s="86" t="s">
        <v>4585</v>
      </c>
      <c r="U2114" s="39">
        <f>VLOOKUP(Tabela1[[#This Row],[Marka]],Config!$D$2:$E$13,2,FALSE)+Tabela1[[#This Row],[Marka_sort_plus]]</f>
        <v>307011</v>
      </c>
      <c r="V2114" s="39">
        <v>7011</v>
      </c>
      <c r="W2114" s="49" t="s">
        <v>1591</v>
      </c>
      <c r="X2114" s="49" t="s">
        <v>6251</v>
      </c>
      <c r="Y2114" s="49" t="s">
        <v>3152</v>
      </c>
      <c r="Z2114" s="49" t="s">
        <v>6252</v>
      </c>
    </row>
    <row r="2115" spans="2:26" ht="27.75" customHeight="1">
      <c r="B2115" s="55" t="s">
        <v>7916</v>
      </c>
      <c r="C2115" s="56" t="s">
        <v>1592</v>
      </c>
      <c r="D2115" s="113" t="s">
        <v>3978</v>
      </c>
      <c r="E2115" s="83" t="s">
        <v>3107</v>
      </c>
      <c r="F2115" s="65" t="s">
        <v>1593</v>
      </c>
      <c r="G2115" s="58" t="s">
        <v>10</v>
      </c>
      <c r="H2115" s="58">
        <v>1</v>
      </c>
      <c r="I2115" s="129">
        <v>10.32</v>
      </c>
      <c r="J2115" s="129">
        <v>10.32</v>
      </c>
      <c r="K2115" s="93">
        <f>Tabela1[ [#This Row],[Cena hurtowa netto od 01.06.2025] ]/Tabela1[[#This Row],[Cena hurtowa netto od 13.01.2025]]-1</f>
        <v>0</v>
      </c>
      <c r="L2115" s="142" t="s">
        <v>3107</v>
      </c>
      <c r="M2115" s="142"/>
      <c r="N2115" s="64" t="s">
        <v>1594</v>
      </c>
      <c r="O2115" s="84">
        <v>0.23</v>
      </c>
      <c r="P2115" s="7"/>
      <c r="Q2115" s="35">
        <f t="shared" si="37"/>
        <v>0</v>
      </c>
      <c r="R2115" s="104">
        <v>68</v>
      </c>
      <c r="S2115" s="36" t="s">
        <v>3127</v>
      </c>
      <c r="T2115" s="86" t="s">
        <v>4585</v>
      </c>
      <c r="U2115" s="39">
        <f>VLOOKUP(Tabela1[[#This Row],[Marka]],Config!$D$2:$E$13,2,FALSE)+Tabela1[[#This Row],[Marka_sort_plus]]</f>
        <v>307011</v>
      </c>
      <c r="V2115" s="39">
        <v>7011</v>
      </c>
      <c r="W2115" s="49" t="s">
        <v>1594</v>
      </c>
      <c r="X2115" s="49" t="s">
        <v>3152</v>
      </c>
      <c r="Y2115" s="49" t="s">
        <v>3152</v>
      </c>
      <c r="Z2115" s="49" t="s">
        <v>3152</v>
      </c>
    </row>
    <row r="2116" spans="2:26" ht="27.75" customHeight="1">
      <c r="B2116" s="55" t="s">
        <v>7916</v>
      </c>
      <c r="C2116" s="56" t="s">
        <v>1595</v>
      </c>
      <c r="D2116" s="113" t="s">
        <v>3977</v>
      </c>
      <c r="E2116" s="83" t="s">
        <v>3107</v>
      </c>
      <c r="F2116" s="65" t="s">
        <v>1596</v>
      </c>
      <c r="G2116" s="58" t="s">
        <v>10</v>
      </c>
      <c r="H2116" s="58">
        <v>1</v>
      </c>
      <c r="I2116" s="129">
        <v>10.32</v>
      </c>
      <c r="J2116" s="129">
        <v>10.32</v>
      </c>
      <c r="K2116" s="93">
        <f>Tabela1[ [#This Row],[Cena hurtowa netto od 01.06.2025] ]/Tabela1[[#This Row],[Cena hurtowa netto od 13.01.2025]]-1</f>
        <v>0</v>
      </c>
      <c r="L2116" s="142" t="s">
        <v>3107</v>
      </c>
      <c r="M2116" s="142"/>
      <c r="N2116" s="64" t="s">
        <v>1597</v>
      </c>
      <c r="O2116" s="84">
        <v>0.23</v>
      </c>
      <c r="P2116" s="7"/>
      <c r="Q2116" s="35">
        <f t="shared" si="37"/>
        <v>0</v>
      </c>
      <c r="R2116" s="104">
        <v>68</v>
      </c>
      <c r="S2116" s="36" t="s">
        <v>3127</v>
      </c>
      <c r="T2116" s="86" t="s">
        <v>4585</v>
      </c>
      <c r="U2116" s="39">
        <f>VLOOKUP(Tabela1[[#This Row],[Marka]],Config!$D$2:$E$13,2,FALSE)+Tabela1[[#This Row],[Marka_sort_plus]]</f>
        <v>307011</v>
      </c>
      <c r="V2116" s="39">
        <v>7011</v>
      </c>
      <c r="W2116" s="49" t="s">
        <v>1597</v>
      </c>
      <c r="X2116" s="49" t="s">
        <v>6249</v>
      </c>
      <c r="Y2116" s="49" t="s">
        <v>3152</v>
      </c>
      <c r="Z2116" s="49" t="s">
        <v>6250</v>
      </c>
    </row>
    <row r="2117" spans="2:26" ht="27.75" customHeight="1">
      <c r="B2117" s="55" t="s">
        <v>7916</v>
      </c>
      <c r="C2117" s="56" t="s">
        <v>1598</v>
      </c>
      <c r="D2117" s="113" t="s">
        <v>3976</v>
      </c>
      <c r="E2117" s="83" t="s">
        <v>3107</v>
      </c>
      <c r="F2117" s="65" t="s">
        <v>1599</v>
      </c>
      <c r="G2117" s="58" t="s">
        <v>10</v>
      </c>
      <c r="H2117" s="58">
        <v>1</v>
      </c>
      <c r="I2117" s="129">
        <v>10.32</v>
      </c>
      <c r="J2117" s="129">
        <v>10.32</v>
      </c>
      <c r="K2117" s="93">
        <f>Tabela1[ [#This Row],[Cena hurtowa netto od 01.06.2025] ]/Tabela1[[#This Row],[Cena hurtowa netto od 13.01.2025]]-1</f>
        <v>0</v>
      </c>
      <c r="L2117" s="142" t="s">
        <v>3107</v>
      </c>
      <c r="M2117" s="142"/>
      <c r="N2117" s="64" t="s">
        <v>1600</v>
      </c>
      <c r="O2117" s="84">
        <v>0.23</v>
      </c>
      <c r="P2117" s="7"/>
      <c r="Q2117" s="35">
        <f t="shared" si="37"/>
        <v>0</v>
      </c>
      <c r="R2117" s="104">
        <v>68</v>
      </c>
      <c r="S2117" s="36" t="s">
        <v>3127</v>
      </c>
      <c r="T2117" s="86" t="s">
        <v>4585</v>
      </c>
      <c r="U2117" s="39">
        <f>VLOOKUP(Tabela1[[#This Row],[Marka]],Config!$D$2:$E$13,2,FALSE)+Tabela1[[#This Row],[Marka_sort_plus]]</f>
        <v>307011</v>
      </c>
      <c r="V2117" s="39">
        <v>7011</v>
      </c>
      <c r="W2117" s="49" t="s">
        <v>1600</v>
      </c>
      <c r="X2117" s="49" t="s">
        <v>3152</v>
      </c>
      <c r="Y2117" s="49" t="s">
        <v>3152</v>
      </c>
      <c r="Z2117" s="49" t="s">
        <v>3152</v>
      </c>
    </row>
    <row r="2118" spans="2:26" ht="27.75" customHeight="1">
      <c r="B2118" s="55" t="s">
        <v>7916</v>
      </c>
      <c r="C2118" s="56" t="s">
        <v>1601</v>
      </c>
      <c r="D2118" s="113" t="s">
        <v>3975</v>
      </c>
      <c r="E2118" s="83" t="s">
        <v>3107</v>
      </c>
      <c r="F2118" s="65" t="s">
        <v>1602</v>
      </c>
      <c r="G2118" s="58" t="s">
        <v>10</v>
      </c>
      <c r="H2118" s="58">
        <v>1</v>
      </c>
      <c r="I2118" s="129">
        <v>10.32</v>
      </c>
      <c r="J2118" s="129">
        <v>10.32</v>
      </c>
      <c r="K2118" s="93">
        <f>Tabela1[ [#This Row],[Cena hurtowa netto od 01.06.2025] ]/Tabela1[[#This Row],[Cena hurtowa netto od 13.01.2025]]-1</f>
        <v>0</v>
      </c>
      <c r="L2118" s="142" t="s">
        <v>3107</v>
      </c>
      <c r="M2118" s="142"/>
      <c r="N2118" s="64" t="s">
        <v>1603</v>
      </c>
      <c r="O2118" s="84">
        <v>0.23</v>
      </c>
      <c r="P2118" s="7"/>
      <c r="Q2118" s="35">
        <f t="shared" si="37"/>
        <v>0</v>
      </c>
      <c r="R2118" s="104">
        <v>68</v>
      </c>
      <c r="S2118" s="36" t="s">
        <v>3127</v>
      </c>
      <c r="T2118" s="86" t="s">
        <v>4585</v>
      </c>
      <c r="U2118" s="39">
        <f>VLOOKUP(Tabela1[[#This Row],[Marka]],Config!$D$2:$E$13,2,FALSE)+Tabela1[[#This Row],[Marka_sort_plus]]</f>
        <v>307011</v>
      </c>
      <c r="V2118" s="39">
        <v>7011</v>
      </c>
      <c r="W2118" s="49" t="s">
        <v>1603</v>
      </c>
      <c r="X2118" s="49" t="s">
        <v>3152</v>
      </c>
      <c r="Y2118" s="49" t="s">
        <v>3152</v>
      </c>
      <c r="Z2118" s="49" t="s">
        <v>3152</v>
      </c>
    </row>
    <row r="2119" spans="2:26" ht="27.75" customHeight="1">
      <c r="B2119" s="55" t="s">
        <v>7916</v>
      </c>
      <c r="C2119" s="56" t="s">
        <v>1604</v>
      </c>
      <c r="D2119" s="113" t="s">
        <v>3974</v>
      </c>
      <c r="E2119" s="83" t="s">
        <v>3107</v>
      </c>
      <c r="F2119" s="65" t="s">
        <v>1605</v>
      </c>
      <c r="G2119" s="58" t="s">
        <v>10</v>
      </c>
      <c r="H2119" s="58">
        <v>1</v>
      </c>
      <c r="I2119" s="129">
        <v>10.32</v>
      </c>
      <c r="J2119" s="129">
        <v>10.32</v>
      </c>
      <c r="K2119" s="93">
        <f>Tabela1[ [#This Row],[Cena hurtowa netto od 01.06.2025] ]/Tabela1[[#This Row],[Cena hurtowa netto od 13.01.2025]]-1</f>
        <v>0</v>
      </c>
      <c r="L2119" s="142" t="s">
        <v>3107</v>
      </c>
      <c r="M2119" s="142"/>
      <c r="N2119" s="64" t="s">
        <v>1606</v>
      </c>
      <c r="O2119" s="84">
        <v>0.23</v>
      </c>
      <c r="P2119" s="7"/>
      <c r="Q2119" s="35">
        <f t="shared" si="37"/>
        <v>0</v>
      </c>
      <c r="R2119" s="104">
        <v>68</v>
      </c>
      <c r="S2119" s="36" t="s">
        <v>3127</v>
      </c>
      <c r="T2119" s="86" t="s">
        <v>4585</v>
      </c>
      <c r="U2119" s="39">
        <f>VLOOKUP(Tabela1[[#This Row],[Marka]],Config!$D$2:$E$13,2,FALSE)+Tabela1[[#This Row],[Marka_sort_plus]]</f>
        <v>307011</v>
      </c>
      <c r="V2119" s="39">
        <v>7011</v>
      </c>
      <c r="W2119" s="49" t="s">
        <v>1606</v>
      </c>
      <c r="X2119" s="49" t="s">
        <v>3152</v>
      </c>
      <c r="Y2119" s="49" t="s">
        <v>3152</v>
      </c>
      <c r="Z2119" s="49" t="s">
        <v>3152</v>
      </c>
    </row>
    <row r="2120" spans="2:26" ht="27.75" customHeight="1">
      <c r="B2120" s="55" t="s">
        <v>7916</v>
      </c>
      <c r="C2120" s="56" t="s">
        <v>1607</v>
      </c>
      <c r="D2120" s="113" t="s">
        <v>3973</v>
      </c>
      <c r="E2120" s="83" t="s">
        <v>3107</v>
      </c>
      <c r="F2120" s="65" t="s">
        <v>1608</v>
      </c>
      <c r="G2120" s="58" t="s">
        <v>10</v>
      </c>
      <c r="H2120" s="58">
        <v>1</v>
      </c>
      <c r="I2120" s="129">
        <v>10.32</v>
      </c>
      <c r="J2120" s="129">
        <v>10.32</v>
      </c>
      <c r="K2120" s="93">
        <f>Tabela1[ [#This Row],[Cena hurtowa netto od 01.06.2025] ]/Tabela1[[#This Row],[Cena hurtowa netto od 13.01.2025]]-1</f>
        <v>0</v>
      </c>
      <c r="L2120" s="142" t="s">
        <v>3107</v>
      </c>
      <c r="M2120" s="142"/>
      <c r="N2120" s="64" t="s">
        <v>1609</v>
      </c>
      <c r="O2120" s="84">
        <v>0.23</v>
      </c>
      <c r="P2120" s="7"/>
      <c r="Q2120" s="35">
        <f t="shared" si="37"/>
        <v>0</v>
      </c>
      <c r="R2120" s="104">
        <v>68</v>
      </c>
      <c r="S2120" s="36" t="s">
        <v>3127</v>
      </c>
      <c r="T2120" s="86" t="s">
        <v>4585</v>
      </c>
      <c r="U2120" s="39">
        <f>VLOOKUP(Tabela1[[#This Row],[Marka]],Config!$D$2:$E$13,2,FALSE)+Tabela1[[#This Row],[Marka_sort_plus]]</f>
        <v>307011</v>
      </c>
      <c r="V2120" s="39">
        <v>7011</v>
      </c>
      <c r="W2120" s="49" t="s">
        <v>1609</v>
      </c>
      <c r="X2120" s="49" t="s">
        <v>3152</v>
      </c>
      <c r="Y2120" s="49" t="s">
        <v>3152</v>
      </c>
      <c r="Z2120" s="49" t="s">
        <v>3152</v>
      </c>
    </row>
    <row r="2121" spans="2:26" ht="27.75" customHeight="1">
      <c r="B2121" s="55" t="s">
        <v>7916</v>
      </c>
      <c r="C2121" s="56" t="s">
        <v>1610</v>
      </c>
      <c r="D2121" s="113" t="s">
        <v>3972</v>
      </c>
      <c r="E2121" s="83" t="s">
        <v>3107</v>
      </c>
      <c r="F2121" s="65" t="s">
        <v>1611</v>
      </c>
      <c r="G2121" s="58" t="s">
        <v>10</v>
      </c>
      <c r="H2121" s="58">
        <v>1</v>
      </c>
      <c r="I2121" s="129">
        <v>10.32</v>
      </c>
      <c r="J2121" s="129">
        <v>10.32</v>
      </c>
      <c r="K2121" s="93">
        <f>Tabela1[ [#This Row],[Cena hurtowa netto od 01.06.2025] ]/Tabela1[[#This Row],[Cena hurtowa netto od 13.01.2025]]-1</f>
        <v>0</v>
      </c>
      <c r="L2121" s="142" t="s">
        <v>3107</v>
      </c>
      <c r="M2121" s="142"/>
      <c r="N2121" s="64" t="s">
        <v>1612</v>
      </c>
      <c r="O2121" s="84">
        <v>0.23</v>
      </c>
      <c r="P2121" s="7"/>
      <c r="Q2121" s="35">
        <f t="shared" si="37"/>
        <v>0</v>
      </c>
      <c r="R2121" s="104">
        <v>68</v>
      </c>
      <c r="S2121" s="36" t="s">
        <v>3127</v>
      </c>
      <c r="T2121" s="86" t="s">
        <v>4585</v>
      </c>
      <c r="U2121" s="39">
        <f>VLOOKUP(Tabela1[[#This Row],[Marka]],Config!$D$2:$E$13,2,FALSE)+Tabela1[[#This Row],[Marka_sort_plus]]</f>
        <v>307011</v>
      </c>
      <c r="V2121" s="39">
        <v>7011</v>
      </c>
      <c r="W2121" s="49" t="s">
        <v>1612</v>
      </c>
      <c r="X2121" s="49" t="s">
        <v>3152</v>
      </c>
      <c r="Y2121" s="49" t="s">
        <v>3152</v>
      </c>
      <c r="Z2121" s="49" t="s">
        <v>3152</v>
      </c>
    </row>
    <row r="2122" spans="2:26" ht="27.75" customHeight="1">
      <c r="B2122" s="55" t="s">
        <v>7916</v>
      </c>
      <c r="C2122" s="56" t="s">
        <v>11298</v>
      </c>
      <c r="D2122" s="113" t="s">
        <v>11299</v>
      </c>
      <c r="E2122" s="83" t="s">
        <v>3107</v>
      </c>
      <c r="F2122" s="65" t="s">
        <v>11300</v>
      </c>
      <c r="G2122" s="58" t="s">
        <v>10</v>
      </c>
      <c r="H2122" s="58" t="s">
        <v>8167</v>
      </c>
      <c r="I2122" s="129">
        <v>2972.16</v>
      </c>
      <c r="J2122" s="129">
        <v>2972.16</v>
      </c>
      <c r="K2122" s="93">
        <f>Tabela1[ [#This Row],[Cena hurtowa netto od 01.06.2025] ]/Tabela1[[#This Row],[Cena hurtowa netto od 13.01.2025]]-1</f>
        <v>0</v>
      </c>
      <c r="L2122" s="142" t="s">
        <v>3107</v>
      </c>
      <c r="M2122" s="142"/>
      <c r="N2122" s="64">
        <v>4007817017296</v>
      </c>
      <c r="O2122" s="84">
        <v>0.23</v>
      </c>
      <c r="P2122" s="7"/>
      <c r="Q2122" s="35">
        <f t="shared" si="37"/>
        <v>0</v>
      </c>
      <c r="R2122" s="104"/>
      <c r="S2122" s="36" t="s">
        <v>3127</v>
      </c>
      <c r="T2122" s="86">
        <v>34070000</v>
      </c>
      <c r="U2122" s="39">
        <f>VLOOKUP(Tabela1[[#This Row],[Marka]],Config!$D$2:$E$13,2,FALSE)+Tabela1[[#This Row],[Marka_sort_plus]]</f>
        <v>307012</v>
      </c>
      <c r="V2122" s="39">
        <v>7012</v>
      </c>
      <c r="W2122" s="49">
        <v>4007817017296</v>
      </c>
      <c r="X2122" s="49"/>
      <c r="Y2122" s="49"/>
      <c r="Z2122" s="49"/>
    </row>
    <row r="2123" spans="2:26" ht="27.75" customHeight="1">
      <c r="B2123" s="55" t="s">
        <v>7916</v>
      </c>
      <c r="C2123" s="56" t="s">
        <v>11701</v>
      </c>
      <c r="D2123" s="113" t="s">
        <v>11702</v>
      </c>
      <c r="E2123" s="83" t="s">
        <v>3107</v>
      </c>
      <c r="F2123" s="65" t="s">
        <v>11713</v>
      </c>
      <c r="G2123" s="58" t="s">
        <v>10</v>
      </c>
      <c r="H2123" s="58" t="s">
        <v>8167</v>
      </c>
      <c r="I2123" s="129">
        <v>10.32</v>
      </c>
      <c r="J2123" s="129">
        <v>10.32</v>
      </c>
      <c r="K2123" s="93">
        <f>Tabela1[ [#This Row],[Cena hurtowa netto od 01.06.2025] ]/Tabela1[[#This Row],[Cena hurtowa netto od 13.01.2025]]-1</f>
        <v>0</v>
      </c>
      <c r="L2123" s="142" t="s">
        <v>3107</v>
      </c>
      <c r="M2123" s="142"/>
      <c r="N2123" s="64">
        <v>4007817151297</v>
      </c>
      <c r="O2123" s="84">
        <v>0.23</v>
      </c>
      <c r="P2123" s="7"/>
      <c r="Q2123" s="35">
        <f t="shared" si="37"/>
        <v>0</v>
      </c>
      <c r="R2123" s="104"/>
      <c r="S2123" s="36" t="s">
        <v>3127</v>
      </c>
      <c r="T2123" s="86">
        <v>34070000</v>
      </c>
      <c r="U2123" s="39">
        <f>VLOOKUP(Tabela1[[#This Row],[Marka]],Config!$D$2:$E$13,2,FALSE)+Tabela1[[#This Row],[Marka_sort_plus]]</f>
        <v>307012</v>
      </c>
      <c r="V2123" s="39">
        <v>7012</v>
      </c>
      <c r="W2123" s="49">
        <v>4007817151297</v>
      </c>
      <c r="X2123" s="49"/>
      <c r="Y2123" s="49"/>
      <c r="Z2123" s="49"/>
    </row>
    <row r="2124" spans="2:26" ht="27.75" customHeight="1">
      <c r="B2124" s="55" t="s">
        <v>7916</v>
      </c>
      <c r="C2124" s="56" t="s">
        <v>11703</v>
      </c>
      <c r="D2124" s="113" t="s">
        <v>11704</v>
      </c>
      <c r="E2124" s="83" t="s">
        <v>3107</v>
      </c>
      <c r="F2124" s="65" t="s">
        <v>11714</v>
      </c>
      <c r="G2124" s="58" t="s">
        <v>10</v>
      </c>
      <c r="H2124" s="58" t="s">
        <v>8167</v>
      </c>
      <c r="I2124" s="129">
        <v>10.32</v>
      </c>
      <c r="J2124" s="129">
        <v>10.32</v>
      </c>
      <c r="K2124" s="93">
        <f>Tabela1[ [#This Row],[Cena hurtowa netto od 01.06.2025] ]/Tabela1[[#This Row],[Cena hurtowa netto od 13.01.2025]]-1</f>
        <v>0</v>
      </c>
      <c r="L2124" s="142" t="s">
        <v>3107</v>
      </c>
      <c r="M2124" s="142"/>
      <c r="N2124" s="64">
        <v>4007817151303</v>
      </c>
      <c r="O2124" s="84">
        <v>0.23</v>
      </c>
      <c r="P2124" s="7"/>
      <c r="Q2124" s="35">
        <f t="shared" si="37"/>
        <v>0</v>
      </c>
      <c r="R2124" s="104"/>
      <c r="S2124" s="36" t="s">
        <v>3127</v>
      </c>
      <c r="T2124" s="86">
        <v>34070000</v>
      </c>
      <c r="U2124" s="39">
        <f>VLOOKUP(Tabela1[[#This Row],[Marka]],Config!$D$2:$E$13,2,FALSE)+Tabela1[[#This Row],[Marka_sort_plus]]</f>
        <v>307012</v>
      </c>
      <c r="V2124" s="39">
        <v>7012</v>
      </c>
      <c r="W2124" s="49">
        <v>4007817151303</v>
      </c>
      <c r="X2124" s="49"/>
      <c r="Y2124" s="49"/>
      <c r="Z2124" s="49"/>
    </row>
    <row r="2125" spans="2:26" ht="27.75" customHeight="1">
      <c r="B2125" s="55" t="s">
        <v>7916</v>
      </c>
      <c r="C2125" s="56" t="s">
        <v>11705</v>
      </c>
      <c r="D2125" s="113" t="s">
        <v>11706</v>
      </c>
      <c r="E2125" s="83" t="s">
        <v>3107</v>
      </c>
      <c r="F2125" s="65" t="s">
        <v>11715</v>
      </c>
      <c r="G2125" s="58" t="s">
        <v>10</v>
      </c>
      <c r="H2125" s="58" t="s">
        <v>8167</v>
      </c>
      <c r="I2125" s="129">
        <v>10.32</v>
      </c>
      <c r="J2125" s="129">
        <v>10.32</v>
      </c>
      <c r="K2125" s="93">
        <f>Tabela1[ [#This Row],[Cena hurtowa netto od 01.06.2025] ]/Tabela1[[#This Row],[Cena hurtowa netto od 13.01.2025]]-1</f>
        <v>0</v>
      </c>
      <c r="L2125" s="142" t="s">
        <v>3107</v>
      </c>
      <c r="M2125" s="142"/>
      <c r="N2125" s="64">
        <v>4007817151310</v>
      </c>
      <c r="O2125" s="84">
        <v>0.23</v>
      </c>
      <c r="P2125" s="7"/>
      <c r="Q2125" s="35">
        <f t="shared" si="37"/>
        <v>0</v>
      </c>
      <c r="R2125" s="104"/>
      <c r="S2125" s="36" t="s">
        <v>3127</v>
      </c>
      <c r="T2125" s="86">
        <v>34070000</v>
      </c>
      <c r="U2125" s="39">
        <f>VLOOKUP(Tabela1[[#This Row],[Marka]],Config!$D$2:$E$13,2,FALSE)+Tabela1[[#This Row],[Marka_sort_plus]]</f>
        <v>307012</v>
      </c>
      <c r="V2125" s="39">
        <v>7012</v>
      </c>
      <c r="W2125" s="49">
        <v>4007817151310</v>
      </c>
      <c r="X2125" s="49"/>
      <c r="Y2125" s="49"/>
      <c r="Z2125" s="49"/>
    </row>
    <row r="2126" spans="2:26" ht="27.75" customHeight="1">
      <c r="B2126" s="55" t="s">
        <v>7916</v>
      </c>
      <c r="C2126" s="56" t="s">
        <v>11707</v>
      </c>
      <c r="D2126" s="113" t="s">
        <v>11708</v>
      </c>
      <c r="E2126" s="83" t="s">
        <v>3107</v>
      </c>
      <c r="F2126" s="65" t="s">
        <v>11716</v>
      </c>
      <c r="G2126" s="58" t="s">
        <v>10</v>
      </c>
      <c r="H2126" s="58" t="s">
        <v>8167</v>
      </c>
      <c r="I2126" s="129">
        <v>10.32</v>
      </c>
      <c r="J2126" s="129">
        <v>10.32</v>
      </c>
      <c r="K2126" s="93">
        <f>Tabela1[ [#This Row],[Cena hurtowa netto od 01.06.2025] ]/Tabela1[[#This Row],[Cena hurtowa netto od 13.01.2025]]-1</f>
        <v>0</v>
      </c>
      <c r="L2126" s="142" t="s">
        <v>3107</v>
      </c>
      <c r="M2126" s="142"/>
      <c r="N2126" s="64">
        <v>4007817151327</v>
      </c>
      <c r="O2126" s="84">
        <v>0.23</v>
      </c>
      <c r="P2126" s="7"/>
      <c r="Q2126" s="35">
        <f t="shared" si="37"/>
        <v>0</v>
      </c>
      <c r="R2126" s="104"/>
      <c r="S2126" s="36" t="s">
        <v>3127</v>
      </c>
      <c r="T2126" s="86">
        <v>34070000</v>
      </c>
      <c r="U2126" s="39">
        <f>VLOOKUP(Tabela1[[#This Row],[Marka]],Config!$D$2:$E$13,2,FALSE)+Tabela1[[#This Row],[Marka_sort_plus]]</f>
        <v>307012</v>
      </c>
      <c r="V2126" s="39">
        <v>7012</v>
      </c>
      <c r="W2126" s="49">
        <v>4007817151327</v>
      </c>
      <c r="X2126" s="49"/>
      <c r="Y2126" s="49"/>
      <c r="Z2126" s="49"/>
    </row>
    <row r="2127" spans="2:26" ht="27.75" customHeight="1">
      <c r="B2127" s="55" t="s">
        <v>7916</v>
      </c>
      <c r="C2127" s="56" t="s">
        <v>11709</v>
      </c>
      <c r="D2127" s="113" t="s">
        <v>11710</v>
      </c>
      <c r="E2127" s="83" t="s">
        <v>3107</v>
      </c>
      <c r="F2127" s="65" t="s">
        <v>11717</v>
      </c>
      <c r="G2127" s="58" t="s">
        <v>10</v>
      </c>
      <c r="H2127" s="58" t="s">
        <v>8167</v>
      </c>
      <c r="I2127" s="129">
        <v>10.32</v>
      </c>
      <c r="J2127" s="129">
        <v>10.32</v>
      </c>
      <c r="K2127" s="93">
        <f>Tabela1[ [#This Row],[Cena hurtowa netto od 01.06.2025] ]/Tabela1[[#This Row],[Cena hurtowa netto od 13.01.2025]]-1</f>
        <v>0</v>
      </c>
      <c r="L2127" s="142" t="s">
        <v>3107</v>
      </c>
      <c r="M2127" s="142"/>
      <c r="N2127" s="64">
        <v>4007817151334</v>
      </c>
      <c r="O2127" s="84">
        <v>0.23</v>
      </c>
      <c r="P2127" s="7"/>
      <c r="Q2127" s="35">
        <f t="shared" si="37"/>
        <v>0</v>
      </c>
      <c r="R2127" s="104"/>
      <c r="S2127" s="36" t="s">
        <v>3127</v>
      </c>
      <c r="T2127" s="86">
        <v>34070000</v>
      </c>
      <c r="U2127" s="39">
        <f>VLOOKUP(Tabela1[[#This Row],[Marka]],Config!$D$2:$E$13,2,FALSE)+Tabela1[[#This Row],[Marka_sort_plus]]</f>
        <v>307012</v>
      </c>
      <c r="V2127" s="39">
        <v>7012</v>
      </c>
      <c r="W2127" s="49">
        <v>4007817151334</v>
      </c>
      <c r="X2127" s="49"/>
      <c r="Y2127" s="49"/>
      <c r="Z2127" s="49"/>
    </row>
    <row r="2128" spans="2:26" ht="27.75" customHeight="1">
      <c r="B2128" s="55" t="s">
        <v>7916</v>
      </c>
      <c r="C2128" s="56" t="s">
        <v>11711</v>
      </c>
      <c r="D2128" s="113" t="s">
        <v>11712</v>
      </c>
      <c r="E2128" s="83" t="s">
        <v>3107</v>
      </c>
      <c r="F2128" s="65" t="s">
        <v>11718</v>
      </c>
      <c r="G2128" s="58" t="s">
        <v>10</v>
      </c>
      <c r="H2128" s="58" t="s">
        <v>8167</v>
      </c>
      <c r="I2128" s="129">
        <v>10.32</v>
      </c>
      <c r="J2128" s="129">
        <v>10.32</v>
      </c>
      <c r="K2128" s="93">
        <f>Tabela1[ [#This Row],[Cena hurtowa netto od 01.06.2025] ]/Tabela1[[#This Row],[Cena hurtowa netto od 13.01.2025]]-1</f>
        <v>0</v>
      </c>
      <c r="L2128" s="142" t="s">
        <v>3107</v>
      </c>
      <c r="M2128" s="142"/>
      <c r="N2128" s="64">
        <v>4007817151341</v>
      </c>
      <c r="O2128" s="84">
        <v>0.23</v>
      </c>
      <c r="P2128" s="7"/>
      <c r="Q2128" s="35">
        <f t="shared" si="37"/>
        <v>0</v>
      </c>
      <c r="R2128" s="104"/>
      <c r="S2128" s="36" t="s">
        <v>3127</v>
      </c>
      <c r="T2128" s="86">
        <v>34070000</v>
      </c>
      <c r="U2128" s="39">
        <f>VLOOKUP(Tabela1[[#This Row],[Marka]],Config!$D$2:$E$13,2,FALSE)+Tabela1[[#This Row],[Marka_sort_plus]]</f>
        <v>307012</v>
      </c>
      <c r="V2128" s="39">
        <v>7012</v>
      </c>
      <c r="W2128" s="49">
        <v>4007817151341</v>
      </c>
      <c r="X2128" s="49"/>
      <c r="Y2128" s="49"/>
      <c r="Z2128" s="49"/>
    </row>
    <row r="2129" spans="2:26" ht="27.75" customHeight="1">
      <c r="B2129" s="55" t="s">
        <v>7916</v>
      </c>
      <c r="C2129" s="56" t="s">
        <v>5237</v>
      </c>
      <c r="D2129" s="113" t="s">
        <v>5130</v>
      </c>
      <c r="E2129" s="83" t="s">
        <v>3107</v>
      </c>
      <c r="F2129" s="65" t="s">
        <v>5338</v>
      </c>
      <c r="G2129" s="58" t="s">
        <v>10</v>
      </c>
      <c r="H2129" s="58">
        <v>1</v>
      </c>
      <c r="I2129" s="129">
        <v>50.49</v>
      </c>
      <c r="J2129" s="129">
        <v>50.49</v>
      </c>
      <c r="K2129" s="93">
        <f>Tabela1[ [#This Row],[Cena hurtowa netto od 01.06.2025] ]/Tabela1[[#This Row],[Cena hurtowa netto od 13.01.2025]]-1</f>
        <v>0</v>
      </c>
      <c r="L2129" s="142" t="s">
        <v>3107</v>
      </c>
      <c r="M2129" s="142"/>
      <c r="N2129" s="64" t="s">
        <v>5572</v>
      </c>
      <c r="O2129" s="84">
        <v>0.23</v>
      </c>
      <c r="P2129" s="7"/>
      <c r="Q2129" s="35">
        <f t="shared" si="37"/>
        <v>0</v>
      </c>
      <c r="R2129" s="104"/>
      <c r="S2129" s="36" t="s">
        <v>3127</v>
      </c>
      <c r="T2129" s="86" t="s">
        <v>4585</v>
      </c>
      <c r="U2129" s="39">
        <f>VLOOKUP(Tabela1[[#This Row],[Marka]],Config!$D$2:$E$13,2,FALSE)+Tabela1[[#This Row],[Marka_sort_plus]]</f>
        <v>307031</v>
      </c>
      <c r="V2129" s="39">
        <v>7031</v>
      </c>
      <c r="W2129" s="49" t="s">
        <v>5572</v>
      </c>
      <c r="X2129" s="49" t="s">
        <v>3152</v>
      </c>
      <c r="Y2129" s="49" t="s">
        <v>3152</v>
      </c>
      <c r="Z2129" s="49" t="s">
        <v>3152</v>
      </c>
    </row>
    <row r="2130" spans="2:26" ht="27.75" customHeight="1">
      <c r="B2130" s="55" t="s">
        <v>7916</v>
      </c>
      <c r="C2130" s="56" t="s">
        <v>5238</v>
      </c>
      <c r="D2130" s="113" t="s">
        <v>5131</v>
      </c>
      <c r="E2130" s="83" t="s">
        <v>3111</v>
      </c>
      <c r="F2130" s="65" t="s">
        <v>5339</v>
      </c>
      <c r="G2130" s="58" t="s">
        <v>10</v>
      </c>
      <c r="H2130" s="58">
        <v>1</v>
      </c>
      <c r="I2130" s="129">
        <v>50.49</v>
      </c>
      <c r="J2130" s="129">
        <v>50.49</v>
      </c>
      <c r="K2130" s="93">
        <f>Tabela1[ [#This Row],[Cena hurtowa netto od 01.06.2025] ]/Tabela1[[#This Row],[Cena hurtowa netto od 13.01.2025]]-1</f>
        <v>0</v>
      </c>
      <c r="L2130" s="142" t="s">
        <v>3111</v>
      </c>
      <c r="M2130" s="142"/>
      <c r="N2130" s="64" t="s">
        <v>5455</v>
      </c>
      <c r="O2130" s="84">
        <v>0.23</v>
      </c>
      <c r="P2130" s="7"/>
      <c r="Q2130" s="35">
        <f t="shared" si="37"/>
        <v>0</v>
      </c>
      <c r="R2130" s="104"/>
      <c r="S2130" s="36" t="s">
        <v>3127</v>
      </c>
      <c r="T2130" s="86" t="s">
        <v>4585</v>
      </c>
      <c r="U2130" s="39">
        <f>VLOOKUP(Tabela1[[#This Row],[Marka]],Config!$D$2:$E$13,2,FALSE)+Tabela1[[#This Row],[Marka_sort_plus]]</f>
        <v>307031</v>
      </c>
      <c r="V2130" s="39">
        <v>7031</v>
      </c>
      <c r="W2130" s="49" t="s">
        <v>5455</v>
      </c>
      <c r="X2130" s="49" t="s">
        <v>3152</v>
      </c>
      <c r="Y2130" s="49" t="s">
        <v>3152</v>
      </c>
      <c r="Z2130" s="49" t="s">
        <v>3152</v>
      </c>
    </row>
    <row r="2131" spans="2:26" ht="27.75" customHeight="1">
      <c r="B2131" s="55" t="s">
        <v>7916</v>
      </c>
      <c r="C2131" s="56" t="s">
        <v>5239</v>
      </c>
      <c r="D2131" s="113" t="s">
        <v>5132</v>
      </c>
      <c r="E2131" s="83" t="s">
        <v>3111</v>
      </c>
      <c r="F2131" s="65" t="s">
        <v>5340</v>
      </c>
      <c r="G2131" s="58" t="s">
        <v>10</v>
      </c>
      <c r="H2131" s="58">
        <v>1</v>
      </c>
      <c r="I2131" s="129">
        <v>50.49</v>
      </c>
      <c r="J2131" s="129">
        <v>50.49</v>
      </c>
      <c r="K2131" s="93">
        <f>Tabela1[ [#This Row],[Cena hurtowa netto od 01.06.2025] ]/Tabela1[[#This Row],[Cena hurtowa netto od 13.01.2025]]-1</f>
        <v>0</v>
      </c>
      <c r="L2131" s="142" t="s">
        <v>3111</v>
      </c>
      <c r="M2131" s="142"/>
      <c r="N2131" s="64" t="s">
        <v>5513</v>
      </c>
      <c r="O2131" s="84">
        <v>0.23</v>
      </c>
      <c r="P2131" s="7"/>
      <c r="Q2131" s="35">
        <f t="shared" si="37"/>
        <v>0</v>
      </c>
      <c r="R2131" s="104"/>
      <c r="S2131" s="36" t="s">
        <v>3127</v>
      </c>
      <c r="T2131" s="86" t="s">
        <v>4585</v>
      </c>
      <c r="U2131" s="39">
        <f>VLOOKUP(Tabela1[[#This Row],[Marka]],Config!$D$2:$E$13,2,FALSE)+Tabela1[[#This Row],[Marka_sort_plus]]</f>
        <v>307031</v>
      </c>
      <c r="V2131" s="39">
        <v>7031</v>
      </c>
      <c r="W2131" s="49" t="s">
        <v>5513</v>
      </c>
      <c r="X2131" s="49" t="s">
        <v>3152</v>
      </c>
      <c r="Y2131" s="49" t="s">
        <v>3152</v>
      </c>
      <c r="Z2131" s="49" t="s">
        <v>3152</v>
      </c>
    </row>
    <row r="2132" spans="2:26" ht="27.75" customHeight="1">
      <c r="B2132" s="55" t="s">
        <v>7916</v>
      </c>
      <c r="C2132" s="56" t="s">
        <v>5240</v>
      </c>
      <c r="D2132" s="113" t="s">
        <v>5133</v>
      </c>
      <c r="E2132" s="83" t="s">
        <v>3111</v>
      </c>
      <c r="F2132" s="65" t="s">
        <v>5341</v>
      </c>
      <c r="G2132" s="58" t="s">
        <v>10</v>
      </c>
      <c r="H2132" s="58">
        <v>1</v>
      </c>
      <c r="I2132" s="129">
        <v>50.49</v>
      </c>
      <c r="J2132" s="129">
        <v>50.49</v>
      </c>
      <c r="K2132" s="93">
        <f>Tabela1[ [#This Row],[Cena hurtowa netto od 01.06.2025] ]/Tabela1[[#This Row],[Cena hurtowa netto od 13.01.2025]]-1</f>
        <v>0</v>
      </c>
      <c r="L2132" s="142" t="s">
        <v>3111</v>
      </c>
      <c r="M2132" s="142"/>
      <c r="N2132" s="64" t="s">
        <v>5515</v>
      </c>
      <c r="O2132" s="84">
        <v>0.23</v>
      </c>
      <c r="P2132" s="7"/>
      <c r="Q2132" s="35">
        <f t="shared" si="37"/>
        <v>0</v>
      </c>
      <c r="R2132" s="104"/>
      <c r="S2132" s="36" t="s">
        <v>3127</v>
      </c>
      <c r="T2132" s="86" t="s">
        <v>4585</v>
      </c>
      <c r="U2132" s="39">
        <f>VLOOKUP(Tabela1[[#This Row],[Marka]],Config!$D$2:$E$13,2,FALSE)+Tabela1[[#This Row],[Marka_sort_plus]]</f>
        <v>307031</v>
      </c>
      <c r="V2132" s="39">
        <v>7031</v>
      </c>
      <c r="W2132" s="49" t="s">
        <v>5515</v>
      </c>
      <c r="X2132" s="49" t="s">
        <v>3152</v>
      </c>
      <c r="Y2132" s="49" t="s">
        <v>3152</v>
      </c>
      <c r="Z2132" s="49" t="s">
        <v>3152</v>
      </c>
    </row>
    <row r="2133" spans="2:26" ht="27.75" customHeight="1">
      <c r="B2133" s="55" t="s">
        <v>7916</v>
      </c>
      <c r="C2133" s="56" t="s">
        <v>5241</v>
      </c>
      <c r="D2133" s="113" t="s">
        <v>5134</v>
      </c>
      <c r="E2133" s="83" t="s">
        <v>3111</v>
      </c>
      <c r="F2133" s="65" t="s">
        <v>5342</v>
      </c>
      <c r="G2133" s="58" t="s">
        <v>10</v>
      </c>
      <c r="H2133" s="58">
        <v>1</v>
      </c>
      <c r="I2133" s="129">
        <v>50.49</v>
      </c>
      <c r="J2133" s="129">
        <v>50.49</v>
      </c>
      <c r="K2133" s="93">
        <f>Tabela1[ [#This Row],[Cena hurtowa netto od 01.06.2025] ]/Tabela1[[#This Row],[Cena hurtowa netto od 13.01.2025]]-1</f>
        <v>0</v>
      </c>
      <c r="L2133" s="142" t="s">
        <v>3111</v>
      </c>
      <c r="M2133" s="142"/>
      <c r="N2133" s="64" t="s">
        <v>5514</v>
      </c>
      <c r="O2133" s="84">
        <v>0.23</v>
      </c>
      <c r="P2133" s="7"/>
      <c r="Q2133" s="35">
        <f t="shared" si="37"/>
        <v>0</v>
      </c>
      <c r="R2133" s="104"/>
      <c r="S2133" s="36" t="s">
        <v>3127</v>
      </c>
      <c r="T2133" s="86" t="s">
        <v>4585</v>
      </c>
      <c r="U2133" s="39">
        <f>VLOOKUP(Tabela1[[#This Row],[Marka]],Config!$D$2:$E$13,2,FALSE)+Tabela1[[#This Row],[Marka_sort_plus]]</f>
        <v>307031</v>
      </c>
      <c r="V2133" s="39">
        <v>7031</v>
      </c>
      <c r="W2133" s="49" t="s">
        <v>5514</v>
      </c>
      <c r="X2133" s="49" t="s">
        <v>3152</v>
      </c>
      <c r="Y2133" s="49" t="s">
        <v>3152</v>
      </c>
      <c r="Z2133" s="49" t="s">
        <v>3152</v>
      </c>
    </row>
    <row r="2134" spans="2:26" ht="27.75" customHeight="1">
      <c r="B2134" s="55" t="s">
        <v>7916</v>
      </c>
      <c r="C2134" s="56" t="s">
        <v>5242</v>
      </c>
      <c r="D2134" s="113" t="s">
        <v>5135</v>
      </c>
      <c r="E2134" s="83" t="s">
        <v>3111</v>
      </c>
      <c r="F2134" s="65" t="s">
        <v>5343</v>
      </c>
      <c r="G2134" s="58" t="s">
        <v>10</v>
      </c>
      <c r="H2134" s="58">
        <v>1</v>
      </c>
      <c r="I2134" s="129">
        <v>50.49</v>
      </c>
      <c r="J2134" s="129">
        <v>50.49</v>
      </c>
      <c r="K2134" s="93">
        <f>Tabela1[ [#This Row],[Cena hurtowa netto od 01.06.2025] ]/Tabela1[[#This Row],[Cena hurtowa netto od 13.01.2025]]-1</f>
        <v>0</v>
      </c>
      <c r="L2134" s="142" t="s">
        <v>3111</v>
      </c>
      <c r="M2134" s="142"/>
      <c r="N2134" s="64" t="s">
        <v>5573</v>
      </c>
      <c r="O2134" s="84">
        <v>0.23</v>
      </c>
      <c r="P2134" s="7"/>
      <c r="Q2134" s="35">
        <f t="shared" si="37"/>
        <v>0</v>
      </c>
      <c r="R2134" s="104"/>
      <c r="S2134" s="36" t="s">
        <v>3127</v>
      </c>
      <c r="T2134" s="86" t="s">
        <v>4585</v>
      </c>
      <c r="U2134" s="39">
        <f>VLOOKUP(Tabela1[[#This Row],[Marka]],Config!$D$2:$E$13,2,FALSE)+Tabela1[[#This Row],[Marka_sort_plus]]</f>
        <v>307031</v>
      </c>
      <c r="V2134" s="39">
        <v>7031</v>
      </c>
      <c r="W2134" s="49" t="s">
        <v>5573</v>
      </c>
      <c r="X2134" s="49" t="s">
        <v>3152</v>
      </c>
      <c r="Y2134" s="49" t="s">
        <v>3152</v>
      </c>
      <c r="Z2134" s="49" t="s">
        <v>3152</v>
      </c>
    </row>
    <row r="2135" spans="2:26" ht="27.75" customHeight="1">
      <c r="B2135" s="55" t="s">
        <v>7916</v>
      </c>
      <c r="C2135" s="56" t="s">
        <v>5243</v>
      </c>
      <c r="D2135" s="113" t="s">
        <v>5136</v>
      </c>
      <c r="E2135" s="83" t="s">
        <v>3111</v>
      </c>
      <c r="F2135" s="65" t="s">
        <v>5344</v>
      </c>
      <c r="G2135" s="58" t="s">
        <v>10</v>
      </c>
      <c r="H2135" s="58">
        <v>1</v>
      </c>
      <c r="I2135" s="129">
        <v>50.49</v>
      </c>
      <c r="J2135" s="129">
        <v>50.49</v>
      </c>
      <c r="K2135" s="93">
        <f>Tabela1[ [#This Row],[Cena hurtowa netto od 01.06.2025] ]/Tabela1[[#This Row],[Cena hurtowa netto od 13.01.2025]]-1</f>
        <v>0</v>
      </c>
      <c r="L2135" s="142" t="s">
        <v>3111</v>
      </c>
      <c r="M2135" s="142"/>
      <c r="N2135" s="64" t="s">
        <v>5456</v>
      </c>
      <c r="O2135" s="84">
        <v>0.23</v>
      </c>
      <c r="P2135" s="7"/>
      <c r="Q2135" s="35">
        <f t="shared" si="37"/>
        <v>0</v>
      </c>
      <c r="R2135" s="104"/>
      <c r="S2135" s="36" t="s">
        <v>3127</v>
      </c>
      <c r="T2135" s="86" t="s">
        <v>4585</v>
      </c>
      <c r="U2135" s="39">
        <f>VLOOKUP(Tabela1[[#This Row],[Marka]],Config!$D$2:$E$13,2,FALSE)+Tabela1[[#This Row],[Marka_sort_plus]]</f>
        <v>307031</v>
      </c>
      <c r="V2135" s="39">
        <v>7031</v>
      </c>
      <c r="W2135" s="49" t="s">
        <v>5456</v>
      </c>
      <c r="X2135" s="49" t="s">
        <v>3152</v>
      </c>
      <c r="Y2135" s="49" t="s">
        <v>3152</v>
      </c>
      <c r="Z2135" s="49" t="s">
        <v>3152</v>
      </c>
    </row>
    <row r="2136" spans="2:26" ht="27.75" customHeight="1">
      <c r="B2136" s="55" t="s">
        <v>7916</v>
      </c>
      <c r="C2136" s="56" t="s">
        <v>5244</v>
      </c>
      <c r="D2136" s="113" t="s">
        <v>5137</v>
      </c>
      <c r="E2136" s="83" t="s">
        <v>3111</v>
      </c>
      <c r="F2136" s="65" t="s">
        <v>5345</v>
      </c>
      <c r="G2136" s="58" t="s">
        <v>10</v>
      </c>
      <c r="H2136" s="58">
        <v>1</v>
      </c>
      <c r="I2136" s="129">
        <v>50.49</v>
      </c>
      <c r="J2136" s="129">
        <v>50.49</v>
      </c>
      <c r="K2136" s="93">
        <f>Tabela1[ [#This Row],[Cena hurtowa netto od 01.06.2025] ]/Tabela1[[#This Row],[Cena hurtowa netto od 13.01.2025]]-1</f>
        <v>0</v>
      </c>
      <c r="L2136" s="142" t="s">
        <v>3111</v>
      </c>
      <c r="M2136" s="142"/>
      <c r="N2136" s="64" t="s">
        <v>5457</v>
      </c>
      <c r="O2136" s="84">
        <v>0.23</v>
      </c>
      <c r="P2136" s="7"/>
      <c r="Q2136" s="35">
        <f t="shared" ref="Q2136:Q2199" si="38">J2136*P2136*(1-RABAT)</f>
        <v>0</v>
      </c>
      <c r="R2136" s="104"/>
      <c r="S2136" s="36" t="s">
        <v>3127</v>
      </c>
      <c r="T2136" s="86" t="s">
        <v>4585</v>
      </c>
      <c r="U2136" s="39">
        <f>VLOOKUP(Tabela1[[#This Row],[Marka]],Config!$D$2:$E$13,2,FALSE)+Tabela1[[#This Row],[Marka_sort_plus]]</f>
        <v>307031</v>
      </c>
      <c r="V2136" s="39">
        <v>7031</v>
      </c>
      <c r="W2136" s="49" t="s">
        <v>5457</v>
      </c>
      <c r="X2136" s="49" t="s">
        <v>3152</v>
      </c>
      <c r="Y2136" s="49" t="s">
        <v>3152</v>
      </c>
      <c r="Z2136" s="49" t="s">
        <v>3152</v>
      </c>
    </row>
    <row r="2137" spans="2:26" ht="27.75" customHeight="1">
      <c r="B2137" s="55" t="s">
        <v>7916</v>
      </c>
      <c r="C2137" s="56" t="s">
        <v>5245</v>
      </c>
      <c r="D2137" s="113" t="s">
        <v>5138</v>
      </c>
      <c r="E2137" s="83" t="s">
        <v>3111</v>
      </c>
      <c r="F2137" s="65" t="s">
        <v>5346</v>
      </c>
      <c r="G2137" s="58" t="s">
        <v>10</v>
      </c>
      <c r="H2137" s="58">
        <v>1</v>
      </c>
      <c r="I2137" s="129">
        <v>50.49</v>
      </c>
      <c r="J2137" s="129">
        <v>50.49</v>
      </c>
      <c r="K2137" s="93">
        <f>Tabela1[ [#This Row],[Cena hurtowa netto od 01.06.2025] ]/Tabela1[[#This Row],[Cena hurtowa netto od 13.01.2025]]-1</f>
        <v>0</v>
      </c>
      <c r="L2137" s="142" t="s">
        <v>3111</v>
      </c>
      <c r="M2137" s="142"/>
      <c r="N2137" s="64" t="s">
        <v>5574</v>
      </c>
      <c r="O2137" s="84">
        <v>0.23</v>
      </c>
      <c r="P2137" s="7"/>
      <c r="Q2137" s="35">
        <f t="shared" si="38"/>
        <v>0</v>
      </c>
      <c r="R2137" s="104"/>
      <c r="S2137" s="36" t="s">
        <v>3127</v>
      </c>
      <c r="T2137" s="86" t="s">
        <v>4585</v>
      </c>
      <c r="U2137" s="39">
        <f>VLOOKUP(Tabela1[[#This Row],[Marka]],Config!$D$2:$E$13,2,FALSE)+Tabela1[[#This Row],[Marka_sort_plus]]</f>
        <v>307031</v>
      </c>
      <c r="V2137" s="39">
        <v>7031</v>
      </c>
      <c r="W2137" s="49" t="s">
        <v>5574</v>
      </c>
      <c r="X2137" s="49" t="s">
        <v>3152</v>
      </c>
      <c r="Y2137" s="49" t="s">
        <v>3152</v>
      </c>
      <c r="Z2137" s="49" t="s">
        <v>3152</v>
      </c>
    </row>
    <row r="2138" spans="2:26" ht="27.75" customHeight="1">
      <c r="B2138" s="55" t="s">
        <v>7916</v>
      </c>
      <c r="C2138" s="56" t="s">
        <v>5246</v>
      </c>
      <c r="D2138" s="113" t="s">
        <v>5139</v>
      </c>
      <c r="E2138" s="83" t="s">
        <v>3111</v>
      </c>
      <c r="F2138" s="65" t="s">
        <v>5347</v>
      </c>
      <c r="G2138" s="58" t="s">
        <v>10</v>
      </c>
      <c r="H2138" s="58">
        <v>1</v>
      </c>
      <c r="I2138" s="129">
        <v>50.49</v>
      </c>
      <c r="J2138" s="129">
        <v>50.49</v>
      </c>
      <c r="K2138" s="93">
        <f>Tabela1[ [#This Row],[Cena hurtowa netto od 01.06.2025] ]/Tabela1[[#This Row],[Cena hurtowa netto od 13.01.2025]]-1</f>
        <v>0</v>
      </c>
      <c r="L2138" s="142" t="s">
        <v>3111</v>
      </c>
      <c r="M2138" s="142"/>
      <c r="N2138" s="64" t="s">
        <v>5575</v>
      </c>
      <c r="O2138" s="84">
        <v>0.23</v>
      </c>
      <c r="P2138" s="7"/>
      <c r="Q2138" s="35">
        <f t="shared" si="38"/>
        <v>0</v>
      </c>
      <c r="R2138" s="104"/>
      <c r="S2138" s="36" t="s">
        <v>3127</v>
      </c>
      <c r="T2138" s="86" t="s">
        <v>4585</v>
      </c>
      <c r="U2138" s="39">
        <f>VLOOKUP(Tabela1[[#This Row],[Marka]],Config!$D$2:$E$13,2,FALSE)+Tabela1[[#This Row],[Marka_sort_plus]]</f>
        <v>307031</v>
      </c>
      <c r="V2138" s="39">
        <v>7031</v>
      </c>
      <c r="W2138" s="49" t="s">
        <v>5575</v>
      </c>
      <c r="X2138" s="49" t="s">
        <v>3152</v>
      </c>
      <c r="Y2138" s="49" t="s">
        <v>3152</v>
      </c>
      <c r="Z2138" s="49" t="s">
        <v>3152</v>
      </c>
    </row>
    <row r="2139" spans="2:26" ht="27.75" customHeight="1">
      <c r="B2139" s="55" t="s">
        <v>7916</v>
      </c>
      <c r="C2139" s="56" t="s">
        <v>5247</v>
      </c>
      <c r="D2139" s="113" t="s">
        <v>5140</v>
      </c>
      <c r="E2139" s="83" t="s">
        <v>3107</v>
      </c>
      <c r="F2139" s="65" t="s">
        <v>5348</v>
      </c>
      <c r="G2139" s="58" t="s">
        <v>10</v>
      </c>
      <c r="H2139" s="58">
        <v>1</v>
      </c>
      <c r="I2139" s="129">
        <v>50.49</v>
      </c>
      <c r="J2139" s="129">
        <v>50.49</v>
      </c>
      <c r="K2139" s="93">
        <f>Tabela1[ [#This Row],[Cena hurtowa netto od 01.06.2025] ]/Tabela1[[#This Row],[Cena hurtowa netto od 13.01.2025]]-1</f>
        <v>0</v>
      </c>
      <c r="L2139" s="142" t="s">
        <v>3107</v>
      </c>
      <c r="M2139" s="142"/>
      <c r="N2139" s="64" t="s">
        <v>5458</v>
      </c>
      <c r="O2139" s="84">
        <v>0.23</v>
      </c>
      <c r="P2139" s="7"/>
      <c r="Q2139" s="35">
        <f t="shared" si="38"/>
        <v>0</v>
      </c>
      <c r="R2139" s="104"/>
      <c r="S2139" s="36" t="s">
        <v>3127</v>
      </c>
      <c r="T2139" s="86" t="s">
        <v>4585</v>
      </c>
      <c r="U2139" s="39">
        <f>VLOOKUP(Tabela1[[#This Row],[Marka]],Config!$D$2:$E$13,2,FALSE)+Tabela1[[#This Row],[Marka_sort_plus]]</f>
        <v>307031</v>
      </c>
      <c r="V2139" s="39">
        <v>7031</v>
      </c>
      <c r="W2139" s="49" t="s">
        <v>5458</v>
      </c>
      <c r="X2139" s="49" t="s">
        <v>3152</v>
      </c>
      <c r="Y2139" s="49" t="s">
        <v>3152</v>
      </c>
      <c r="Z2139" s="49" t="s">
        <v>3152</v>
      </c>
    </row>
    <row r="2140" spans="2:26" ht="27.75" customHeight="1">
      <c r="B2140" s="55" t="s">
        <v>7916</v>
      </c>
      <c r="C2140" s="56" t="s">
        <v>1667</v>
      </c>
      <c r="D2140" s="113" t="s">
        <v>3345</v>
      </c>
      <c r="E2140" s="83" t="s">
        <v>3107</v>
      </c>
      <c r="F2140" s="65" t="s">
        <v>1668</v>
      </c>
      <c r="G2140" s="58" t="s">
        <v>10</v>
      </c>
      <c r="H2140" s="58">
        <v>1</v>
      </c>
      <c r="I2140" s="129">
        <v>40.28</v>
      </c>
      <c r="J2140" s="129">
        <v>40.28</v>
      </c>
      <c r="K2140" s="93">
        <f>Tabela1[ [#This Row],[Cena hurtowa netto od 01.06.2025] ]/Tabela1[[#This Row],[Cena hurtowa netto od 13.01.2025]]-1</f>
        <v>0</v>
      </c>
      <c r="L2140" s="142" t="s">
        <v>3107</v>
      </c>
      <c r="M2140" s="142"/>
      <c r="N2140" s="64" t="s">
        <v>1669</v>
      </c>
      <c r="O2140" s="84">
        <v>0.23</v>
      </c>
      <c r="P2140" s="7"/>
      <c r="Q2140" s="35">
        <f t="shared" si="38"/>
        <v>0</v>
      </c>
      <c r="R2140" s="104">
        <v>72</v>
      </c>
      <c r="S2140" s="36" t="s">
        <v>3127</v>
      </c>
      <c r="T2140" s="86" t="s">
        <v>4585</v>
      </c>
      <c r="U2140" s="39">
        <f>VLOOKUP(Tabela1[[#This Row],[Marka]],Config!$D$2:$E$13,2,FALSE)+Tabela1[[#This Row],[Marka_sort_plus]]</f>
        <v>307051</v>
      </c>
      <c r="V2140" s="39">
        <v>7051</v>
      </c>
      <c r="W2140" s="49" t="s">
        <v>1669</v>
      </c>
      <c r="X2140" s="49" t="s">
        <v>3152</v>
      </c>
      <c r="Y2140" s="49" t="s">
        <v>3152</v>
      </c>
      <c r="Z2140" s="49" t="s">
        <v>3152</v>
      </c>
    </row>
    <row r="2141" spans="2:26" ht="27.75" customHeight="1">
      <c r="B2141" s="55" t="s">
        <v>7916</v>
      </c>
      <c r="C2141" s="56" t="s">
        <v>1670</v>
      </c>
      <c r="D2141" s="113" t="s">
        <v>3317</v>
      </c>
      <c r="E2141" s="83" t="s">
        <v>3107</v>
      </c>
      <c r="F2141" s="65" t="s">
        <v>1671</v>
      </c>
      <c r="G2141" s="58" t="s">
        <v>10</v>
      </c>
      <c r="H2141" s="58">
        <v>1</v>
      </c>
      <c r="I2141" s="129">
        <v>40.28</v>
      </c>
      <c r="J2141" s="129">
        <v>40.28</v>
      </c>
      <c r="K2141" s="93">
        <f>Tabela1[ [#This Row],[Cena hurtowa netto od 01.06.2025] ]/Tabela1[[#This Row],[Cena hurtowa netto od 13.01.2025]]-1</f>
        <v>0</v>
      </c>
      <c r="L2141" s="142" t="s">
        <v>3107</v>
      </c>
      <c r="M2141" s="142"/>
      <c r="N2141" s="64" t="s">
        <v>1672</v>
      </c>
      <c r="O2141" s="84">
        <v>0.23</v>
      </c>
      <c r="P2141" s="7"/>
      <c r="Q2141" s="35">
        <f t="shared" si="38"/>
        <v>0</v>
      </c>
      <c r="R2141" s="104">
        <v>72</v>
      </c>
      <c r="S2141" s="36" t="s">
        <v>3127</v>
      </c>
      <c r="T2141" s="86" t="s">
        <v>4585</v>
      </c>
      <c r="U2141" s="39">
        <f>VLOOKUP(Tabela1[[#This Row],[Marka]],Config!$D$2:$E$13,2,FALSE)+Tabela1[[#This Row],[Marka_sort_plus]]</f>
        <v>307051</v>
      </c>
      <c r="V2141" s="39">
        <v>7051</v>
      </c>
      <c r="W2141" s="49" t="s">
        <v>1672</v>
      </c>
      <c r="X2141" s="49" t="s">
        <v>3152</v>
      </c>
      <c r="Y2141" s="49" t="s">
        <v>3152</v>
      </c>
      <c r="Z2141" s="49" t="s">
        <v>3152</v>
      </c>
    </row>
    <row r="2142" spans="2:26" ht="27.75" customHeight="1">
      <c r="B2142" s="55" t="s">
        <v>7916</v>
      </c>
      <c r="C2142" s="56" t="s">
        <v>1673</v>
      </c>
      <c r="D2142" s="113" t="s">
        <v>3316</v>
      </c>
      <c r="E2142" s="83" t="s">
        <v>3107</v>
      </c>
      <c r="F2142" s="65" t="s">
        <v>1674</v>
      </c>
      <c r="G2142" s="58" t="s">
        <v>10</v>
      </c>
      <c r="H2142" s="58">
        <v>1</v>
      </c>
      <c r="I2142" s="129">
        <v>40.28</v>
      </c>
      <c r="J2142" s="129">
        <v>40.28</v>
      </c>
      <c r="K2142" s="93">
        <f>Tabela1[ [#This Row],[Cena hurtowa netto od 01.06.2025] ]/Tabela1[[#This Row],[Cena hurtowa netto od 13.01.2025]]-1</f>
        <v>0</v>
      </c>
      <c r="L2142" s="142" t="s">
        <v>3107</v>
      </c>
      <c r="M2142" s="142"/>
      <c r="N2142" s="64" t="s">
        <v>1675</v>
      </c>
      <c r="O2142" s="84">
        <v>0.23</v>
      </c>
      <c r="P2142" s="7"/>
      <c r="Q2142" s="35">
        <f t="shared" si="38"/>
        <v>0</v>
      </c>
      <c r="R2142" s="104">
        <v>72</v>
      </c>
      <c r="S2142" s="36" t="s">
        <v>3127</v>
      </c>
      <c r="T2142" s="86" t="s">
        <v>4585</v>
      </c>
      <c r="U2142" s="39">
        <f>VLOOKUP(Tabela1[[#This Row],[Marka]],Config!$D$2:$E$13,2,FALSE)+Tabela1[[#This Row],[Marka_sort_plus]]</f>
        <v>307051</v>
      </c>
      <c r="V2142" s="39">
        <v>7051</v>
      </c>
      <c r="W2142" s="49" t="s">
        <v>1675</v>
      </c>
      <c r="X2142" s="49" t="s">
        <v>3152</v>
      </c>
      <c r="Y2142" s="49" t="s">
        <v>3152</v>
      </c>
      <c r="Z2142" s="49" t="s">
        <v>3152</v>
      </c>
    </row>
    <row r="2143" spans="2:26" ht="27.75" customHeight="1">
      <c r="B2143" s="55" t="s">
        <v>7916</v>
      </c>
      <c r="C2143" s="56" t="s">
        <v>1676</v>
      </c>
      <c r="D2143" s="113" t="s">
        <v>3315</v>
      </c>
      <c r="E2143" s="83" t="s">
        <v>3107</v>
      </c>
      <c r="F2143" s="65" t="s">
        <v>1677</v>
      </c>
      <c r="G2143" s="58" t="s">
        <v>10</v>
      </c>
      <c r="H2143" s="58">
        <v>1</v>
      </c>
      <c r="I2143" s="129">
        <v>40.28</v>
      </c>
      <c r="J2143" s="129">
        <v>40.28</v>
      </c>
      <c r="K2143" s="93">
        <f>Tabela1[ [#This Row],[Cena hurtowa netto od 01.06.2025] ]/Tabela1[[#This Row],[Cena hurtowa netto od 13.01.2025]]-1</f>
        <v>0</v>
      </c>
      <c r="L2143" s="142" t="s">
        <v>3107</v>
      </c>
      <c r="M2143" s="142"/>
      <c r="N2143" s="64" t="s">
        <v>1678</v>
      </c>
      <c r="O2143" s="84">
        <v>0.23</v>
      </c>
      <c r="P2143" s="7"/>
      <c r="Q2143" s="35">
        <f t="shared" si="38"/>
        <v>0</v>
      </c>
      <c r="R2143" s="104">
        <v>72</v>
      </c>
      <c r="S2143" s="36" t="s">
        <v>3127</v>
      </c>
      <c r="T2143" s="86" t="s">
        <v>4585</v>
      </c>
      <c r="U2143" s="39">
        <f>VLOOKUP(Tabela1[[#This Row],[Marka]],Config!$D$2:$E$13,2,FALSE)+Tabela1[[#This Row],[Marka_sort_plus]]</f>
        <v>307051</v>
      </c>
      <c r="V2143" s="39">
        <v>7051</v>
      </c>
      <c r="W2143" s="49" t="s">
        <v>1678</v>
      </c>
      <c r="X2143" s="49" t="s">
        <v>3152</v>
      </c>
      <c r="Y2143" s="49" t="s">
        <v>3152</v>
      </c>
      <c r="Z2143" s="49" t="s">
        <v>3152</v>
      </c>
    </row>
    <row r="2144" spans="2:26" ht="27.75" customHeight="1">
      <c r="B2144" s="55" t="s">
        <v>7916</v>
      </c>
      <c r="C2144" s="56" t="s">
        <v>1679</v>
      </c>
      <c r="D2144" s="113" t="s">
        <v>3314</v>
      </c>
      <c r="E2144" s="83" t="s">
        <v>3107</v>
      </c>
      <c r="F2144" s="65" t="s">
        <v>1680</v>
      </c>
      <c r="G2144" s="58" t="s">
        <v>10</v>
      </c>
      <c r="H2144" s="58">
        <v>1</v>
      </c>
      <c r="I2144" s="129">
        <v>40.28</v>
      </c>
      <c r="J2144" s="129">
        <v>40.28</v>
      </c>
      <c r="K2144" s="93">
        <f>Tabela1[ [#This Row],[Cena hurtowa netto od 01.06.2025] ]/Tabela1[[#This Row],[Cena hurtowa netto od 13.01.2025]]-1</f>
        <v>0</v>
      </c>
      <c r="L2144" s="142" t="s">
        <v>3107</v>
      </c>
      <c r="M2144" s="142"/>
      <c r="N2144" s="64" t="s">
        <v>1681</v>
      </c>
      <c r="O2144" s="84">
        <v>0.23</v>
      </c>
      <c r="P2144" s="7"/>
      <c r="Q2144" s="35">
        <f t="shared" si="38"/>
        <v>0</v>
      </c>
      <c r="R2144" s="104">
        <v>72</v>
      </c>
      <c r="S2144" s="36" t="s">
        <v>3127</v>
      </c>
      <c r="T2144" s="86" t="s">
        <v>4585</v>
      </c>
      <c r="U2144" s="39">
        <f>VLOOKUP(Tabela1[[#This Row],[Marka]],Config!$D$2:$E$13,2,FALSE)+Tabela1[[#This Row],[Marka_sort_plus]]</f>
        <v>307051</v>
      </c>
      <c r="V2144" s="39">
        <v>7051</v>
      </c>
      <c r="W2144" s="49" t="s">
        <v>1681</v>
      </c>
      <c r="X2144" s="49" t="s">
        <v>3152</v>
      </c>
      <c r="Y2144" s="49" t="s">
        <v>3152</v>
      </c>
      <c r="Z2144" s="49" t="s">
        <v>3152</v>
      </c>
    </row>
    <row r="2145" spans="2:26" ht="27.75" customHeight="1">
      <c r="B2145" s="55" t="s">
        <v>7916</v>
      </c>
      <c r="C2145" s="56" t="s">
        <v>1682</v>
      </c>
      <c r="D2145" s="113" t="s">
        <v>3344</v>
      </c>
      <c r="E2145" s="83" t="s">
        <v>3107</v>
      </c>
      <c r="F2145" s="65" t="s">
        <v>1683</v>
      </c>
      <c r="G2145" s="58" t="s">
        <v>10</v>
      </c>
      <c r="H2145" s="58">
        <v>1</v>
      </c>
      <c r="I2145" s="129">
        <v>80.58</v>
      </c>
      <c r="J2145" s="129">
        <v>80.58</v>
      </c>
      <c r="K2145" s="93">
        <f>Tabela1[ [#This Row],[Cena hurtowa netto od 01.06.2025] ]/Tabela1[[#This Row],[Cena hurtowa netto od 13.01.2025]]-1</f>
        <v>0</v>
      </c>
      <c r="L2145" s="142" t="s">
        <v>3107</v>
      </c>
      <c r="M2145" s="142"/>
      <c r="N2145" s="64" t="s">
        <v>1684</v>
      </c>
      <c r="O2145" s="84">
        <v>0.23</v>
      </c>
      <c r="P2145" s="7"/>
      <c r="Q2145" s="35">
        <f t="shared" si="38"/>
        <v>0</v>
      </c>
      <c r="R2145" s="104">
        <v>72</v>
      </c>
      <c r="S2145" s="36" t="s">
        <v>3127</v>
      </c>
      <c r="T2145" s="86" t="s">
        <v>4585</v>
      </c>
      <c r="U2145" s="39">
        <f>VLOOKUP(Tabela1[[#This Row],[Marka]],Config!$D$2:$E$13,2,FALSE)+Tabela1[[#This Row],[Marka_sort_plus]]</f>
        <v>307052</v>
      </c>
      <c r="V2145" s="39">
        <v>7052</v>
      </c>
      <c r="W2145" s="49" t="s">
        <v>1684</v>
      </c>
      <c r="X2145" s="49" t="s">
        <v>3152</v>
      </c>
      <c r="Y2145" s="49" t="s">
        <v>3152</v>
      </c>
      <c r="Z2145" s="49" t="s">
        <v>3152</v>
      </c>
    </row>
    <row r="2146" spans="2:26" ht="27.75" customHeight="1">
      <c r="B2146" s="55" t="s">
        <v>7916</v>
      </c>
      <c r="C2146" s="56" t="s">
        <v>4516</v>
      </c>
      <c r="D2146" s="113" t="s">
        <v>4587</v>
      </c>
      <c r="E2146" s="83" t="s">
        <v>3107</v>
      </c>
      <c r="F2146" s="65" t="s">
        <v>4722</v>
      </c>
      <c r="G2146" s="58" t="s">
        <v>10</v>
      </c>
      <c r="H2146" s="58">
        <v>1</v>
      </c>
      <c r="I2146" s="129">
        <v>73.13</v>
      </c>
      <c r="J2146" s="129">
        <v>73.13</v>
      </c>
      <c r="K2146" s="93">
        <f>Tabela1[ [#This Row],[Cena hurtowa netto od 01.06.2025] ]/Tabela1[[#This Row],[Cena hurtowa netto od 13.01.2025]]-1</f>
        <v>0</v>
      </c>
      <c r="L2146" s="142" t="s">
        <v>3107</v>
      </c>
      <c r="M2146" s="142"/>
      <c r="N2146" s="64" t="s">
        <v>4586</v>
      </c>
      <c r="O2146" s="84">
        <v>0.23</v>
      </c>
      <c r="P2146" s="7"/>
      <c r="Q2146" s="35">
        <f t="shared" si="38"/>
        <v>0</v>
      </c>
      <c r="R2146" s="104">
        <v>72</v>
      </c>
      <c r="S2146" s="36" t="s">
        <v>3127</v>
      </c>
      <c r="T2146" s="86" t="s">
        <v>4585</v>
      </c>
      <c r="U2146" s="39">
        <f>VLOOKUP(Tabela1[[#This Row],[Marka]],Config!$D$2:$E$13,2,FALSE)+Tabela1[[#This Row],[Marka_sort_plus]]</f>
        <v>307053</v>
      </c>
      <c r="V2146" s="39">
        <v>7053</v>
      </c>
      <c r="W2146" s="49" t="s">
        <v>4586</v>
      </c>
      <c r="X2146" s="49" t="s">
        <v>3152</v>
      </c>
      <c r="Y2146" s="49" t="s">
        <v>3152</v>
      </c>
      <c r="Z2146" s="49" t="s">
        <v>3152</v>
      </c>
    </row>
    <row r="2147" spans="2:26" ht="27.75" customHeight="1">
      <c r="B2147" s="55" t="s">
        <v>7916</v>
      </c>
      <c r="C2147" s="56" t="s">
        <v>1623</v>
      </c>
      <c r="D2147" s="113" t="s">
        <v>3999</v>
      </c>
      <c r="E2147" s="83" t="s">
        <v>3107</v>
      </c>
      <c r="F2147" s="65" t="s">
        <v>1624</v>
      </c>
      <c r="G2147" s="58" t="s">
        <v>10</v>
      </c>
      <c r="H2147" s="58">
        <v>1</v>
      </c>
      <c r="I2147" s="129">
        <v>10.32</v>
      </c>
      <c r="J2147" s="129">
        <v>10.32</v>
      </c>
      <c r="K2147" s="93">
        <f>Tabela1[ [#This Row],[Cena hurtowa netto od 01.06.2025] ]/Tabela1[[#This Row],[Cena hurtowa netto od 13.01.2025]]-1</f>
        <v>0</v>
      </c>
      <c r="L2147" s="142" t="s">
        <v>3107</v>
      </c>
      <c r="M2147" s="142"/>
      <c r="N2147" s="64" t="s">
        <v>1625</v>
      </c>
      <c r="O2147" s="84">
        <v>0.23</v>
      </c>
      <c r="P2147" s="7"/>
      <c r="Q2147" s="35">
        <f t="shared" si="38"/>
        <v>0</v>
      </c>
      <c r="R2147" s="104"/>
      <c r="S2147" s="36" t="s">
        <v>3127</v>
      </c>
      <c r="T2147" s="86" t="s">
        <v>4585</v>
      </c>
      <c r="U2147" s="39">
        <f>VLOOKUP(Tabela1[[#This Row],[Marka]],Config!$D$2:$E$13,2,FALSE)+Tabela1[[#This Row],[Marka_sort_plus]]</f>
        <v>309011</v>
      </c>
      <c r="V2147" s="39">
        <v>9011</v>
      </c>
      <c r="W2147" s="49" t="s">
        <v>1625</v>
      </c>
      <c r="X2147" s="49" t="s">
        <v>3152</v>
      </c>
      <c r="Y2147" s="49" t="s">
        <v>3152</v>
      </c>
      <c r="Z2147" s="49" t="s">
        <v>3152</v>
      </c>
    </row>
    <row r="2148" spans="2:26" ht="27.75" customHeight="1">
      <c r="B2148" s="55" t="s">
        <v>7916</v>
      </c>
      <c r="C2148" s="56" t="s">
        <v>1626</v>
      </c>
      <c r="D2148" s="113" t="s">
        <v>3997</v>
      </c>
      <c r="E2148" s="83" t="s">
        <v>3107</v>
      </c>
      <c r="F2148" s="65" t="s">
        <v>1627</v>
      </c>
      <c r="G2148" s="58" t="s">
        <v>10</v>
      </c>
      <c r="H2148" s="58">
        <v>1</v>
      </c>
      <c r="I2148" s="129">
        <v>10.32</v>
      </c>
      <c r="J2148" s="129">
        <v>10.32</v>
      </c>
      <c r="K2148" s="93">
        <f>Tabela1[ [#This Row],[Cena hurtowa netto od 01.06.2025] ]/Tabela1[[#This Row],[Cena hurtowa netto od 13.01.2025]]-1</f>
        <v>0</v>
      </c>
      <c r="L2148" s="142" t="s">
        <v>3107</v>
      </c>
      <c r="M2148" s="142"/>
      <c r="N2148" s="64" t="s">
        <v>1628</v>
      </c>
      <c r="O2148" s="84">
        <v>0.23</v>
      </c>
      <c r="P2148" s="7"/>
      <c r="Q2148" s="35">
        <f t="shared" si="38"/>
        <v>0</v>
      </c>
      <c r="R2148" s="104"/>
      <c r="S2148" s="36" t="s">
        <v>3127</v>
      </c>
      <c r="T2148" s="86" t="s">
        <v>4585</v>
      </c>
      <c r="U2148" s="39">
        <f>VLOOKUP(Tabela1[[#This Row],[Marka]],Config!$D$2:$E$13,2,FALSE)+Tabela1[[#This Row],[Marka_sort_plus]]</f>
        <v>309011</v>
      </c>
      <c r="V2148" s="39">
        <v>9011</v>
      </c>
      <c r="W2148" s="49" t="s">
        <v>1628</v>
      </c>
      <c r="X2148" s="49" t="s">
        <v>3152</v>
      </c>
      <c r="Y2148" s="49" t="s">
        <v>3152</v>
      </c>
      <c r="Z2148" s="49" t="s">
        <v>3152</v>
      </c>
    </row>
    <row r="2149" spans="2:26" ht="27.75" customHeight="1">
      <c r="B2149" s="55" t="s">
        <v>7916</v>
      </c>
      <c r="C2149" s="56" t="s">
        <v>1629</v>
      </c>
      <c r="D2149" s="113" t="s">
        <v>3993</v>
      </c>
      <c r="E2149" s="83" t="s">
        <v>3107</v>
      </c>
      <c r="F2149" s="65" t="s">
        <v>1630</v>
      </c>
      <c r="G2149" s="58" t="s">
        <v>10</v>
      </c>
      <c r="H2149" s="58">
        <v>1</v>
      </c>
      <c r="I2149" s="129">
        <v>10.32</v>
      </c>
      <c r="J2149" s="129">
        <v>10.32</v>
      </c>
      <c r="K2149" s="93">
        <f>Tabela1[ [#This Row],[Cena hurtowa netto od 01.06.2025] ]/Tabela1[[#This Row],[Cena hurtowa netto od 13.01.2025]]-1</f>
        <v>0</v>
      </c>
      <c r="L2149" s="142" t="s">
        <v>3107</v>
      </c>
      <c r="M2149" s="142"/>
      <c r="N2149" s="64" t="s">
        <v>1631</v>
      </c>
      <c r="O2149" s="84">
        <v>0.23</v>
      </c>
      <c r="P2149" s="7"/>
      <c r="Q2149" s="35">
        <f t="shared" si="38"/>
        <v>0</v>
      </c>
      <c r="R2149" s="104"/>
      <c r="S2149" s="36" t="s">
        <v>3127</v>
      </c>
      <c r="T2149" s="86" t="s">
        <v>4585</v>
      </c>
      <c r="U2149" s="39">
        <f>VLOOKUP(Tabela1[[#This Row],[Marka]],Config!$D$2:$E$13,2,FALSE)+Tabela1[[#This Row],[Marka_sort_plus]]</f>
        <v>309011</v>
      </c>
      <c r="V2149" s="39">
        <v>9011</v>
      </c>
      <c r="W2149" s="49" t="s">
        <v>1631</v>
      </c>
      <c r="X2149" s="49" t="s">
        <v>3152</v>
      </c>
      <c r="Y2149" s="49" t="s">
        <v>3152</v>
      </c>
      <c r="Z2149" s="49" t="s">
        <v>3152</v>
      </c>
    </row>
    <row r="2150" spans="2:26" ht="27.75" customHeight="1">
      <c r="B2150" s="55" t="s">
        <v>7916</v>
      </c>
      <c r="C2150" s="56" t="s">
        <v>1632</v>
      </c>
      <c r="D2150" s="113" t="s">
        <v>3988</v>
      </c>
      <c r="E2150" s="83" t="s">
        <v>3107</v>
      </c>
      <c r="F2150" s="65" t="s">
        <v>1633</v>
      </c>
      <c r="G2150" s="58" t="s">
        <v>10</v>
      </c>
      <c r="H2150" s="58">
        <v>1</v>
      </c>
      <c r="I2150" s="129">
        <v>10.32</v>
      </c>
      <c r="J2150" s="129">
        <v>10.32</v>
      </c>
      <c r="K2150" s="93">
        <f>Tabela1[ [#This Row],[Cena hurtowa netto od 01.06.2025] ]/Tabela1[[#This Row],[Cena hurtowa netto od 13.01.2025]]-1</f>
        <v>0</v>
      </c>
      <c r="L2150" s="142" t="s">
        <v>3107</v>
      </c>
      <c r="M2150" s="142"/>
      <c r="N2150" s="64" t="s">
        <v>1634</v>
      </c>
      <c r="O2150" s="84">
        <v>0.23</v>
      </c>
      <c r="P2150" s="7"/>
      <c r="Q2150" s="35">
        <f t="shared" si="38"/>
        <v>0</v>
      </c>
      <c r="R2150" s="104"/>
      <c r="S2150" s="36" t="s">
        <v>3127</v>
      </c>
      <c r="T2150" s="86" t="s">
        <v>4585</v>
      </c>
      <c r="U2150" s="39">
        <f>VLOOKUP(Tabela1[[#This Row],[Marka]],Config!$D$2:$E$13,2,FALSE)+Tabela1[[#This Row],[Marka_sort_plus]]</f>
        <v>309011</v>
      </c>
      <c r="V2150" s="39">
        <v>9011</v>
      </c>
      <c r="W2150" s="49" t="s">
        <v>1634</v>
      </c>
      <c r="X2150" s="49" t="s">
        <v>6235</v>
      </c>
      <c r="Y2150" s="49" t="s">
        <v>3152</v>
      </c>
      <c r="Z2150" s="49" t="s">
        <v>6236</v>
      </c>
    </row>
    <row r="2151" spans="2:26" ht="27.75" customHeight="1">
      <c r="B2151" s="55" t="s">
        <v>7916</v>
      </c>
      <c r="C2151" s="56" t="s">
        <v>1635</v>
      </c>
      <c r="D2151" s="113" t="s">
        <v>3984</v>
      </c>
      <c r="E2151" s="83" t="s">
        <v>3107</v>
      </c>
      <c r="F2151" s="65" t="s">
        <v>1636</v>
      </c>
      <c r="G2151" s="58" t="s">
        <v>10</v>
      </c>
      <c r="H2151" s="58">
        <v>1</v>
      </c>
      <c r="I2151" s="129">
        <v>10.32</v>
      </c>
      <c r="J2151" s="129">
        <v>10.32</v>
      </c>
      <c r="K2151" s="93">
        <f>Tabela1[ [#This Row],[Cena hurtowa netto od 01.06.2025] ]/Tabela1[[#This Row],[Cena hurtowa netto od 13.01.2025]]-1</f>
        <v>0</v>
      </c>
      <c r="L2151" s="142" t="s">
        <v>3107</v>
      </c>
      <c r="M2151" s="142"/>
      <c r="N2151" s="64" t="s">
        <v>1637</v>
      </c>
      <c r="O2151" s="84">
        <v>0.23</v>
      </c>
      <c r="P2151" s="7"/>
      <c r="Q2151" s="35">
        <f t="shared" si="38"/>
        <v>0</v>
      </c>
      <c r="R2151" s="104"/>
      <c r="S2151" s="36" t="s">
        <v>3127</v>
      </c>
      <c r="T2151" s="86" t="s">
        <v>4585</v>
      </c>
      <c r="U2151" s="39">
        <f>VLOOKUP(Tabela1[[#This Row],[Marka]],Config!$D$2:$E$13,2,FALSE)+Tabela1[[#This Row],[Marka_sort_plus]]</f>
        <v>309011</v>
      </c>
      <c r="V2151" s="39">
        <v>9011</v>
      </c>
      <c r="W2151" s="49" t="s">
        <v>1637</v>
      </c>
      <c r="X2151" s="49" t="s">
        <v>3152</v>
      </c>
      <c r="Y2151" s="49" t="s">
        <v>3152</v>
      </c>
      <c r="Z2151" s="49" t="s">
        <v>3152</v>
      </c>
    </row>
    <row r="2152" spans="2:26" ht="27.75" customHeight="1">
      <c r="B2152" s="55" t="s">
        <v>7916</v>
      </c>
      <c r="C2152" s="56" t="s">
        <v>1638</v>
      </c>
      <c r="D2152" s="113" t="s">
        <v>3981</v>
      </c>
      <c r="E2152" s="83" t="s">
        <v>3107</v>
      </c>
      <c r="F2152" s="65" t="s">
        <v>1639</v>
      </c>
      <c r="G2152" s="58" t="s">
        <v>10</v>
      </c>
      <c r="H2152" s="58">
        <v>1</v>
      </c>
      <c r="I2152" s="129">
        <v>10.32</v>
      </c>
      <c r="J2152" s="129">
        <v>10.32</v>
      </c>
      <c r="K2152" s="93">
        <f>Tabela1[ [#This Row],[Cena hurtowa netto od 01.06.2025] ]/Tabela1[[#This Row],[Cena hurtowa netto od 13.01.2025]]-1</f>
        <v>0</v>
      </c>
      <c r="L2152" s="142" t="s">
        <v>3107</v>
      </c>
      <c r="M2152" s="142"/>
      <c r="N2152" s="64" t="s">
        <v>4333</v>
      </c>
      <c r="O2152" s="84">
        <v>0.23</v>
      </c>
      <c r="P2152" s="7"/>
      <c r="Q2152" s="35">
        <f t="shared" si="38"/>
        <v>0</v>
      </c>
      <c r="R2152" s="104"/>
      <c r="S2152" s="36" t="s">
        <v>3127</v>
      </c>
      <c r="T2152" s="86" t="s">
        <v>4585</v>
      </c>
      <c r="U2152" s="39">
        <f>VLOOKUP(Tabela1[[#This Row],[Marka]],Config!$D$2:$E$13,2,FALSE)+Tabela1[[#This Row],[Marka_sort_plus]]</f>
        <v>309011</v>
      </c>
      <c r="V2152" s="39">
        <v>9011</v>
      </c>
      <c r="W2152" s="49" t="s">
        <v>4333</v>
      </c>
      <c r="X2152" s="49" t="s">
        <v>6237</v>
      </c>
      <c r="Y2152" s="49" t="s">
        <v>3152</v>
      </c>
      <c r="Z2152" s="49" t="s">
        <v>6238</v>
      </c>
    </row>
    <row r="2153" spans="2:26" ht="27.75" customHeight="1">
      <c r="B2153" s="55" t="s">
        <v>7916</v>
      </c>
      <c r="C2153" s="56" t="s">
        <v>7969</v>
      </c>
      <c r="D2153" s="113" t="s">
        <v>7970</v>
      </c>
      <c r="E2153" s="83" t="s">
        <v>3107</v>
      </c>
      <c r="F2153" s="65" t="s">
        <v>7971</v>
      </c>
      <c r="G2153" s="58" t="s">
        <v>10</v>
      </c>
      <c r="H2153" s="58">
        <v>1</v>
      </c>
      <c r="I2153" s="129">
        <v>40.28</v>
      </c>
      <c r="J2153" s="129">
        <v>40.28</v>
      </c>
      <c r="K2153" s="93">
        <f>Tabela1[ [#This Row],[Cena hurtowa netto od 01.06.2025] ]/Tabela1[[#This Row],[Cena hurtowa netto od 13.01.2025]]-1</f>
        <v>0</v>
      </c>
      <c r="L2153" s="142" t="s">
        <v>3107</v>
      </c>
      <c r="M2153" s="142"/>
      <c r="N2153" s="64" t="s">
        <v>7990</v>
      </c>
      <c r="O2153" s="84">
        <v>0.23</v>
      </c>
      <c r="P2153" s="7"/>
      <c r="Q2153" s="35">
        <f t="shared" si="38"/>
        <v>0</v>
      </c>
      <c r="R2153" s="104"/>
      <c r="S2153" s="36" t="s">
        <v>3126</v>
      </c>
      <c r="T2153" s="86" t="s">
        <v>4585</v>
      </c>
      <c r="U2153" s="39">
        <f>VLOOKUP(Tabela1[[#This Row],[Marka]],Config!$D$2:$E$13,2,FALSE)+Tabela1[[#This Row],[Marka_sort_plus]]</f>
        <v>309031</v>
      </c>
      <c r="V2153" s="39">
        <v>9031</v>
      </c>
      <c r="W2153" s="49" t="s">
        <v>7990</v>
      </c>
      <c r="X2153" s="49" t="s">
        <v>3152</v>
      </c>
      <c r="Y2153" s="49" t="s">
        <v>3152</v>
      </c>
      <c r="Z2153" s="49" t="s">
        <v>8021</v>
      </c>
    </row>
    <row r="2154" spans="2:26" ht="27.75" customHeight="1">
      <c r="B2154" s="55" t="s">
        <v>7916</v>
      </c>
      <c r="C2154" s="56" t="s">
        <v>4517</v>
      </c>
      <c r="D2154" s="113" t="s">
        <v>4589</v>
      </c>
      <c r="E2154" s="83" t="s">
        <v>3107</v>
      </c>
      <c r="F2154" s="65" t="s">
        <v>4731</v>
      </c>
      <c r="G2154" s="58" t="s">
        <v>10</v>
      </c>
      <c r="H2154" s="58">
        <v>1</v>
      </c>
      <c r="I2154" s="129">
        <v>17.670000000000002</v>
      </c>
      <c r="J2154" s="129">
        <v>17.670000000000002</v>
      </c>
      <c r="K2154" s="93">
        <f>Tabela1[ [#This Row],[Cena hurtowa netto od 01.06.2025] ]/Tabela1[[#This Row],[Cena hurtowa netto od 13.01.2025]]-1</f>
        <v>0</v>
      </c>
      <c r="L2154" s="142" t="s">
        <v>3107</v>
      </c>
      <c r="M2154" s="142"/>
      <c r="N2154" s="64" t="s">
        <v>4588</v>
      </c>
      <c r="O2154" s="84">
        <v>0.23</v>
      </c>
      <c r="P2154" s="7"/>
      <c r="Q2154" s="35">
        <f t="shared" si="38"/>
        <v>0</v>
      </c>
      <c r="R2154" s="104"/>
      <c r="S2154" s="36" t="s">
        <v>3129</v>
      </c>
      <c r="T2154" s="86" t="s">
        <v>4585</v>
      </c>
      <c r="U2154" s="39">
        <f>VLOOKUP(Tabela1[[#This Row],[Marka]],Config!$D$2:$E$13,2,FALSE)+Tabela1[[#This Row],[Marka_sort_plus]]</f>
        <v>311011</v>
      </c>
      <c r="V2154" s="39">
        <v>11011</v>
      </c>
      <c r="W2154" s="49" t="s">
        <v>4588</v>
      </c>
      <c r="X2154" s="49" t="s">
        <v>3152</v>
      </c>
      <c r="Y2154" s="49" t="s">
        <v>3152</v>
      </c>
      <c r="Z2154" s="49" t="s">
        <v>3152</v>
      </c>
    </row>
    <row r="2155" spans="2:26" ht="27.75" customHeight="1">
      <c r="B2155" s="55" t="s">
        <v>7916</v>
      </c>
      <c r="C2155" s="56" t="s">
        <v>1685</v>
      </c>
      <c r="D2155" s="113" t="s">
        <v>3840</v>
      </c>
      <c r="E2155" s="83" t="s">
        <v>3107</v>
      </c>
      <c r="F2155" s="65" t="s">
        <v>1686</v>
      </c>
      <c r="G2155" s="58" t="s">
        <v>10</v>
      </c>
      <c r="H2155" s="58">
        <v>1</v>
      </c>
      <c r="I2155" s="129">
        <v>7.97</v>
      </c>
      <c r="J2155" s="129">
        <v>7.97</v>
      </c>
      <c r="K2155" s="93">
        <f>Tabela1[ [#This Row],[Cena hurtowa netto od 01.06.2025] ]/Tabela1[[#This Row],[Cena hurtowa netto od 13.01.2025]]-1</f>
        <v>0</v>
      </c>
      <c r="L2155" s="142" t="s">
        <v>3107</v>
      </c>
      <c r="M2155" s="142"/>
      <c r="N2155" s="64" t="s">
        <v>1687</v>
      </c>
      <c r="O2155" s="84">
        <v>0.23</v>
      </c>
      <c r="P2155" s="7"/>
      <c r="Q2155" s="35">
        <f t="shared" si="38"/>
        <v>0</v>
      </c>
      <c r="R2155" s="104">
        <v>77</v>
      </c>
      <c r="S2155" s="36" t="s">
        <v>3127</v>
      </c>
      <c r="T2155" s="86" t="s">
        <v>4585</v>
      </c>
      <c r="U2155" s="39">
        <f>VLOOKUP(Tabela1[[#This Row],[Marka]],Config!$D$2:$E$13,2,FALSE)+Tabela1[[#This Row],[Marka_sort_plus]]</f>
        <v>313011</v>
      </c>
      <c r="V2155" s="39">
        <v>13011</v>
      </c>
      <c r="W2155" s="49" t="s">
        <v>1687</v>
      </c>
      <c r="X2155" s="49" t="s">
        <v>3152</v>
      </c>
      <c r="Y2155" s="49" t="s">
        <v>3152</v>
      </c>
      <c r="Z2155" s="49" t="s">
        <v>3152</v>
      </c>
    </row>
    <row r="2156" spans="2:26" ht="27.75" customHeight="1">
      <c r="B2156" s="55" t="s">
        <v>7916</v>
      </c>
      <c r="C2156" s="56" t="s">
        <v>1721</v>
      </c>
      <c r="D2156" s="113" t="s">
        <v>3839</v>
      </c>
      <c r="E2156" s="83" t="s">
        <v>3107</v>
      </c>
      <c r="F2156" s="65" t="s">
        <v>1722</v>
      </c>
      <c r="G2156" s="58" t="s">
        <v>10</v>
      </c>
      <c r="H2156" s="58">
        <v>1</v>
      </c>
      <c r="I2156" s="129">
        <v>7.97</v>
      </c>
      <c r="J2156" s="129">
        <v>7.97</v>
      </c>
      <c r="K2156" s="93">
        <f>Tabela1[ [#This Row],[Cena hurtowa netto od 01.06.2025] ]/Tabela1[[#This Row],[Cena hurtowa netto od 13.01.2025]]-1</f>
        <v>0</v>
      </c>
      <c r="L2156" s="142" t="s">
        <v>3107</v>
      </c>
      <c r="M2156" s="142"/>
      <c r="N2156" s="64" t="s">
        <v>1723</v>
      </c>
      <c r="O2156" s="84">
        <v>0.23</v>
      </c>
      <c r="P2156" s="7"/>
      <c r="Q2156" s="35">
        <f t="shared" si="38"/>
        <v>0</v>
      </c>
      <c r="R2156" s="104">
        <v>77</v>
      </c>
      <c r="S2156" s="36" t="s">
        <v>3127</v>
      </c>
      <c r="T2156" s="86" t="s">
        <v>4585</v>
      </c>
      <c r="U2156" s="39">
        <f>VLOOKUP(Tabela1[[#This Row],[Marka]],Config!$D$2:$E$13,2,FALSE)+Tabela1[[#This Row],[Marka_sort_plus]]</f>
        <v>313011</v>
      </c>
      <c r="V2156" s="39">
        <v>13011</v>
      </c>
      <c r="W2156" s="49" t="s">
        <v>1723</v>
      </c>
      <c r="X2156" s="49" t="s">
        <v>3152</v>
      </c>
      <c r="Y2156" s="49" t="s">
        <v>3152</v>
      </c>
      <c r="Z2156" s="49" t="s">
        <v>3152</v>
      </c>
    </row>
    <row r="2157" spans="2:26" ht="27.75" customHeight="1">
      <c r="B2157" s="55" t="s">
        <v>7916</v>
      </c>
      <c r="C2157" s="56" t="s">
        <v>1691</v>
      </c>
      <c r="D2157" s="113" t="s">
        <v>3838</v>
      </c>
      <c r="E2157" s="83" t="s">
        <v>3107</v>
      </c>
      <c r="F2157" s="65" t="s">
        <v>1692</v>
      </c>
      <c r="G2157" s="58" t="s">
        <v>10</v>
      </c>
      <c r="H2157" s="58">
        <v>1</v>
      </c>
      <c r="I2157" s="129">
        <v>7.97</v>
      </c>
      <c r="J2157" s="129">
        <v>7.97</v>
      </c>
      <c r="K2157" s="93">
        <f>Tabela1[ [#This Row],[Cena hurtowa netto od 01.06.2025] ]/Tabela1[[#This Row],[Cena hurtowa netto od 13.01.2025]]-1</f>
        <v>0</v>
      </c>
      <c r="L2157" s="142" t="s">
        <v>3107</v>
      </c>
      <c r="M2157" s="142"/>
      <c r="N2157" s="64" t="s">
        <v>1693</v>
      </c>
      <c r="O2157" s="84">
        <v>0.23</v>
      </c>
      <c r="P2157" s="7"/>
      <c r="Q2157" s="35">
        <f t="shared" si="38"/>
        <v>0</v>
      </c>
      <c r="R2157" s="104">
        <v>77</v>
      </c>
      <c r="S2157" s="36" t="s">
        <v>3127</v>
      </c>
      <c r="T2157" s="86" t="s">
        <v>4585</v>
      </c>
      <c r="U2157" s="39">
        <f>VLOOKUP(Tabela1[[#This Row],[Marka]],Config!$D$2:$E$13,2,FALSE)+Tabela1[[#This Row],[Marka_sort_plus]]</f>
        <v>313011</v>
      </c>
      <c r="V2157" s="39">
        <v>13011</v>
      </c>
      <c r="W2157" s="49" t="s">
        <v>1693</v>
      </c>
      <c r="X2157" s="49" t="s">
        <v>3152</v>
      </c>
      <c r="Y2157" s="49" t="s">
        <v>3152</v>
      </c>
      <c r="Z2157" s="49" t="s">
        <v>3152</v>
      </c>
    </row>
    <row r="2158" spans="2:26" ht="27.75" customHeight="1">
      <c r="B2158" s="55" t="s">
        <v>7916</v>
      </c>
      <c r="C2158" s="56" t="s">
        <v>4520</v>
      </c>
      <c r="D2158" s="113" t="s">
        <v>4605</v>
      </c>
      <c r="E2158" s="83" t="s">
        <v>3107</v>
      </c>
      <c r="F2158" s="65" t="s">
        <v>4726</v>
      </c>
      <c r="G2158" s="58" t="s">
        <v>10</v>
      </c>
      <c r="H2158" s="58">
        <v>1</v>
      </c>
      <c r="I2158" s="129">
        <v>7.97</v>
      </c>
      <c r="J2158" s="129">
        <v>7.97</v>
      </c>
      <c r="K2158" s="93">
        <f>Tabela1[ [#This Row],[Cena hurtowa netto od 01.06.2025] ]/Tabela1[[#This Row],[Cena hurtowa netto od 13.01.2025]]-1</f>
        <v>0</v>
      </c>
      <c r="L2158" s="142" t="s">
        <v>3107</v>
      </c>
      <c r="M2158" s="142"/>
      <c r="N2158" s="64" t="s">
        <v>4604</v>
      </c>
      <c r="O2158" s="84">
        <v>0.23</v>
      </c>
      <c r="P2158" s="7"/>
      <c r="Q2158" s="35">
        <f t="shared" si="38"/>
        <v>0</v>
      </c>
      <c r="R2158" s="104">
        <v>77</v>
      </c>
      <c r="S2158" s="36" t="s">
        <v>3127</v>
      </c>
      <c r="T2158" s="86" t="s">
        <v>4585</v>
      </c>
      <c r="U2158" s="39">
        <f>VLOOKUP(Tabela1[[#This Row],[Marka]],Config!$D$2:$E$13,2,FALSE)+Tabela1[[#This Row],[Marka_sort_plus]]</f>
        <v>313011</v>
      </c>
      <c r="V2158" s="39">
        <v>13011</v>
      </c>
      <c r="W2158" s="49" t="s">
        <v>4604</v>
      </c>
      <c r="X2158" s="49" t="s">
        <v>3152</v>
      </c>
      <c r="Y2158" s="49" t="s">
        <v>3152</v>
      </c>
      <c r="Z2158" s="49" t="s">
        <v>3152</v>
      </c>
    </row>
    <row r="2159" spans="2:26" ht="27.75" customHeight="1">
      <c r="B2159" s="55" t="s">
        <v>7916</v>
      </c>
      <c r="C2159" s="56" t="s">
        <v>1694</v>
      </c>
      <c r="D2159" s="113" t="s">
        <v>3837</v>
      </c>
      <c r="E2159" s="83" t="s">
        <v>3107</v>
      </c>
      <c r="F2159" s="65" t="s">
        <v>1695</v>
      </c>
      <c r="G2159" s="58" t="s">
        <v>10</v>
      </c>
      <c r="H2159" s="58">
        <v>1</v>
      </c>
      <c r="I2159" s="129">
        <v>7.97</v>
      </c>
      <c r="J2159" s="129">
        <v>7.97</v>
      </c>
      <c r="K2159" s="93">
        <f>Tabela1[ [#This Row],[Cena hurtowa netto od 01.06.2025] ]/Tabela1[[#This Row],[Cena hurtowa netto od 13.01.2025]]-1</f>
        <v>0</v>
      </c>
      <c r="L2159" s="142" t="s">
        <v>3107</v>
      </c>
      <c r="M2159" s="142"/>
      <c r="N2159" s="64" t="s">
        <v>1696</v>
      </c>
      <c r="O2159" s="84">
        <v>0.23</v>
      </c>
      <c r="P2159" s="7"/>
      <c r="Q2159" s="35">
        <f t="shared" si="38"/>
        <v>0</v>
      </c>
      <c r="R2159" s="104">
        <v>77</v>
      </c>
      <c r="S2159" s="36" t="s">
        <v>3127</v>
      </c>
      <c r="T2159" s="86" t="s">
        <v>4585</v>
      </c>
      <c r="U2159" s="39">
        <f>VLOOKUP(Tabela1[[#This Row],[Marka]],Config!$D$2:$E$13,2,FALSE)+Tabela1[[#This Row],[Marka_sort_plus]]</f>
        <v>313011</v>
      </c>
      <c r="V2159" s="39">
        <v>13011</v>
      </c>
      <c r="W2159" s="49" t="s">
        <v>1696</v>
      </c>
      <c r="X2159" s="49" t="s">
        <v>3152</v>
      </c>
      <c r="Y2159" s="49" t="s">
        <v>3152</v>
      </c>
      <c r="Z2159" s="49" t="s">
        <v>3152</v>
      </c>
    </row>
    <row r="2160" spans="2:26" ht="27.75" customHeight="1">
      <c r="B2160" s="55" t="s">
        <v>7916</v>
      </c>
      <c r="C2160" s="56" t="s">
        <v>4521</v>
      </c>
      <c r="D2160" s="113" t="s">
        <v>4606</v>
      </c>
      <c r="E2160" s="83" t="s">
        <v>3107</v>
      </c>
      <c r="F2160" s="65" t="s">
        <v>4725</v>
      </c>
      <c r="G2160" s="58" t="s">
        <v>10</v>
      </c>
      <c r="H2160" s="58">
        <v>1</v>
      </c>
      <c r="I2160" s="129">
        <v>7.97</v>
      </c>
      <c r="J2160" s="129">
        <v>7.97</v>
      </c>
      <c r="K2160" s="93">
        <f>Tabela1[ [#This Row],[Cena hurtowa netto od 01.06.2025] ]/Tabela1[[#This Row],[Cena hurtowa netto od 13.01.2025]]-1</f>
        <v>0</v>
      </c>
      <c r="L2160" s="142" t="s">
        <v>3107</v>
      </c>
      <c r="M2160" s="142"/>
      <c r="N2160" s="64" t="s">
        <v>5442</v>
      </c>
      <c r="O2160" s="84">
        <v>0.23</v>
      </c>
      <c r="P2160" s="7"/>
      <c r="Q2160" s="35">
        <f t="shared" si="38"/>
        <v>0</v>
      </c>
      <c r="R2160" s="104">
        <v>77</v>
      </c>
      <c r="S2160" s="36" t="s">
        <v>3127</v>
      </c>
      <c r="T2160" s="86" t="s">
        <v>4585</v>
      </c>
      <c r="U2160" s="39">
        <f>VLOOKUP(Tabela1[[#This Row],[Marka]],Config!$D$2:$E$13,2,FALSE)+Tabela1[[#This Row],[Marka_sort_plus]]</f>
        <v>313011</v>
      </c>
      <c r="V2160" s="39">
        <v>13011</v>
      </c>
      <c r="W2160" s="49" t="s">
        <v>5442</v>
      </c>
      <c r="X2160" s="49" t="s">
        <v>3152</v>
      </c>
      <c r="Y2160" s="49" t="s">
        <v>3152</v>
      </c>
      <c r="Z2160" s="49" t="s">
        <v>3152</v>
      </c>
    </row>
    <row r="2161" spans="2:26" ht="27.75" customHeight="1">
      <c r="B2161" s="55" t="s">
        <v>7916</v>
      </c>
      <c r="C2161" s="56" t="s">
        <v>1697</v>
      </c>
      <c r="D2161" s="113" t="s">
        <v>3835</v>
      </c>
      <c r="E2161" s="83" t="s">
        <v>3107</v>
      </c>
      <c r="F2161" s="65" t="s">
        <v>1698</v>
      </c>
      <c r="G2161" s="58" t="s">
        <v>10</v>
      </c>
      <c r="H2161" s="58">
        <v>1</v>
      </c>
      <c r="I2161" s="129">
        <v>7.97</v>
      </c>
      <c r="J2161" s="129">
        <v>7.97</v>
      </c>
      <c r="K2161" s="93">
        <f>Tabela1[ [#This Row],[Cena hurtowa netto od 01.06.2025] ]/Tabela1[[#This Row],[Cena hurtowa netto od 13.01.2025]]-1</f>
        <v>0</v>
      </c>
      <c r="L2161" s="142" t="s">
        <v>3107</v>
      </c>
      <c r="M2161" s="142"/>
      <c r="N2161" s="64" t="s">
        <v>1699</v>
      </c>
      <c r="O2161" s="84">
        <v>0.23</v>
      </c>
      <c r="P2161" s="7"/>
      <c r="Q2161" s="35">
        <f t="shared" si="38"/>
        <v>0</v>
      </c>
      <c r="R2161" s="104">
        <v>77</v>
      </c>
      <c r="S2161" s="36" t="s">
        <v>3127</v>
      </c>
      <c r="T2161" s="86" t="s">
        <v>4585</v>
      </c>
      <c r="U2161" s="39">
        <f>VLOOKUP(Tabela1[[#This Row],[Marka]],Config!$D$2:$E$13,2,FALSE)+Tabela1[[#This Row],[Marka_sort_plus]]</f>
        <v>313011</v>
      </c>
      <c r="V2161" s="39">
        <v>13011</v>
      </c>
      <c r="W2161" s="49" t="s">
        <v>1699</v>
      </c>
      <c r="X2161" s="49" t="s">
        <v>3152</v>
      </c>
      <c r="Y2161" s="49" t="s">
        <v>3152</v>
      </c>
      <c r="Z2161" s="49" t="s">
        <v>3152</v>
      </c>
    </row>
    <row r="2162" spans="2:26" ht="27.75" customHeight="1">
      <c r="B2162" s="55" t="s">
        <v>7916</v>
      </c>
      <c r="C2162" s="56" t="s">
        <v>1705</v>
      </c>
      <c r="D2162" s="113" t="s">
        <v>3834</v>
      </c>
      <c r="E2162" s="83" t="s">
        <v>3107</v>
      </c>
      <c r="F2162" s="65" t="s">
        <v>1706</v>
      </c>
      <c r="G2162" s="58" t="s">
        <v>10</v>
      </c>
      <c r="H2162" s="58">
        <v>1</v>
      </c>
      <c r="I2162" s="129">
        <v>7.97</v>
      </c>
      <c r="J2162" s="129">
        <v>7.97</v>
      </c>
      <c r="K2162" s="93">
        <f>Tabela1[ [#This Row],[Cena hurtowa netto od 01.06.2025] ]/Tabela1[[#This Row],[Cena hurtowa netto od 13.01.2025]]-1</f>
        <v>0</v>
      </c>
      <c r="L2162" s="142" t="s">
        <v>3107</v>
      </c>
      <c r="M2162" s="142"/>
      <c r="N2162" s="64" t="s">
        <v>1707</v>
      </c>
      <c r="O2162" s="84">
        <v>0.23</v>
      </c>
      <c r="P2162" s="7"/>
      <c r="Q2162" s="35">
        <f t="shared" si="38"/>
        <v>0</v>
      </c>
      <c r="R2162" s="104">
        <v>77</v>
      </c>
      <c r="S2162" s="36" t="s">
        <v>3127</v>
      </c>
      <c r="T2162" s="86" t="s">
        <v>4585</v>
      </c>
      <c r="U2162" s="39">
        <f>VLOOKUP(Tabela1[[#This Row],[Marka]],Config!$D$2:$E$13,2,FALSE)+Tabela1[[#This Row],[Marka_sort_plus]]</f>
        <v>313011</v>
      </c>
      <c r="V2162" s="39">
        <v>13011</v>
      </c>
      <c r="W2162" s="49" t="s">
        <v>1707</v>
      </c>
      <c r="X2162" s="49" t="s">
        <v>3152</v>
      </c>
      <c r="Y2162" s="49" t="s">
        <v>3152</v>
      </c>
      <c r="Z2162" s="49" t="s">
        <v>3152</v>
      </c>
    </row>
    <row r="2163" spans="2:26" ht="27.75" customHeight="1">
      <c r="B2163" s="55" t="s">
        <v>7916</v>
      </c>
      <c r="C2163" s="56" t="s">
        <v>1708</v>
      </c>
      <c r="D2163" s="113" t="s">
        <v>3833</v>
      </c>
      <c r="E2163" s="83" t="s">
        <v>3107</v>
      </c>
      <c r="F2163" s="65" t="s">
        <v>1709</v>
      </c>
      <c r="G2163" s="58" t="s">
        <v>10</v>
      </c>
      <c r="H2163" s="58">
        <v>1</v>
      </c>
      <c r="I2163" s="129">
        <v>7.97</v>
      </c>
      <c r="J2163" s="129">
        <v>7.97</v>
      </c>
      <c r="K2163" s="93">
        <f>Tabela1[ [#This Row],[Cena hurtowa netto od 01.06.2025] ]/Tabela1[[#This Row],[Cena hurtowa netto od 13.01.2025]]-1</f>
        <v>0</v>
      </c>
      <c r="L2163" s="142" t="s">
        <v>3107</v>
      </c>
      <c r="M2163" s="142"/>
      <c r="N2163" s="64" t="s">
        <v>1710</v>
      </c>
      <c r="O2163" s="84">
        <v>0.23</v>
      </c>
      <c r="P2163" s="7"/>
      <c r="Q2163" s="35">
        <f t="shared" si="38"/>
        <v>0</v>
      </c>
      <c r="R2163" s="104">
        <v>77</v>
      </c>
      <c r="S2163" s="36" t="s">
        <v>3127</v>
      </c>
      <c r="T2163" s="86" t="s">
        <v>4585</v>
      </c>
      <c r="U2163" s="39">
        <f>VLOOKUP(Tabela1[[#This Row],[Marka]],Config!$D$2:$E$13,2,FALSE)+Tabela1[[#This Row],[Marka_sort_plus]]</f>
        <v>313011</v>
      </c>
      <c r="V2163" s="39">
        <v>13011</v>
      </c>
      <c r="W2163" s="49" t="s">
        <v>1710</v>
      </c>
      <c r="X2163" s="49" t="s">
        <v>3152</v>
      </c>
      <c r="Y2163" s="49" t="s">
        <v>3152</v>
      </c>
      <c r="Z2163" s="49" t="s">
        <v>3152</v>
      </c>
    </row>
    <row r="2164" spans="2:26" ht="27.75" customHeight="1">
      <c r="B2164" s="55" t="s">
        <v>7916</v>
      </c>
      <c r="C2164" s="56" t="s">
        <v>1688</v>
      </c>
      <c r="D2164" s="113" t="s">
        <v>3832</v>
      </c>
      <c r="E2164" s="83" t="s">
        <v>3107</v>
      </c>
      <c r="F2164" s="65" t="s">
        <v>1689</v>
      </c>
      <c r="G2164" s="58" t="s">
        <v>10</v>
      </c>
      <c r="H2164" s="58">
        <v>1</v>
      </c>
      <c r="I2164" s="129">
        <v>7.97</v>
      </c>
      <c r="J2164" s="129">
        <v>7.97</v>
      </c>
      <c r="K2164" s="93">
        <f>Tabela1[ [#This Row],[Cena hurtowa netto od 01.06.2025] ]/Tabela1[[#This Row],[Cena hurtowa netto od 13.01.2025]]-1</f>
        <v>0</v>
      </c>
      <c r="L2164" s="142" t="s">
        <v>3107</v>
      </c>
      <c r="M2164" s="142"/>
      <c r="N2164" s="64" t="s">
        <v>1690</v>
      </c>
      <c r="O2164" s="84">
        <v>0.23</v>
      </c>
      <c r="P2164" s="7"/>
      <c r="Q2164" s="35">
        <f t="shared" si="38"/>
        <v>0</v>
      </c>
      <c r="R2164" s="104">
        <v>77</v>
      </c>
      <c r="S2164" s="36" t="s">
        <v>3127</v>
      </c>
      <c r="T2164" s="86" t="s">
        <v>4585</v>
      </c>
      <c r="U2164" s="39">
        <f>VLOOKUP(Tabela1[[#This Row],[Marka]],Config!$D$2:$E$13,2,FALSE)+Tabela1[[#This Row],[Marka_sort_plus]]</f>
        <v>313011</v>
      </c>
      <c r="V2164" s="39">
        <v>13011</v>
      </c>
      <c r="W2164" s="49" t="s">
        <v>1690</v>
      </c>
      <c r="X2164" s="49" t="s">
        <v>3152</v>
      </c>
      <c r="Y2164" s="49" t="s">
        <v>3152</v>
      </c>
      <c r="Z2164" s="49" t="s">
        <v>3152</v>
      </c>
    </row>
    <row r="2165" spans="2:26" ht="27.75" customHeight="1">
      <c r="B2165" s="55" t="s">
        <v>7916</v>
      </c>
      <c r="C2165" s="56" t="s">
        <v>1711</v>
      </c>
      <c r="D2165" s="113" t="s">
        <v>3831</v>
      </c>
      <c r="E2165" s="83" t="s">
        <v>3107</v>
      </c>
      <c r="F2165" s="65" t="s">
        <v>1712</v>
      </c>
      <c r="G2165" s="58" t="s">
        <v>10</v>
      </c>
      <c r="H2165" s="58">
        <v>1</v>
      </c>
      <c r="I2165" s="129">
        <v>7.97</v>
      </c>
      <c r="J2165" s="129">
        <v>7.97</v>
      </c>
      <c r="K2165" s="93">
        <f>Tabela1[ [#This Row],[Cena hurtowa netto od 01.06.2025] ]/Tabela1[[#This Row],[Cena hurtowa netto od 13.01.2025]]-1</f>
        <v>0</v>
      </c>
      <c r="L2165" s="142" t="s">
        <v>3107</v>
      </c>
      <c r="M2165" s="142"/>
      <c r="N2165" s="64" t="s">
        <v>1713</v>
      </c>
      <c r="O2165" s="84">
        <v>0.23</v>
      </c>
      <c r="P2165" s="7"/>
      <c r="Q2165" s="35">
        <f t="shared" si="38"/>
        <v>0</v>
      </c>
      <c r="R2165" s="104">
        <v>77</v>
      </c>
      <c r="S2165" s="36" t="s">
        <v>3127</v>
      </c>
      <c r="T2165" s="86" t="s">
        <v>4585</v>
      </c>
      <c r="U2165" s="39">
        <f>VLOOKUP(Tabela1[[#This Row],[Marka]],Config!$D$2:$E$13,2,FALSE)+Tabela1[[#This Row],[Marka_sort_plus]]</f>
        <v>313011</v>
      </c>
      <c r="V2165" s="39">
        <v>13011</v>
      </c>
      <c r="W2165" s="49" t="s">
        <v>1713</v>
      </c>
      <c r="X2165" s="49" t="s">
        <v>3152</v>
      </c>
      <c r="Y2165" s="49" t="s">
        <v>3152</v>
      </c>
      <c r="Z2165" s="49" t="s">
        <v>3152</v>
      </c>
    </row>
    <row r="2166" spans="2:26" ht="27.75" customHeight="1">
      <c r="B2166" s="55" t="s">
        <v>7916</v>
      </c>
      <c r="C2166" s="56" t="s">
        <v>1714</v>
      </c>
      <c r="D2166" s="113" t="s">
        <v>3830</v>
      </c>
      <c r="E2166" s="83" t="s">
        <v>3107</v>
      </c>
      <c r="F2166" s="65" t="s">
        <v>1715</v>
      </c>
      <c r="G2166" s="58" t="s">
        <v>10</v>
      </c>
      <c r="H2166" s="58">
        <v>1</v>
      </c>
      <c r="I2166" s="129">
        <v>7.97</v>
      </c>
      <c r="J2166" s="129">
        <v>7.97</v>
      </c>
      <c r="K2166" s="93">
        <f>Tabela1[ [#This Row],[Cena hurtowa netto od 01.06.2025] ]/Tabela1[[#This Row],[Cena hurtowa netto od 13.01.2025]]-1</f>
        <v>0</v>
      </c>
      <c r="L2166" s="142" t="s">
        <v>3107</v>
      </c>
      <c r="M2166" s="142"/>
      <c r="N2166" s="64" t="s">
        <v>1716</v>
      </c>
      <c r="O2166" s="84">
        <v>0.23</v>
      </c>
      <c r="P2166" s="7"/>
      <c r="Q2166" s="35">
        <f t="shared" si="38"/>
        <v>0</v>
      </c>
      <c r="R2166" s="104">
        <v>77</v>
      </c>
      <c r="S2166" s="36" t="s">
        <v>3127</v>
      </c>
      <c r="T2166" s="86" t="s">
        <v>4585</v>
      </c>
      <c r="U2166" s="39">
        <f>VLOOKUP(Tabela1[[#This Row],[Marka]],Config!$D$2:$E$13,2,FALSE)+Tabela1[[#This Row],[Marka_sort_plus]]</f>
        <v>313011</v>
      </c>
      <c r="V2166" s="39">
        <v>13011</v>
      </c>
      <c r="W2166" s="49" t="s">
        <v>1716</v>
      </c>
      <c r="X2166" s="49" t="s">
        <v>3152</v>
      </c>
      <c r="Y2166" s="49" t="s">
        <v>3152</v>
      </c>
      <c r="Z2166" s="49" t="s">
        <v>3152</v>
      </c>
    </row>
    <row r="2167" spans="2:26" ht="27.75" customHeight="1">
      <c r="B2167" s="55" t="s">
        <v>7916</v>
      </c>
      <c r="C2167" s="56" t="s">
        <v>1702</v>
      </c>
      <c r="D2167" s="113" t="s">
        <v>3829</v>
      </c>
      <c r="E2167" s="83" t="s">
        <v>3107</v>
      </c>
      <c r="F2167" s="65" t="s">
        <v>1703</v>
      </c>
      <c r="G2167" s="58" t="s">
        <v>10</v>
      </c>
      <c r="H2167" s="58">
        <v>1</v>
      </c>
      <c r="I2167" s="129">
        <v>7.97</v>
      </c>
      <c r="J2167" s="129">
        <v>7.97</v>
      </c>
      <c r="K2167" s="93">
        <f>Tabela1[ [#This Row],[Cena hurtowa netto od 01.06.2025] ]/Tabela1[[#This Row],[Cena hurtowa netto od 13.01.2025]]-1</f>
        <v>0</v>
      </c>
      <c r="L2167" s="142" t="s">
        <v>3107</v>
      </c>
      <c r="M2167" s="142"/>
      <c r="N2167" s="64" t="s">
        <v>1704</v>
      </c>
      <c r="O2167" s="84">
        <v>0.23</v>
      </c>
      <c r="P2167" s="7"/>
      <c r="Q2167" s="35">
        <f t="shared" si="38"/>
        <v>0</v>
      </c>
      <c r="R2167" s="104">
        <v>77</v>
      </c>
      <c r="S2167" s="36" t="s">
        <v>3127</v>
      </c>
      <c r="T2167" s="86" t="s">
        <v>4585</v>
      </c>
      <c r="U2167" s="39">
        <f>VLOOKUP(Tabela1[[#This Row],[Marka]],Config!$D$2:$E$13,2,FALSE)+Tabela1[[#This Row],[Marka_sort_plus]]</f>
        <v>313011</v>
      </c>
      <c r="V2167" s="39">
        <v>13011</v>
      </c>
      <c r="W2167" s="49" t="s">
        <v>1704</v>
      </c>
      <c r="X2167" s="49" t="s">
        <v>3152</v>
      </c>
      <c r="Y2167" s="49" t="s">
        <v>3152</v>
      </c>
      <c r="Z2167" s="49" t="s">
        <v>3152</v>
      </c>
    </row>
    <row r="2168" spans="2:26" ht="27.75" customHeight="1">
      <c r="B2168" s="55" t="s">
        <v>7916</v>
      </c>
      <c r="C2168" s="56" t="s">
        <v>4522</v>
      </c>
      <c r="D2168" s="113" t="s">
        <v>4608</v>
      </c>
      <c r="E2168" s="83" t="s">
        <v>3107</v>
      </c>
      <c r="F2168" s="65" t="s">
        <v>4723</v>
      </c>
      <c r="G2168" s="58" t="s">
        <v>10</v>
      </c>
      <c r="H2168" s="58">
        <v>1</v>
      </c>
      <c r="I2168" s="129">
        <v>7.97</v>
      </c>
      <c r="J2168" s="129">
        <v>7.97</v>
      </c>
      <c r="K2168" s="93">
        <f>Tabela1[ [#This Row],[Cena hurtowa netto od 01.06.2025] ]/Tabela1[[#This Row],[Cena hurtowa netto od 13.01.2025]]-1</f>
        <v>0</v>
      </c>
      <c r="L2168" s="142" t="s">
        <v>3107</v>
      </c>
      <c r="M2168" s="142"/>
      <c r="N2168" s="64" t="s">
        <v>4607</v>
      </c>
      <c r="O2168" s="84">
        <v>0.23</v>
      </c>
      <c r="P2168" s="7"/>
      <c r="Q2168" s="35">
        <f t="shared" si="38"/>
        <v>0</v>
      </c>
      <c r="R2168" s="104">
        <v>77</v>
      </c>
      <c r="S2168" s="36" t="s">
        <v>3127</v>
      </c>
      <c r="T2168" s="86" t="s">
        <v>4585</v>
      </c>
      <c r="U2168" s="39">
        <f>VLOOKUP(Tabela1[[#This Row],[Marka]],Config!$D$2:$E$13,2,FALSE)+Tabela1[[#This Row],[Marka_sort_plus]]</f>
        <v>313011</v>
      </c>
      <c r="V2168" s="39">
        <v>13011</v>
      </c>
      <c r="W2168" s="49" t="s">
        <v>4607</v>
      </c>
      <c r="X2168" s="49" t="s">
        <v>3152</v>
      </c>
      <c r="Y2168" s="49" t="s">
        <v>3152</v>
      </c>
      <c r="Z2168" s="49" t="s">
        <v>3152</v>
      </c>
    </row>
    <row r="2169" spans="2:26" ht="27.75" customHeight="1">
      <c r="B2169" s="55" t="s">
        <v>7916</v>
      </c>
      <c r="C2169" s="56" t="s">
        <v>4523</v>
      </c>
      <c r="D2169" s="113" t="s">
        <v>4609</v>
      </c>
      <c r="E2169" s="83" t="s">
        <v>3107</v>
      </c>
      <c r="F2169" s="65" t="s">
        <v>4724</v>
      </c>
      <c r="G2169" s="58" t="s">
        <v>10</v>
      </c>
      <c r="H2169" s="58">
        <v>1</v>
      </c>
      <c r="I2169" s="129">
        <v>7.97</v>
      </c>
      <c r="J2169" s="129">
        <v>7.97</v>
      </c>
      <c r="K2169" s="93">
        <f>Tabela1[ [#This Row],[Cena hurtowa netto od 01.06.2025] ]/Tabela1[[#This Row],[Cena hurtowa netto od 13.01.2025]]-1</f>
        <v>0</v>
      </c>
      <c r="L2169" s="142" t="s">
        <v>3107</v>
      </c>
      <c r="M2169" s="142"/>
      <c r="N2169" s="64" t="s">
        <v>5569</v>
      </c>
      <c r="O2169" s="84">
        <v>0.23</v>
      </c>
      <c r="P2169" s="7"/>
      <c r="Q2169" s="35">
        <f t="shared" si="38"/>
        <v>0</v>
      </c>
      <c r="R2169" s="104">
        <v>77</v>
      </c>
      <c r="S2169" s="36" t="s">
        <v>3127</v>
      </c>
      <c r="T2169" s="86" t="s">
        <v>4585</v>
      </c>
      <c r="U2169" s="39">
        <f>VLOOKUP(Tabela1[[#This Row],[Marka]],Config!$D$2:$E$13,2,FALSE)+Tabela1[[#This Row],[Marka_sort_plus]]</f>
        <v>313011</v>
      </c>
      <c r="V2169" s="39">
        <v>13011</v>
      </c>
      <c r="W2169" s="49" t="s">
        <v>5569</v>
      </c>
      <c r="X2169" s="49" t="s">
        <v>3152</v>
      </c>
      <c r="Y2169" s="49" t="s">
        <v>3152</v>
      </c>
      <c r="Z2169" s="49" t="s">
        <v>3152</v>
      </c>
    </row>
    <row r="2170" spans="2:26" ht="27.75" customHeight="1">
      <c r="B2170" s="55" t="s">
        <v>7916</v>
      </c>
      <c r="C2170" s="56" t="s">
        <v>1718</v>
      </c>
      <c r="D2170" s="113" t="s">
        <v>3827</v>
      </c>
      <c r="E2170" s="83" t="s">
        <v>3107</v>
      </c>
      <c r="F2170" s="65" t="s">
        <v>1719</v>
      </c>
      <c r="G2170" s="58" t="s">
        <v>10</v>
      </c>
      <c r="H2170" s="58">
        <v>1</v>
      </c>
      <c r="I2170" s="129">
        <v>7.97</v>
      </c>
      <c r="J2170" s="129">
        <v>7.97</v>
      </c>
      <c r="K2170" s="93">
        <f>Tabela1[ [#This Row],[Cena hurtowa netto od 01.06.2025] ]/Tabela1[[#This Row],[Cena hurtowa netto od 13.01.2025]]-1</f>
        <v>0</v>
      </c>
      <c r="L2170" s="142" t="s">
        <v>3107</v>
      </c>
      <c r="M2170" s="142"/>
      <c r="N2170" s="64" t="s">
        <v>1720</v>
      </c>
      <c r="O2170" s="84">
        <v>0.23</v>
      </c>
      <c r="P2170" s="7"/>
      <c r="Q2170" s="35">
        <f t="shared" si="38"/>
        <v>0</v>
      </c>
      <c r="R2170" s="104">
        <v>77</v>
      </c>
      <c r="S2170" s="36" t="s">
        <v>3127</v>
      </c>
      <c r="T2170" s="86" t="s">
        <v>4585</v>
      </c>
      <c r="U2170" s="39">
        <f>VLOOKUP(Tabela1[[#This Row],[Marka]],Config!$D$2:$E$13,2,FALSE)+Tabela1[[#This Row],[Marka_sort_plus]]</f>
        <v>313011</v>
      </c>
      <c r="V2170" s="39">
        <v>13011</v>
      </c>
      <c r="W2170" s="49" t="s">
        <v>1720</v>
      </c>
      <c r="X2170" s="49" t="s">
        <v>3152</v>
      </c>
      <c r="Y2170" s="49" t="s">
        <v>3152</v>
      </c>
      <c r="Z2170" s="49" t="s">
        <v>3152</v>
      </c>
    </row>
    <row r="2171" spans="2:26" ht="27.75" customHeight="1">
      <c r="B2171" s="55" t="s">
        <v>7916</v>
      </c>
      <c r="C2171" s="56" t="s">
        <v>1730</v>
      </c>
      <c r="D2171" s="113" t="s">
        <v>3868</v>
      </c>
      <c r="E2171" s="83" t="s">
        <v>3107</v>
      </c>
      <c r="F2171" s="65" t="s">
        <v>1731</v>
      </c>
      <c r="G2171" s="58" t="s">
        <v>10</v>
      </c>
      <c r="H2171" s="58">
        <v>1</v>
      </c>
      <c r="I2171" s="129">
        <v>31.65</v>
      </c>
      <c r="J2171" s="129">
        <v>31.65</v>
      </c>
      <c r="K2171" s="93">
        <f>Tabela1[ [#This Row],[Cena hurtowa netto od 01.06.2025] ]/Tabela1[[#This Row],[Cena hurtowa netto od 13.01.2025]]-1</f>
        <v>0</v>
      </c>
      <c r="L2171" s="142" t="s">
        <v>13877</v>
      </c>
      <c r="M2171" s="142"/>
      <c r="N2171" s="64" t="s">
        <v>1732</v>
      </c>
      <c r="O2171" s="84">
        <v>0.23</v>
      </c>
      <c r="P2171" s="7"/>
      <c r="Q2171" s="35">
        <f t="shared" si="38"/>
        <v>0</v>
      </c>
      <c r="R2171" s="104">
        <v>78</v>
      </c>
      <c r="S2171" s="36" t="s">
        <v>3127</v>
      </c>
      <c r="T2171" s="86" t="s">
        <v>4585</v>
      </c>
      <c r="U2171" s="39">
        <f>VLOOKUP(Tabela1[[#This Row],[Marka]],Config!$D$2:$E$13,2,FALSE)+Tabela1[[#This Row],[Marka_sort_plus]]</f>
        <v>313011</v>
      </c>
      <c r="V2171" s="39">
        <v>13011</v>
      </c>
      <c r="W2171" s="49" t="s">
        <v>1732</v>
      </c>
      <c r="X2171" s="49" t="s">
        <v>3152</v>
      </c>
      <c r="Y2171" s="49" t="s">
        <v>3152</v>
      </c>
      <c r="Z2171" s="49" t="s">
        <v>3152</v>
      </c>
    </row>
    <row r="2172" spans="2:26" ht="27.75" customHeight="1">
      <c r="B2172" s="55" t="s">
        <v>7916</v>
      </c>
      <c r="C2172" s="56" t="s">
        <v>1733</v>
      </c>
      <c r="D2172" s="113" t="s">
        <v>3867</v>
      </c>
      <c r="E2172" s="83" t="s">
        <v>3107</v>
      </c>
      <c r="F2172" s="65" t="s">
        <v>1734</v>
      </c>
      <c r="G2172" s="58" t="s">
        <v>10</v>
      </c>
      <c r="H2172" s="58">
        <v>1</v>
      </c>
      <c r="I2172" s="129">
        <v>31.65</v>
      </c>
      <c r="J2172" s="129">
        <v>31.65</v>
      </c>
      <c r="K2172" s="93">
        <f>Tabela1[ [#This Row],[Cena hurtowa netto od 01.06.2025] ]/Tabela1[[#This Row],[Cena hurtowa netto od 13.01.2025]]-1</f>
        <v>0</v>
      </c>
      <c r="L2172" s="142" t="s">
        <v>3107</v>
      </c>
      <c r="M2172" s="142"/>
      <c r="N2172" s="64" t="s">
        <v>1735</v>
      </c>
      <c r="O2172" s="84">
        <v>0.23</v>
      </c>
      <c r="P2172" s="7"/>
      <c r="Q2172" s="35">
        <f t="shared" si="38"/>
        <v>0</v>
      </c>
      <c r="R2172" s="104">
        <v>78</v>
      </c>
      <c r="S2172" s="36" t="s">
        <v>3127</v>
      </c>
      <c r="T2172" s="86" t="s">
        <v>4585</v>
      </c>
      <c r="U2172" s="39">
        <f>VLOOKUP(Tabela1[[#This Row],[Marka]],Config!$D$2:$E$13,2,FALSE)+Tabela1[[#This Row],[Marka_sort_plus]]</f>
        <v>313011</v>
      </c>
      <c r="V2172" s="39">
        <v>13011</v>
      </c>
      <c r="W2172" s="49" t="s">
        <v>1735</v>
      </c>
      <c r="X2172" s="49" t="s">
        <v>3152</v>
      </c>
      <c r="Y2172" s="49" t="s">
        <v>3152</v>
      </c>
      <c r="Z2172" s="49" t="s">
        <v>3152</v>
      </c>
    </row>
    <row r="2173" spans="2:26" ht="27.75" customHeight="1">
      <c r="B2173" s="55" t="s">
        <v>7916</v>
      </c>
      <c r="C2173" s="56" t="s">
        <v>1736</v>
      </c>
      <c r="D2173" s="113" t="s">
        <v>3866</v>
      </c>
      <c r="E2173" s="83" t="s">
        <v>3107</v>
      </c>
      <c r="F2173" s="65" t="s">
        <v>1737</v>
      </c>
      <c r="G2173" s="58" t="s">
        <v>10</v>
      </c>
      <c r="H2173" s="58">
        <v>1</v>
      </c>
      <c r="I2173" s="129">
        <v>31.65</v>
      </c>
      <c r="J2173" s="129">
        <v>31.65</v>
      </c>
      <c r="K2173" s="93">
        <f>Tabela1[ [#This Row],[Cena hurtowa netto od 01.06.2025] ]/Tabela1[[#This Row],[Cena hurtowa netto od 13.01.2025]]-1</f>
        <v>0</v>
      </c>
      <c r="L2173" s="142" t="s">
        <v>13877</v>
      </c>
      <c r="M2173" s="142"/>
      <c r="N2173" s="64" t="s">
        <v>1738</v>
      </c>
      <c r="O2173" s="84">
        <v>0.23</v>
      </c>
      <c r="P2173" s="7"/>
      <c r="Q2173" s="35">
        <f t="shared" si="38"/>
        <v>0</v>
      </c>
      <c r="R2173" s="104">
        <v>78</v>
      </c>
      <c r="S2173" s="36" t="s">
        <v>3127</v>
      </c>
      <c r="T2173" s="86" t="s">
        <v>4585</v>
      </c>
      <c r="U2173" s="39">
        <f>VLOOKUP(Tabela1[[#This Row],[Marka]],Config!$D$2:$E$13,2,FALSE)+Tabela1[[#This Row],[Marka_sort_plus]]</f>
        <v>313011</v>
      </c>
      <c r="V2173" s="39">
        <v>13011</v>
      </c>
      <c r="W2173" s="49" t="s">
        <v>1738</v>
      </c>
      <c r="X2173" s="49" t="s">
        <v>3152</v>
      </c>
      <c r="Y2173" s="49" t="s">
        <v>3152</v>
      </c>
      <c r="Z2173" s="49" t="s">
        <v>3152</v>
      </c>
    </row>
    <row r="2174" spans="2:26" ht="27.75" customHeight="1">
      <c r="B2174" s="55" t="s">
        <v>7916</v>
      </c>
      <c r="C2174" s="56" t="s">
        <v>1739</v>
      </c>
      <c r="D2174" s="113" t="s">
        <v>3865</v>
      </c>
      <c r="E2174" s="83" t="s">
        <v>3107</v>
      </c>
      <c r="F2174" s="65" t="s">
        <v>1740</v>
      </c>
      <c r="G2174" s="58" t="s">
        <v>10</v>
      </c>
      <c r="H2174" s="58">
        <v>1</v>
      </c>
      <c r="I2174" s="129">
        <v>31.65</v>
      </c>
      <c r="J2174" s="129">
        <v>31.65</v>
      </c>
      <c r="K2174" s="93">
        <f>Tabela1[ [#This Row],[Cena hurtowa netto od 01.06.2025] ]/Tabela1[[#This Row],[Cena hurtowa netto od 13.01.2025]]-1</f>
        <v>0</v>
      </c>
      <c r="L2174" s="142" t="s">
        <v>13877</v>
      </c>
      <c r="M2174" s="142"/>
      <c r="N2174" s="64" t="s">
        <v>1741</v>
      </c>
      <c r="O2174" s="84">
        <v>0.23</v>
      </c>
      <c r="P2174" s="7"/>
      <c r="Q2174" s="35">
        <f t="shared" si="38"/>
        <v>0</v>
      </c>
      <c r="R2174" s="104">
        <v>78</v>
      </c>
      <c r="S2174" s="36" t="s">
        <v>3127</v>
      </c>
      <c r="T2174" s="86" t="s">
        <v>4585</v>
      </c>
      <c r="U2174" s="39">
        <f>VLOOKUP(Tabela1[[#This Row],[Marka]],Config!$D$2:$E$13,2,FALSE)+Tabela1[[#This Row],[Marka_sort_plus]]</f>
        <v>313011</v>
      </c>
      <c r="V2174" s="39">
        <v>13011</v>
      </c>
      <c r="W2174" s="49" t="s">
        <v>1741</v>
      </c>
      <c r="X2174" s="49" t="s">
        <v>3152</v>
      </c>
      <c r="Y2174" s="49" t="s">
        <v>3152</v>
      </c>
      <c r="Z2174" s="49" t="s">
        <v>3152</v>
      </c>
    </row>
    <row r="2175" spans="2:26" ht="27.75" customHeight="1">
      <c r="B2175" s="55" t="s">
        <v>7916</v>
      </c>
      <c r="C2175" s="56" t="s">
        <v>1742</v>
      </c>
      <c r="D2175" s="113" t="s">
        <v>3864</v>
      </c>
      <c r="E2175" s="83" t="s">
        <v>3107</v>
      </c>
      <c r="F2175" s="65" t="s">
        <v>1743</v>
      </c>
      <c r="G2175" s="58" t="s">
        <v>10</v>
      </c>
      <c r="H2175" s="58">
        <v>1</v>
      </c>
      <c r="I2175" s="129">
        <v>31.65</v>
      </c>
      <c r="J2175" s="129">
        <v>31.65</v>
      </c>
      <c r="K2175" s="93">
        <f>Tabela1[ [#This Row],[Cena hurtowa netto od 01.06.2025] ]/Tabela1[[#This Row],[Cena hurtowa netto od 13.01.2025]]-1</f>
        <v>0</v>
      </c>
      <c r="L2175" s="142" t="s">
        <v>3107</v>
      </c>
      <c r="M2175" s="142"/>
      <c r="N2175" s="64" t="s">
        <v>1744</v>
      </c>
      <c r="O2175" s="84">
        <v>0.23</v>
      </c>
      <c r="P2175" s="7"/>
      <c r="Q2175" s="35">
        <f t="shared" si="38"/>
        <v>0</v>
      </c>
      <c r="R2175" s="104">
        <v>78</v>
      </c>
      <c r="S2175" s="36" t="s">
        <v>3127</v>
      </c>
      <c r="T2175" s="86" t="s">
        <v>4585</v>
      </c>
      <c r="U2175" s="39">
        <f>VLOOKUP(Tabela1[[#This Row],[Marka]],Config!$D$2:$E$13,2,FALSE)+Tabela1[[#This Row],[Marka_sort_plus]]</f>
        <v>313011</v>
      </c>
      <c r="V2175" s="39">
        <v>13011</v>
      </c>
      <c r="W2175" s="49" t="s">
        <v>1744</v>
      </c>
      <c r="X2175" s="49" t="s">
        <v>3152</v>
      </c>
      <c r="Y2175" s="49" t="s">
        <v>3152</v>
      </c>
      <c r="Z2175" s="49" t="s">
        <v>3152</v>
      </c>
    </row>
    <row r="2176" spans="2:26" ht="27.75" customHeight="1">
      <c r="B2176" s="55" t="s">
        <v>7916</v>
      </c>
      <c r="C2176" s="56" t="s">
        <v>1745</v>
      </c>
      <c r="D2176" s="113" t="s">
        <v>3863</v>
      </c>
      <c r="E2176" s="83" t="s">
        <v>3107</v>
      </c>
      <c r="F2176" s="65" t="s">
        <v>1746</v>
      </c>
      <c r="G2176" s="58" t="s">
        <v>10</v>
      </c>
      <c r="H2176" s="58">
        <v>1</v>
      </c>
      <c r="I2176" s="129">
        <v>31.65</v>
      </c>
      <c r="J2176" s="129">
        <v>31.65</v>
      </c>
      <c r="K2176" s="93">
        <f>Tabela1[ [#This Row],[Cena hurtowa netto od 01.06.2025] ]/Tabela1[[#This Row],[Cena hurtowa netto od 13.01.2025]]-1</f>
        <v>0</v>
      </c>
      <c r="L2176" s="142" t="s">
        <v>3107</v>
      </c>
      <c r="M2176" s="142"/>
      <c r="N2176" s="64" t="s">
        <v>1747</v>
      </c>
      <c r="O2176" s="84">
        <v>0.23</v>
      </c>
      <c r="P2176" s="7"/>
      <c r="Q2176" s="35">
        <f t="shared" si="38"/>
        <v>0</v>
      </c>
      <c r="R2176" s="104">
        <v>78</v>
      </c>
      <c r="S2176" s="36" t="s">
        <v>3127</v>
      </c>
      <c r="T2176" s="86" t="s">
        <v>4585</v>
      </c>
      <c r="U2176" s="39">
        <f>VLOOKUP(Tabela1[[#This Row],[Marka]],Config!$D$2:$E$13,2,FALSE)+Tabela1[[#This Row],[Marka_sort_plus]]</f>
        <v>313011</v>
      </c>
      <c r="V2176" s="39">
        <v>13011</v>
      </c>
      <c r="W2176" s="49" t="s">
        <v>1747</v>
      </c>
      <c r="X2176" s="49" t="s">
        <v>3152</v>
      </c>
      <c r="Y2176" s="49" t="s">
        <v>3152</v>
      </c>
      <c r="Z2176" s="49" t="s">
        <v>3152</v>
      </c>
    </row>
    <row r="2177" spans="2:26" ht="27.75" customHeight="1">
      <c r="B2177" s="55" t="s">
        <v>7916</v>
      </c>
      <c r="C2177" s="56" t="s">
        <v>1748</v>
      </c>
      <c r="D2177" s="113" t="s">
        <v>3766</v>
      </c>
      <c r="E2177" s="83" t="s">
        <v>3107</v>
      </c>
      <c r="F2177" s="65" t="s">
        <v>1749</v>
      </c>
      <c r="G2177" s="58" t="s">
        <v>10</v>
      </c>
      <c r="H2177" s="58">
        <v>1</v>
      </c>
      <c r="I2177" s="129">
        <v>31.65</v>
      </c>
      <c r="J2177" s="129">
        <v>31.65</v>
      </c>
      <c r="K2177" s="93">
        <f>Tabela1[ [#This Row],[Cena hurtowa netto od 01.06.2025] ]/Tabela1[[#This Row],[Cena hurtowa netto od 13.01.2025]]-1</f>
        <v>0</v>
      </c>
      <c r="L2177" s="142" t="s">
        <v>13877</v>
      </c>
      <c r="M2177" s="142"/>
      <c r="N2177" s="64" t="s">
        <v>1750</v>
      </c>
      <c r="O2177" s="84">
        <v>0.23</v>
      </c>
      <c r="P2177" s="7"/>
      <c r="Q2177" s="35">
        <f t="shared" si="38"/>
        <v>0</v>
      </c>
      <c r="R2177" s="104">
        <v>78</v>
      </c>
      <c r="S2177" s="36" t="s">
        <v>3127</v>
      </c>
      <c r="T2177" s="86" t="s">
        <v>4585</v>
      </c>
      <c r="U2177" s="39">
        <f>VLOOKUP(Tabela1[[#This Row],[Marka]],Config!$D$2:$E$13,2,FALSE)+Tabela1[[#This Row],[Marka_sort_plus]]</f>
        <v>313011</v>
      </c>
      <c r="V2177" s="39">
        <v>13011</v>
      </c>
      <c r="W2177" s="49" t="s">
        <v>1750</v>
      </c>
      <c r="X2177" s="49" t="s">
        <v>3152</v>
      </c>
      <c r="Y2177" s="49" t="s">
        <v>3152</v>
      </c>
      <c r="Z2177" s="49" t="s">
        <v>3152</v>
      </c>
    </row>
    <row r="2178" spans="2:26" ht="27.75" customHeight="1">
      <c r="B2178" s="55" t="s">
        <v>7916</v>
      </c>
      <c r="C2178" s="56" t="s">
        <v>1751</v>
      </c>
      <c r="D2178" s="113" t="s">
        <v>3723</v>
      </c>
      <c r="E2178" s="83" t="s">
        <v>3107</v>
      </c>
      <c r="F2178" s="65" t="s">
        <v>1752</v>
      </c>
      <c r="G2178" s="58" t="s">
        <v>10</v>
      </c>
      <c r="H2178" s="58">
        <v>1</v>
      </c>
      <c r="I2178" s="129">
        <v>31.65</v>
      </c>
      <c r="J2178" s="129">
        <v>31.65</v>
      </c>
      <c r="K2178" s="93">
        <f>Tabela1[ [#This Row],[Cena hurtowa netto od 01.06.2025] ]/Tabela1[[#This Row],[Cena hurtowa netto od 13.01.2025]]-1</f>
        <v>0</v>
      </c>
      <c r="L2178" s="142" t="s">
        <v>3107</v>
      </c>
      <c r="M2178" s="142"/>
      <c r="N2178" s="64" t="s">
        <v>1753</v>
      </c>
      <c r="O2178" s="84">
        <v>0.23</v>
      </c>
      <c r="P2178" s="7"/>
      <c r="Q2178" s="35">
        <f t="shared" si="38"/>
        <v>0</v>
      </c>
      <c r="R2178" s="104">
        <v>78</v>
      </c>
      <c r="S2178" s="36" t="s">
        <v>3127</v>
      </c>
      <c r="T2178" s="86" t="s">
        <v>4585</v>
      </c>
      <c r="U2178" s="39">
        <f>VLOOKUP(Tabela1[[#This Row],[Marka]],Config!$D$2:$E$13,2,FALSE)+Tabela1[[#This Row],[Marka_sort_plus]]</f>
        <v>313011</v>
      </c>
      <c r="V2178" s="39">
        <v>13011</v>
      </c>
      <c r="W2178" s="49" t="s">
        <v>1753</v>
      </c>
      <c r="X2178" s="49" t="s">
        <v>3152</v>
      </c>
      <c r="Y2178" s="49" t="s">
        <v>3152</v>
      </c>
      <c r="Z2178" s="49" t="s">
        <v>3152</v>
      </c>
    </row>
    <row r="2179" spans="2:26" ht="27.75" customHeight="1">
      <c r="B2179" s="55" t="s">
        <v>7916</v>
      </c>
      <c r="C2179" s="56" t="s">
        <v>4526</v>
      </c>
      <c r="D2179" s="113" t="s">
        <v>4623</v>
      </c>
      <c r="E2179" s="83" t="s">
        <v>3111</v>
      </c>
      <c r="F2179" s="65" t="s">
        <v>4727</v>
      </c>
      <c r="G2179" s="58" t="s">
        <v>10</v>
      </c>
      <c r="H2179" s="58">
        <v>5</v>
      </c>
      <c r="I2179" s="129">
        <v>31.65</v>
      </c>
      <c r="J2179" s="129">
        <v>31.65</v>
      </c>
      <c r="K2179" s="93">
        <f>Tabela1[ [#This Row],[Cena hurtowa netto od 01.06.2025] ]/Tabela1[[#This Row],[Cena hurtowa netto od 13.01.2025]]-1</f>
        <v>0</v>
      </c>
      <c r="L2179" s="142" t="s">
        <v>3111</v>
      </c>
      <c r="M2179" s="142"/>
      <c r="N2179" s="64" t="s">
        <v>4622</v>
      </c>
      <c r="O2179" s="84">
        <v>0.23</v>
      </c>
      <c r="P2179" s="7"/>
      <c r="Q2179" s="35">
        <f t="shared" si="38"/>
        <v>0</v>
      </c>
      <c r="R2179" s="104">
        <v>78</v>
      </c>
      <c r="S2179" s="36" t="s">
        <v>3127</v>
      </c>
      <c r="T2179" s="86" t="s">
        <v>4585</v>
      </c>
      <c r="U2179" s="39">
        <f>VLOOKUP(Tabela1[[#This Row],[Marka]],Config!$D$2:$E$13,2,FALSE)+Tabela1[[#This Row],[Marka_sort_plus]]</f>
        <v>313011</v>
      </c>
      <c r="V2179" s="39">
        <v>13011</v>
      </c>
      <c r="W2179" s="49" t="s">
        <v>4622</v>
      </c>
      <c r="X2179" s="49" t="s">
        <v>3152</v>
      </c>
      <c r="Y2179" s="49" t="s">
        <v>3152</v>
      </c>
      <c r="Z2179" s="49" t="s">
        <v>3152</v>
      </c>
    </row>
    <row r="2180" spans="2:26" ht="27.75" customHeight="1">
      <c r="B2180" s="55" t="s">
        <v>7916</v>
      </c>
      <c r="C2180" s="56" t="s">
        <v>4531</v>
      </c>
      <c r="D2180" s="113" t="s">
        <v>4631</v>
      </c>
      <c r="E2180" s="83" t="s">
        <v>3111</v>
      </c>
      <c r="F2180" s="65" t="s">
        <v>4728</v>
      </c>
      <c r="G2180" s="58" t="s">
        <v>10</v>
      </c>
      <c r="H2180" s="58">
        <v>5</v>
      </c>
      <c r="I2180" s="129">
        <v>31.65</v>
      </c>
      <c r="J2180" s="129">
        <v>31.65</v>
      </c>
      <c r="K2180" s="93">
        <f>Tabela1[ [#This Row],[Cena hurtowa netto od 01.06.2025] ]/Tabela1[[#This Row],[Cena hurtowa netto od 13.01.2025]]-1</f>
        <v>0</v>
      </c>
      <c r="L2180" s="142" t="s">
        <v>3111</v>
      </c>
      <c r="M2180" s="142"/>
      <c r="N2180" s="64" t="s">
        <v>4630</v>
      </c>
      <c r="O2180" s="84">
        <v>0.23</v>
      </c>
      <c r="P2180" s="7"/>
      <c r="Q2180" s="35">
        <f t="shared" si="38"/>
        <v>0</v>
      </c>
      <c r="R2180" s="104">
        <v>78</v>
      </c>
      <c r="S2180" s="36" t="s">
        <v>3127</v>
      </c>
      <c r="T2180" s="86" t="s">
        <v>4585</v>
      </c>
      <c r="U2180" s="39">
        <f>VLOOKUP(Tabela1[[#This Row],[Marka]],Config!$D$2:$E$13,2,FALSE)+Tabela1[[#This Row],[Marka_sort_plus]]</f>
        <v>313011</v>
      </c>
      <c r="V2180" s="39">
        <v>13011</v>
      </c>
      <c r="W2180" s="49" t="s">
        <v>4630</v>
      </c>
      <c r="X2180" s="49" t="s">
        <v>3152</v>
      </c>
      <c r="Y2180" s="49" t="s">
        <v>3152</v>
      </c>
      <c r="Z2180" s="49" t="s">
        <v>3152</v>
      </c>
    </row>
    <row r="2181" spans="2:26" ht="27.75" customHeight="1">
      <c r="B2181" s="55" t="s">
        <v>7916</v>
      </c>
      <c r="C2181" s="56" t="s">
        <v>9733</v>
      </c>
      <c r="D2181" s="113" t="s">
        <v>9734</v>
      </c>
      <c r="E2181" s="83" t="s">
        <v>3107</v>
      </c>
      <c r="F2181" s="65" t="s">
        <v>9737</v>
      </c>
      <c r="G2181" s="58" t="s">
        <v>10</v>
      </c>
      <c r="H2181" s="58">
        <v>5</v>
      </c>
      <c r="I2181" s="129">
        <v>31.65</v>
      </c>
      <c r="J2181" s="129">
        <v>31.65</v>
      </c>
      <c r="K2181" s="93">
        <f>Tabela1[ [#This Row],[Cena hurtowa netto od 01.06.2025] ]/Tabela1[[#This Row],[Cena hurtowa netto od 13.01.2025]]-1</f>
        <v>0</v>
      </c>
      <c r="L2181" s="142" t="s">
        <v>3107</v>
      </c>
      <c r="M2181" s="142"/>
      <c r="N2181" s="64">
        <v>4007817066539</v>
      </c>
      <c r="O2181" s="84">
        <v>0.23</v>
      </c>
      <c r="P2181" s="7"/>
      <c r="Q2181" s="35">
        <f t="shared" si="38"/>
        <v>0</v>
      </c>
      <c r="R2181" s="104">
        <v>78</v>
      </c>
      <c r="S2181" s="36" t="s">
        <v>3127</v>
      </c>
      <c r="T2181" s="86">
        <v>34070000</v>
      </c>
      <c r="U2181" s="39">
        <f>VLOOKUP(Tabela1[[#This Row],[Marka]],Config!$D$2:$E$13,2,FALSE)+Tabela1[[#This Row],[Marka_sort_plus]]</f>
        <v>313011</v>
      </c>
      <c r="V2181" s="39">
        <v>13011</v>
      </c>
      <c r="W2181" s="49" t="s">
        <v>10381</v>
      </c>
      <c r="X2181" s="49" t="s">
        <v>10382</v>
      </c>
      <c r="Y2181" s="49" t="s">
        <v>3152</v>
      </c>
      <c r="Z2181" s="49" t="s">
        <v>10383</v>
      </c>
    </row>
    <row r="2182" spans="2:26" ht="27.75" customHeight="1">
      <c r="B2182" s="55" t="s">
        <v>7916</v>
      </c>
      <c r="C2182" s="56" t="s">
        <v>9735</v>
      </c>
      <c r="D2182" s="113" t="s">
        <v>9736</v>
      </c>
      <c r="E2182" s="83" t="s">
        <v>3107</v>
      </c>
      <c r="F2182" s="65" t="s">
        <v>9738</v>
      </c>
      <c r="G2182" s="58" t="s">
        <v>10</v>
      </c>
      <c r="H2182" s="58">
        <v>5</v>
      </c>
      <c r="I2182" s="129">
        <v>31.65</v>
      </c>
      <c r="J2182" s="129">
        <v>31.65</v>
      </c>
      <c r="K2182" s="93">
        <f>Tabela1[ [#This Row],[Cena hurtowa netto od 01.06.2025] ]/Tabela1[[#This Row],[Cena hurtowa netto od 13.01.2025]]-1</f>
        <v>0</v>
      </c>
      <c r="L2182" s="142" t="s">
        <v>3107</v>
      </c>
      <c r="M2182" s="142"/>
      <c r="N2182" s="64">
        <v>4007817066553</v>
      </c>
      <c r="O2182" s="84">
        <v>0.23</v>
      </c>
      <c r="P2182" s="7"/>
      <c r="Q2182" s="35">
        <f t="shared" si="38"/>
        <v>0</v>
      </c>
      <c r="R2182" s="104">
        <v>78</v>
      </c>
      <c r="S2182" s="36" t="s">
        <v>3127</v>
      </c>
      <c r="T2182" s="86">
        <v>34070000</v>
      </c>
      <c r="U2182" s="39">
        <f>VLOOKUP(Tabela1[[#This Row],[Marka]],Config!$D$2:$E$13,2,FALSE)+Tabela1[[#This Row],[Marka_sort_plus]]</f>
        <v>313011</v>
      </c>
      <c r="V2182" s="39">
        <v>13011</v>
      </c>
      <c r="W2182" s="49" t="s">
        <v>10384</v>
      </c>
      <c r="X2182" s="49" t="s">
        <v>10385</v>
      </c>
      <c r="Y2182" s="49" t="s">
        <v>3152</v>
      </c>
      <c r="Z2182" s="49" t="s">
        <v>10386</v>
      </c>
    </row>
    <row r="2183" spans="2:26" ht="27.75" customHeight="1">
      <c r="B2183" s="55" t="s">
        <v>7916</v>
      </c>
      <c r="C2183" s="56" t="s">
        <v>1781</v>
      </c>
      <c r="D2183" s="113" t="s">
        <v>3971</v>
      </c>
      <c r="E2183" s="83" t="s">
        <v>3107</v>
      </c>
      <c r="F2183" s="65" t="s">
        <v>1782</v>
      </c>
      <c r="G2183" s="58" t="s">
        <v>10</v>
      </c>
      <c r="H2183" s="58">
        <v>1</v>
      </c>
      <c r="I2183" s="129">
        <v>13.14</v>
      </c>
      <c r="J2183" s="129">
        <v>13.14</v>
      </c>
      <c r="K2183" s="93">
        <f>Tabela1[ [#This Row],[Cena hurtowa netto od 01.06.2025] ]/Tabela1[[#This Row],[Cena hurtowa netto od 13.01.2025]]-1</f>
        <v>0</v>
      </c>
      <c r="L2183" s="142" t="s">
        <v>3107</v>
      </c>
      <c r="M2183" s="142"/>
      <c r="N2183" s="64" t="s">
        <v>1783</v>
      </c>
      <c r="O2183" s="84">
        <v>0.23</v>
      </c>
      <c r="P2183" s="7"/>
      <c r="Q2183" s="35">
        <f t="shared" si="38"/>
        <v>0</v>
      </c>
      <c r="R2183" s="104">
        <v>71</v>
      </c>
      <c r="S2183" s="36" t="s">
        <v>3128</v>
      </c>
      <c r="T2183" s="86" t="s">
        <v>4585</v>
      </c>
      <c r="U2183" s="39">
        <f>VLOOKUP(Tabela1[[#This Row],[Marka]],Config!$D$2:$E$13,2,FALSE)+Tabela1[[#This Row],[Marka_sort_plus]]</f>
        <v>315011</v>
      </c>
      <c r="V2183" s="39">
        <v>15011</v>
      </c>
      <c r="W2183" s="49" t="s">
        <v>1783</v>
      </c>
      <c r="X2183" s="49" t="s">
        <v>3152</v>
      </c>
      <c r="Y2183" s="49" t="s">
        <v>3152</v>
      </c>
      <c r="Z2183" s="49" t="s">
        <v>3152</v>
      </c>
    </row>
    <row r="2184" spans="2:26" ht="27.75" customHeight="1">
      <c r="B2184" s="55" t="s">
        <v>7916</v>
      </c>
      <c r="C2184" s="56" t="s">
        <v>1784</v>
      </c>
      <c r="D2184" s="113" t="s">
        <v>3970</v>
      </c>
      <c r="E2184" s="83" t="s">
        <v>3107</v>
      </c>
      <c r="F2184" s="65" t="s">
        <v>1785</v>
      </c>
      <c r="G2184" s="58" t="s">
        <v>10</v>
      </c>
      <c r="H2184" s="58">
        <v>1</v>
      </c>
      <c r="I2184" s="129">
        <v>13.14</v>
      </c>
      <c r="J2184" s="129">
        <v>13.14</v>
      </c>
      <c r="K2184" s="93">
        <f>Tabela1[ [#This Row],[Cena hurtowa netto od 01.06.2025] ]/Tabela1[[#This Row],[Cena hurtowa netto od 13.01.2025]]-1</f>
        <v>0</v>
      </c>
      <c r="L2184" s="142" t="s">
        <v>3107</v>
      </c>
      <c r="M2184" s="142"/>
      <c r="N2184" s="64" t="s">
        <v>1786</v>
      </c>
      <c r="O2184" s="84">
        <v>0.23</v>
      </c>
      <c r="P2184" s="7"/>
      <c r="Q2184" s="35">
        <f t="shared" si="38"/>
        <v>0</v>
      </c>
      <c r="R2184" s="104">
        <v>71</v>
      </c>
      <c r="S2184" s="36" t="s">
        <v>3128</v>
      </c>
      <c r="T2184" s="86" t="s">
        <v>4585</v>
      </c>
      <c r="U2184" s="39">
        <f>VLOOKUP(Tabela1[[#This Row],[Marka]],Config!$D$2:$E$13,2,FALSE)+Tabela1[[#This Row],[Marka_sort_plus]]</f>
        <v>315011</v>
      </c>
      <c r="V2184" s="39">
        <v>15011</v>
      </c>
      <c r="W2184" s="49" t="s">
        <v>1786</v>
      </c>
      <c r="X2184" s="49" t="s">
        <v>3152</v>
      </c>
      <c r="Y2184" s="49" t="s">
        <v>3152</v>
      </c>
      <c r="Z2184" s="49" t="s">
        <v>3152</v>
      </c>
    </row>
    <row r="2185" spans="2:26" ht="27.75" customHeight="1">
      <c r="B2185" s="55" t="s">
        <v>7916</v>
      </c>
      <c r="C2185" s="56" t="s">
        <v>1787</v>
      </c>
      <c r="D2185" s="113" t="s">
        <v>3969</v>
      </c>
      <c r="E2185" s="83" t="s">
        <v>3107</v>
      </c>
      <c r="F2185" s="65" t="s">
        <v>1788</v>
      </c>
      <c r="G2185" s="58" t="s">
        <v>10</v>
      </c>
      <c r="H2185" s="58">
        <v>1</v>
      </c>
      <c r="I2185" s="129">
        <v>13.14</v>
      </c>
      <c r="J2185" s="129">
        <v>13.14</v>
      </c>
      <c r="K2185" s="93">
        <f>Tabela1[ [#This Row],[Cena hurtowa netto od 01.06.2025] ]/Tabela1[[#This Row],[Cena hurtowa netto od 13.01.2025]]-1</f>
        <v>0</v>
      </c>
      <c r="L2185" s="142" t="s">
        <v>3107</v>
      </c>
      <c r="M2185" s="142"/>
      <c r="N2185" s="64" t="s">
        <v>1789</v>
      </c>
      <c r="O2185" s="84">
        <v>0.23</v>
      </c>
      <c r="P2185" s="7"/>
      <c r="Q2185" s="35">
        <f t="shared" si="38"/>
        <v>0</v>
      </c>
      <c r="R2185" s="104">
        <v>71</v>
      </c>
      <c r="S2185" s="36" t="s">
        <v>3128</v>
      </c>
      <c r="T2185" s="86" t="s">
        <v>4585</v>
      </c>
      <c r="U2185" s="39">
        <f>VLOOKUP(Tabela1[[#This Row],[Marka]],Config!$D$2:$E$13,2,FALSE)+Tabela1[[#This Row],[Marka_sort_plus]]</f>
        <v>315011</v>
      </c>
      <c r="V2185" s="39">
        <v>15011</v>
      </c>
      <c r="W2185" s="49" t="s">
        <v>1789</v>
      </c>
      <c r="X2185" s="49" t="s">
        <v>3152</v>
      </c>
      <c r="Y2185" s="49" t="s">
        <v>3152</v>
      </c>
      <c r="Z2185" s="49" t="s">
        <v>3152</v>
      </c>
    </row>
    <row r="2186" spans="2:26" ht="27.75" customHeight="1">
      <c r="B2186" s="55" t="s">
        <v>7916</v>
      </c>
      <c r="C2186" s="56" t="s">
        <v>10447</v>
      </c>
      <c r="D2186" s="113" t="s">
        <v>10448</v>
      </c>
      <c r="E2186" s="83" t="s">
        <v>3107</v>
      </c>
      <c r="F2186" s="65" t="s">
        <v>10611</v>
      </c>
      <c r="G2186" s="58" t="s">
        <v>10</v>
      </c>
      <c r="H2186" s="58" t="s">
        <v>8167</v>
      </c>
      <c r="I2186" s="129">
        <v>13.14</v>
      </c>
      <c r="J2186" s="129">
        <v>13.14</v>
      </c>
      <c r="K2186" s="93">
        <f>Tabela1[ [#This Row],[Cena hurtowa netto od 01.06.2025] ]/Tabela1[[#This Row],[Cena hurtowa netto od 13.01.2025]]-1</f>
        <v>0</v>
      </c>
      <c r="L2186" s="142" t="s">
        <v>3107</v>
      </c>
      <c r="M2186" s="142"/>
      <c r="N2186" s="64">
        <v>4007817089101</v>
      </c>
      <c r="O2186" s="84">
        <v>0.23</v>
      </c>
      <c r="P2186" s="7"/>
      <c r="Q2186" s="35">
        <f t="shared" si="38"/>
        <v>0</v>
      </c>
      <c r="R2186" s="104">
        <v>71</v>
      </c>
      <c r="S2186" s="36" t="s">
        <v>3128</v>
      </c>
      <c r="T2186" s="86">
        <v>34070000</v>
      </c>
      <c r="U2186" s="39">
        <f>VLOOKUP(Tabela1[[#This Row],[Marka]],Config!$D$2:$E$13,2,FALSE)+Tabela1[[#This Row],[Marka_sort_plus]]</f>
        <v>315011</v>
      </c>
      <c r="V2186" s="39">
        <v>15011</v>
      </c>
      <c r="W2186" s="49">
        <v>4007817089101</v>
      </c>
      <c r="X2186" s="49"/>
      <c r="Y2186" s="49"/>
      <c r="Z2186" s="49"/>
    </row>
    <row r="2187" spans="2:26" ht="27.75" customHeight="1">
      <c r="B2187" s="55" t="s">
        <v>7916</v>
      </c>
      <c r="C2187" s="56" t="s">
        <v>1790</v>
      </c>
      <c r="D2187" s="113" t="s">
        <v>3968</v>
      </c>
      <c r="E2187" s="83" t="s">
        <v>3107</v>
      </c>
      <c r="F2187" s="65" t="s">
        <v>1791</v>
      </c>
      <c r="G2187" s="58" t="s">
        <v>10</v>
      </c>
      <c r="H2187" s="58">
        <v>6</v>
      </c>
      <c r="I2187" s="129">
        <v>24.99</v>
      </c>
      <c r="J2187" s="129">
        <v>24.99</v>
      </c>
      <c r="K2187" s="93">
        <f>Tabela1[ [#This Row],[Cena hurtowa netto od 01.06.2025] ]/Tabela1[[#This Row],[Cena hurtowa netto od 13.01.2025]]-1</f>
        <v>0</v>
      </c>
      <c r="L2187" s="142" t="s">
        <v>3107</v>
      </c>
      <c r="M2187" s="142"/>
      <c r="N2187" s="64" t="s">
        <v>1792</v>
      </c>
      <c r="O2187" s="84">
        <v>0.23</v>
      </c>
      <c r="P2187" s="7"/>
      <c r="Q2187" s="35">
        <f t="shared" si="38"/>
        <v>0</v>
      </c>
      <c r="R2187" s="104">
        <v>81</v>
      </c>
      <c r="S2187" s="36" t="s">
        <v>3128</v>
      </c>
      <c r="T2187" s="86" t="s">
        <v>4585</v>
      </c>
      <c r="U2187" s="39">
        <f>VLOOKUP(Tabela1[[#This Row],[Marka]],Config!$D$2:$E$13,2,FALSE)+Tabela1[[#This Row],[Marka_sort_plus]]</f>
        <v>315011</v>
      </c>
      <c r="V2187" s="39">
        <v>15011</v>
      </c>
      <c r="W2187" s="49" t="s">
        <v>1792</v>
      </c>
      <c r="X2187" s="49" t="s">
        <v>3152</v>
      </c>
      <c r="Y2187" s="49" t="s">
        <v>3152</v>
      </c>
      <c r="Z2187" s="49" t="s">
        <v>6232</v>
      </c>
    </row>
    <row r="2188" spans="2:26" ht="27.75" customHeight="1">
      <c r="B2188" s="55" t="s">
        <v>7916</v>
      </c>
      <c r="C2188" s="56" t="s">
        <v>4518</v>
      </c>
      <c r="D2188" s="113" t="s">
        <v>4592</v>
      </c>
      <c r="E2188" s="83" t="s">
        <v>3111</v>
      </c>
      <c r="F2188" s="65" t="s">
        <v>4729</v>
      </c>
      <c r="G2188" s="58" t="s">
        <v>10</v>
      </c>
      <c r="H2188" s="58">
        <v>6</v>
      </c>
      <c r="I2188" s="129">
        <v>24.99</v>
      </c>
      <c r="J2188" s="129">
        <v>24.99</v>
      </c>
      <c r="K2188" s="93">
        <f>Tabela1[ [#This Row],[Cena hurtowa netto od 01.06.2025] ]/Tabela1[[#This Row],[Cena hurtowa netto od 13.01.2025]]-1</f>
        <v>0</v>
      </c>
      <c r="L2188" s="142" t="s">
        <v>3111</v>
      </c>
      <c r="M2188" s="142"/>
      <c r="N2188" s="64" t="s">
        <v>4591</v>
      </c>
      <c r="O2188" s="84">
        <v>0.23</v>
      </c>
      <c r="P2188" s="7"/>
      <c r="Q2188" s="35">
        <f t="shared" si="38"/>
        <v>0</v>
      </c>
      <c r="R2188" s="104"/>
      <c r="S2188" s="36" t="s">
        <v>3128</v>
      </c>
      <c r="T2188" s="86" t="s">
        <v>4585</v>
      </c>
      <c r="U2188" s="39">
        <f>VLOOKUP(Tabela1[[#This Row],[Marka]],Config!$D$2:$E$13,2,FALSE)+Tabela1[[#This Row],[Marka_sort_plus]]</f>
        <v>315011</v>
      </c>
      <c r="V2188" s="39">
        <v>15011</v>
      </c>
      <c r="W2188" s="49" t="s">
        <v>4591</v>
      </c>
      <c r="X2188" s="49" t="s">
        <v>3152</v>
      </c>
      <c r="Y2188" s="49" t="s">
        <v>3152</v>
      </c>
      <c r="Z2188" s="49" t="s">
        <v>6233</v>
      </c>
    </row>
    <row r="2189" spans="2:26" ht="27.75" customHeight="1">
      <c r="B2189" s="55" t="s">
        <v>7916</v>
      </c>
      <c r="C2189" s="56" t="s">
        <v>4534</v>
      </c>
      <c r="D2189" s="113" t="s">
        <v>4637</v>
      </c>
      <c r="E2189" s="83" t="s">
        <v>3111</v>
      </c>
      <c r="F2189" s="65" t="s">
        <v>4730</v>
      </c>
      <c r="G2189" s="58" t="s">
        <v>10</v>
      </c>
      <c r="H2189" s="58">
        <v>6</v>
      </c>
      <c r="I2189" s="129">
        <v>24.99</v>
      </c>
      <c r="J2189" s="129">
        <v>24.99</v>
      </c>
      <c r="K2189" s="93">
        <f>Tabela1[ [#This Row],[Cena hurtowa netto od 01.06.2025] ]/Tabela1[[#This Row],[Cena hurtowa netto od 13.01.2025]]-1</f>
        <v>0</v>
      </c>
      <c r="L2189" s="142" t="s">
        <v>3111</v>
      </c>
      <c r="M2189" s="142"/>
      <c r="N2189" s="64" t="s">
        <v>4636</v>
      </c>
      <c r="O2189" s="84">
        <v>0.23</v>
      </c>
      <c r="P2189" s="7"/>
      <c r="Q2189" s="35">
        <f t="shared" si="38"/>
        <v>0</v>
      </c>
      <c r="R2189" s="104"/>
      <c r="S2189" s="36" t="s">
        <v>3128</v>
      </c>
      <c r="T2189" s="86" t="s">
        <v>4585</v>
      </c>
      <c r="U2189" s="39">
        <f>VLOOKUP(Tabela1[[#This Row],[Marka]],Config!$D$2:$E$13,2,FALSE)+Tabela1[[#This Row],[Marka_sort_plus]]</f>
        <v>315011</v>
      </c>
      <c r="V2189" s="39">
        <v>15011</v>
      </c>
      <c r="W2189" s="49" t="s">
        <v>4636</v>
      </c>
      <c r="X2189" s="49" t="s">
        <v>3152</v>
      </c>
      <c r="Y2189" s="49" t="s">
        <v>3152</v>
      </c>
      <c r="Z2189" s="49" t="s">
        <v>3152</v>
      </c>
    </row>
    <row r="2190" spans="2:26" ht="27.75" customHeight="1">
      <c r="B2190" s="55" t="s">
        <v>7916</v>
      </c>
      <c r="C2190" s="56" t="s">
        <v>10449</v>
      </c>
      <c r="D2190" s="113" t="s">
        <v>10450</v>
      </c>
      <c r="E2190" s="83" t="s">
        <v>3107</v>
      </c>
      <c r="F2190" s="65" t="s">
        <v>10612</v>
      </c>
      <c r="G2190" s="58" t="s">
        <v>10</v>
      </c>
      <c r="H2190" s="58" t="s">
        <v>10454</v>
      </c>
      <c r="I2190" s="129">
        <v>31.5991</v>
      </c>
      <c r="J2190" s="129">
        <v>31.5991</v>
      </c>
      <c r="K2190" s="93">
        <f>Tabela1[ [#This Row],[Cena hurtowa netto od 01.06.2025] ]/Tabela1[[#This Row],[Cena hurtowa netto od 13.01.2025]]-1</f>
        <v>0</v>
      </c>
      <c r="L2190" s="142" t="s">
        <v>3107</v>
      </c>
      <c r="M2190" s="142"/>
      <c r="N2190" s="64">
        <v>4007817089170</v>
      </c>
      <c r="O2190" s="84">
        <v>0.23</v>
      </c>
      <c r="P2190" s="7"/>
      <c r="Q2190" s="35">
        <f t="shared" si="38"/>
        <v>0</v>
      </c>
      <c r="R2190" s="104">
        <v>80</v>
      </c>
      <c r="S2190" s="36" t="s">
        <v>3128</v>
      </c>
      <c r="T2190" s="86">
        <v>34070000</v>
      </c>
      <c r="U2190" s="39">
        <f>VLOOKUP(Tabela1[[#This Row],[Marka]],Config!$D$2:$E$13,2,FALSE)+Tabela1[[#This Row],[Marka_sort_plus]]</f>
        <v>315011</v>
      </c>
      <c r="V2190" s="39">
        <v>15011</v>
      </c>
      <c r="W2190" s="49">
        <v>4007817089170</v>
      </c>
      <c r="X2190" s="49"/>
      <c r="Y2190" s="49"/>
      <c r="Z2190" s="49"/>
    </row>
    <row r="2191" spans="2:26" ht="27.75" customHeight="1">
      <c r="B2191" s="55" t="s">
        <v>7916</v>
      </c>
      <c r="C2191" s="56" t="s">
        <v>1775</v>
      </c>
      <c r="D2191" s="113" t="s">
        <v>3967</v>
      </c>
      <c r="E2191" s="83" t="s">
        <v>3107</v>
      </c>
      <c r="F2191" s="65" t="s">
        <v>1776</v>
      </c>
      <c r="G2191" s="58" t="s">
        <v>10</v>
      </c>
      <c r="H2191" s="58">
        <v>1</v>
      </c>
      <c r="I2191" s="129">
        <v>23.99</v>
      </c>
      <c r="J2191" s="129">
        <v>23.99</v>
      </c>
      <c r="K2191" s="93">
        <f>Tabela1[ [#This Row],[Cena hurtowa netto od 01.06.2025] ]/Tabela1[[#This Row],[Cena hurtowa netto od 13.01.2025]]-1</f>
        <v>0</v>
      </c>
      <c r="L2191" s="142" t="s">
        <v>3107</v>
      </c>
      <c r="M2191" s="142"/>
      <c r="N2191" s="64" t="s">
        <v>1777</v>
      </c>
      <c r="O2191" s="84">
        <v>0.23</v>
      </c>
      <c r="P2191" s="7"/>
      <c r="Q2191" s="35">
        <f t="shared" si="38"/>
        <v>0</v>
      </c>
      <c r="R2191" s="104">
        <v>80</v>
      </c>
      <c r="S2191" s="36" t="s">
        <v>3128</v>
      </c>
      <c r="T2191" s="86" t="s">
        <v>4585</v>
      </c>
      <c r="U2191" s="39">
        <f>VLOOKUP(Tabela1[[#This Row],[Marka]],Config!$D$2:$E$13,2,FALSE)+Tabela1[[#This Row],[Marka_sort_plus]]</f>
        <v>315011</v>
      </c>
      <c r="V2191" s="39">
        <v>15011</v>
      </c>
      <c r="W2191" s="49" t="s">
        <v>1777</v>
      </c>
      <c r="X2191" s="49" t="s">
        <v>3152</v>
      </c>
      <c r="Y2191" s="49" t="s">
        <v>3152</v>
      </c>
      <c r="Z2191" s="49" t="s">
        <v>6234</v>
      </c>
    </row>
    <row r="2192" spans="2:26" ht="27.75" customHeight="1">
      <c r="B2192" s="55" t="s">
        <v>7916</v>
      </c>
      <c r="C2192" s="56" t="s">
        <v>1778</v>
      </c>
      <c r="D2192" s="113" t="s">
        <v>3765</v>
      </c>
      <c r="E2192" s="83" t="s">
        <v>3107</v>
      </c>
      <c r="F2192" s="65" t="s">
        <v>1779</v>
      </c>
      <c r="G2192" s="58" t="s">
        <v>10</v>
      </c>
      <c r="H2192" s="58">
        <v>1</v>
      </c>
      <c r="I2192" s="129">
        <v>23.99</v>
      </c>
      <c r="J2192" s="129">
        <v>23.99</v>
      </c>
      <c r="K2192" s="93">
        <f>Tabela1[ [#This Row],[Cena hurtowa netto od 01.06.2025] ]/Tabela1[[#This Row],[Cena hurtowa netto od 13.01.2025]]-1</f>
        <v>0</v>
      </c>
      <c r="L2192" s="142" t="s">
        <v>3107</v>
      </c>
      <c r="M2192" s="142"/>
      <c r="N2192" s="64" t="s">
        <v>1780</v>
      </c>
      <c r="O2192" s="84">
        <v>0.23</v>
      </c>
      <c r="P2192" s="7"/>
      <c r="Q2192" s="35">
        <f t="shared" si="38"/>
        <v>0</v>
      </c>
      <c r="R2192" s="104">
        <v>80</v>
      </c>
      <c r="S2192" s="36" t="s">
        <v>3128</v>
      </c>
      <c r="T2192" s="86" t="s">
        <v>4585</v>
      </c>
      <c r="U2192" s="39">
        <f>VLOOKUP(Tabela1[[#This Row],[Marka]],Config!$D$2:$E$13,2,FALSE)+Tabela1[[#This Row],[Marka_sort_plus]]</f>
        <v>315011</v>
      </c>
      <c r="V2192" s="39">
        <v>15011</v>
      </c>
      <c r="W2192" s="49" t="s">
        <v>1780</v>
      </c>
      <c r="X2192" s="49" t="s">
        <v>3152</v>
      </c>
      <c r="Y2192" s="49" t="s">
        <v>3152</v>
      </c>
      <c r="Z2192" s="49" t="s">
        <v>3152</v>
      </c>
    </row>
    <row r="2193" spans="2:26" ht="27.75" customHeight="1">
      <c r="B2193" s="55" t="s">
        <v>7916</v>
      </c>
      <c r="C2193" s="56" t="s">
        <v>1769</v>
      </c>
      <c r="D2193" s="113" t="s">
        <v>3966</v>
      </c>
      <c r="E2193" s="83" t="s">
        <v>3107</v>
      </c>
      <c r="F2193" s="65" t="s">
        <v>1770</v>
      </c>
      <c r="G2193" s="58" t="s">
        <v>10</v>
      </c>
      <c r="H2193" s="58">
        <v>1</v>
      </c>
      <c r="I2193" s="129">
        <v>15.848599999999999</v>
      </c>
      <c r="J2193" s="129">
        <v>15.848599999999999</v>
      </c>
      <c r="K2193" s="93">
        <f>Tabela1[ [#This Row],[Cena hurtowa netto od 01.06.2025] ]/Tabela1[[#This Row],[Cena hurtowa netto od 13.01.2025]]-1</f>
        <v>0</v>
      </c>
      <c r="L2193" s="142" t="s">
        <v>3107</v>
      </c>
      <c r="M2193" s="142"/>
      <c r="N2193" s="64" t="s">
        <v>1771</v>
      </c>
      <c r="O2193" s="84">
        <v>0.23</v>
      </c>
      <c r="P2193" s="7"/>
      <c r="Q2193" s="35">
        <f t="shared" si="38"/>
        <v>0</v>
      </c>
      <c r="R2193" s="104">
        <v>80</v>
      </c>
      <c r="S2193" s="36" t="s">
        <v>3128</v>
      </c>
      <c r="T2193" s="86" t="s">
        <v>4585</v>
      </c>
      <c r="U2193" s="39">
        <f>VLOOKUP(Tabela1[[#This Row],[Marka]],Config!$D$2:$E$13,2,FALSE)+Tabela1[[#This Row],[Marka_sort_plus]]</f>
        <v>315011</v>
      </c>
      <c r="V2193" s="39">
        <v>15011</v>
      </c>
      <c r="W2193" s="49" t="s">
        <v>1771</v>
      </c>
      <c r="X2193" s="49" t="s">
        <v>3152</v>
      </c>
      <c r="Y2193" s="49" t="s">
        <v>3152</v>
      </c>
      <c r="Z2193" s="49" t="s">
        <v>3152</v>
      </c>
    </row>
    <row r="2194" spans="2:26" ht="27.75" customHeight="1">
      <c r="B2194" s="55" t="s">
        <v>7916</v>
      </c>
      <c r="C2194" s="56" t="s">
        <v>1772</v>
      </c>
      <c r="D2194" s="113" t="s">
        <v>3929</v>
      </c>
      <c r="E2194" s="83" t="s">
        <v>3107</v>
      </c>
      <c r="F2194" s="65" t="s">
        <v>1773</v>
      </c>
      <c r="G2194" s="58" t="s">
        <v>10</v>
      </c>
      <c r="H2194" s="58">
        <v>1</v>
      </c>
      <c r="I2194" s="129">
        <v>15.848599999999999</v>
      </c>
      <c r="J2194" s="129">
        <v>15.848599999999999</v>
      </c>
      <c r="K2194" s="93">
        <f>Tabela1[ [#This Row],[Cena hurtowa netto od 01.06.2025] ]/Tabela1[[#This Row],[Cena hurtowa netto od 13.01.2025]]-1</f>
        <v>0</v>
      </c>
      <c r="L2194" s="142" t="s">
        <v>3107</v>
      </c>
      <c r="M2194" s="142"/>
      <c r="N2194" s="64" t="s">
        <v>1774</v>
      </c>
      <c r="O2194" s="84">
        <v>0.23</v>
      </c>
      <c r="P2194" s="7"/>
      <c r="Q2194" s="35">
        <f t="shared" si="38"/>
        <v>0</v>
      </c>
      <c r="R2194" s="104">
        <v>80</v>
      </c>
      <c r="S2194" s="36" t="s">
        <v>3128</v>
      </c>
      <c r="T2194" s="86" t="s">
        <v>4585</v>
      </c>
      <c r="U2194" s="39">
        <f>VLOOKUP(Tabela1[[#This Row],[Marka]],Config!$D$2:$E$13,2,FALSE)+Tabela1[[#This Row],[Marka_sort_plus]]</f>
        <v>315011</v>
      </c>
      <c r="V2194" s="39">
        <v>15011</v>
      </c>
      <c r="W2194" s="49" t="s">
        <v>1774</v>
      </c>
      <c r="X2194" s="49" t="s">
        <v>3152</v>
      </c>
      <c r="Y2194" s="49" t="s">
        <v>3152</v>
      </c>
      <c r="Z2194" s="49" t="s">
        <v>3152</v>
      </c>
    </row>
    <row r="2195" spans="2:26" ht="27.75" customHeight="1">
      <c r="B2195" s="55" t="s">
        <v>7916</v>
      </c>
      <c r="C2195" s="56" t="s">
        <v>10701</v>
      </c>
      <c r="D2195" s="106" t="s">
        <v>10702</v>
      </c>
      <c r="E2195" s="83" t="s">
        <v>3107</v>
      </c>
      <c r="F2195" s="65" t="s">
        <v>10705</v>
      </c>
      <c r="G2195" s="58" t="s">
        <v>10</v>
      </c>
      <c r="H2195" s="58" t="s">
        <v>8167</v>
      </c>
      <c r="I2195" s="129">
        <v>19.75</v>
      </c>
      <c r="J2195" s="129">
        <v>19.75</v>
      </c>
      <c r="K2195" s="93">
        <f>Tabela1[ [#This Row],[Cena hurtowa netto od 01.06.2025] ]/Tabela1[[#This Row],[Cena hurtowa netto od 13.01.2025]]-1</f>
        <v>0</v>
      </c>
      <c r="L2195" s="142" t="s">
        <v>3107</v>
      </c>
      <c r="M2195" s="142"/>
      <c r="N2195" s="64">
        <v>4007817089200</v>
      </c>
      <c r="O2195" s="84">
        <v>0.23</v>
      </c>
      <c r="P2195" s="7"/>
      <c r="Q2195" s="35">
        <f t="shared" si="38"/>
        <v>0</v>
      </c>
      <c r="R2195" s="104">
        <v>82</v>
      </c>
      <c r="S2195" s="36" t="s">
        <v>3128</v>
      </c>
      <c r="T2195" s="86">
        <v>34070000</v>
      </c>
      <c r="U2195" s="39">
        <f>VLOOKUP(Tabela1[[#This Row],[Marka]],Config!$D$2:$E$13,2,FALSE)+Tabela1[[#This Row],[Marka_sort_plus]]</f>
        <v>315011</v>
      </c>
      <c r="V2195" s="39">
        <v>15011</v>
      </c>
      <c r="W2195" s="49">
        <v>4007817089200</v>
      </c>
      <c r="X2195" s="49"/>
      <c r="Y2195" s="49"/>
      <c r="Z2195" s="49"/>
    </row>
    <row r="2196" spans="2:26" ht="27.75" customHeight="1">
      <c r="B2196" s="55" t="s">
        <v>7916</v>
      </c>
      <c r="C2196" s="56" t="s">
        <v>10703</v>
      </c>
      <c r="D2196" s="106" t="s">
        <v>10704</v>
      </c>
      <c r="E2196" s="83" t="s">
        <v>3107</v>
      </c>
      <c r="F2196" s="65" t="s">
        <v>10706</v>
      </c>
      <c r="G2196" s="58" t="s">
        <v>10</v>
      </c>
      <c r="H2196" s="58" t="s">
        <v>8167</v>
      </c>
      <c r="I2196" s="129">
        <v>19.75</v>
      </c>
      <c r="J2196" s="129">
        <v>19.75</v>
      </c>
      <c r="K2196" s="93">
        <f>Tabela1[ [#This Row],[Cena hurtowa netto od 01.06.2025] ]/Tabela1[[#This Row],[Cena hurtowa netto od 13.01.2025]]-1</f>
        <v>0</v>
      </c>
      <c r="L2196" s="142" t="s">
        <v>3107</v>
      </c>
      <c r="M2196" s="142"/>
      <c r="N2196" s="64">
        <v>4007817089194</v>
      </c>
      <c r="O2196" s="84">
        <v>0.23</v>
      </c>
      <c r="P2196" s="7"/>
      <c r="Q2196" s="35">
        <f t="shared" si="38"/>
        <v>0</v>
      </c>
      <c r="R2196" s="104">
        <v>82</v>
      </c>
      <c r="S2196" s="36" t="s">
        <v>3128</v>
      </c>
      <c r="T2196" s="86">
        <v>34070000</v>
      </c>
      <c r="U2196" s="39">
        <f>VLOOKUP(Tabela1[[#This Row],[Marka]],Config!$D$2:$E$13,2,FALSE)+Tabela1[[#This Row],[Marka_sort_plus]]</f>
        <v>315011</v>
      </c>
      <c r="V2196" s="39">
        <v>15011</v>
      </c>
      <c r="W2196" s="49">
        <v>4007817089194</v>
      </c>
      <c r="X2196" s="49"/>
      <c r="Y2196" s="49"/>
      <c r="Z2196" s="49"/>
    </row>
    <row r="2197" spans="2:26" ht="27.75" customHeight="1">
      <c r="B2197" s="55" t="s">
        <v>7916</v>
      </c>
      <c r="C2197" s="56" t="s">
        <v>1652</v>
      </c>
      <c r="D2197" s="113" t="s">
        <v>3267</v>
      </c>
      <c r="E2197" s="83" t="s">
        <v>3107</v>
      </c>
      <c r="F2197" s="65" t="s">
        <v>1653</v>
      </c>
      <c r="G2197" s="58" t="s">
        <v>10</v>
      </c>
      <c r="H2197" s="58">
        <v>1</v>
      </c>
      <c r="I2197" s="129">
        <v>28.18</v>
      </c>
      <c r="J2197" s="129">
        <v>28.18</v>
      </c>
      <c r="K2197" s="93">
        <f>Tabela1[ [#This Row],[Cena hurtowa netto od 01.06.2025] ]/Tabela1[[#This Row],[Cena hurtowa netto od 13.01.2025]]-1</f>
        <v>0</v>
      </c>
      <c r="L2197" s="142" t="s">
        <v>3107</v>
      </c>
      <c r="M2197" s="142"/>
      <c r="N2197" s="64" t="s">
        <v>1654</v>
      </c>
      <c r="O2197" s="84">
        <v>0.23</v>
      </c>
      <c r="P2197" s="7"/>
      <c r="Q2197" s="35">
        <f t="shared" si="38"/>
        <v>0</v>
      </c>
      <c r="R2197" s="104">
        <v>75</v>
      </c>
      <c r="S2197" s="36" t="s">
        <v>3129</v>
      </c>
      <c r="T2197" s="86" t="s">
        <v>4590</v>
      </c>
      <c r="U2197" s="39">
        <f>VLOOKUP(Tabela1[[#This Row],[Marka]],Config!$D$2:$E$13,2,FALSE)+Tabela1[[#This Row],[Marka_sort_plus]]</f>
        <v>317011</v>
      </c>
      <c r="V2197" s="39">
        <v>17011</v>
      </c>
      <c r="W2197" s="49" t="s">
        <v>1654</v>
      </c>
      <c r="X2197" s="49" t="s">
        <v>6241</v>
      </c>
      <c r="Y2197" s="49" t="s">
        <v>3152</v>
      </c>
      <c r="Z2197" s="49" t="s">
        <v>6242</v>
      </c>
    </row>
    <row r="2198" spans="2:26" ht="27.75" customHeight="1">
      <c r="B2198" s="55" t="s">
        <v>7916</v>
      </c>
      <c r="C2198" s="56" t="s">
        <v>1655</v>
      </c>
      <c r="D2198" s="113" t="s">
        <v>3313</v>
      </c>
      <c r="E2198" s="83" t="s">
        <v>3108</v>
      </c>
      <c r="F2198" s="65" t="s">
        <v>1656</v>
      </c>
      <c r="G2198" s="58" t="s">
        <v>10</v>
      </c>
      <c r="H2198" s="58">
        <v>1</v>
      </c>
      <c r="I2198" s="129">
        <v>27.0974</v>
      </c>
      <c r="J2198" s="129">
        <v>27.0974</v>
      </c>
      <c r="K2198" s="93">
        <f>Tabela1[ [#This Row],[Cena hurtowa netto od 01.06.2025] ]/Tabela1[[#This Row],[Cena hurtowa netto od 13.01.2025]]-1</f>
        <v>0</v>
      </c>
      <c r="L2198" s="142" t="s">
        <v>3108</v>
      </c>
      <c r="M2198" s="142"/>
      <c r="N2198" s="64" t="s">
        <v>1657</v>
      </c>
      <c r="O2198" s="84">
        <v>0.23</v>
      </c>
      <c r="P2198" s="7"/>
      <c r="Q2198" s="35">
        <f t="shared" si="38"/>
        <v>0</v>
      </c>
      <c r="R2198" s="104">
        <v>75</v>
      </c>
      <c r="S2198" s="36" t="s">
        <v>3129</v>
      </c>
      <c r="T2198" s="86" t="s">
        <v>4590</v>
      </c>
      <c r="U2198" s="39">
        <f>VLOOKUP(Tabela1[[#This Row],[Marka]],Config!$D$2:$E$13,2,FALSE)+Tabela1[[#This Row],[Marka_sort_plus]]</f>
        <v>317011</v>
      </c>
      <c r="V2198" s="39">
        <v>17011</v>
      </c>
      <c r="W2198" s="49" t="s">
        <v>1657</v>
      </c>
      <c r="X2198" s="49" t="s">
        <v>3152</v>
      </c>
      <c r="Y2198" s="49" t="s">
        <v>3152</v>
      </c>
      <c r="Z2198" s="49" t="s">
        <v>3152</v>
      </c>
    </row>
    <row r="2199" spans="2:26" ht="27.75" customHeight="1">
      <c r="B2199" s="55" t="s">
        <v>7916</v>
      </c>
      <c r="C2199" s="56" t="s">
        <v>1658</v>
      </c>
      <c r="D2199" s="113" t="s">
        <v>3266</v>
      </c>
      <c r="E2199" s="83" t="s">
        <v>3107</v>
      </c>
      <c r="F2199" s="65" t="s">
        <v>1659</v>
      </c>
      <c r="G2199" s="58" t="s">
        <v>10</v>
      </c>
      <c r="H2199" s="58">
        <v>1</v>
      </c>
      <c r="I2199" s="129">
        <v>66.48</v>
      </c>
      <c r="J2199" s="129">
        <v>66.48</v>
      </c>
      <c r="K2199" s="93">
        <f>Tabela1[ [#This Row],[Cena hurtowa netto od 01.06.2025] ]/Tabela1[[#This Row],[Cena hurtowa netto od 13.01.2025]]-1</f>
        <v>0</v>
      </c>
      <c r="L2199" s="142" t="s">
        <v>3107</v>
      </c>
      <c r="M2199" s="142"/>
      <c r="N2199" s="64" t="s">
        <v>1660</v>
      </c>
      <c r="O2199" s="84">
        <v>0.23</v>
      </c>
      <c r="P2199" s="7"/>
      <c r="Q2199" s="35">
        <f t="shared" si="38"/>
        <v>0</v>
      </c>
      <c r="R2199" s="104">
        <v>75</v>
      </c>
      <c r="S2199" s="36" t="s">
        <v>3129</v>
      </c>
      <c r="T2199" s="86" t="s">
        <v>4590</v>
      </c>
      <c r="U2199" s="39">
        <f>VLOOKUP(Tabela1[[#This Row],[Marka]],Config!$D$2:$E$13,2,FALSE)+Tabela1[[#This Row],[Marka_sort_plus]]</f>
        <v>317011</v>
      </c>
      <c r="V2199" s="39">
        <v>17011</v>
      </c>
      <c r="W2199" s="49" t="s">
        <v>1660</v>
      </c>
      <c r="X2199" s="49" t="s">
        <v>6239</v>
      </c>
      <c r="Y2199" s="49" t="s">
        <v>3152</v>
      </c>
      <c r="Z2199" s="49" t="s">
        <v>6240</v>
      </c>
    </row>
    <row r="2200" spans="2:26" ht="27.75" customHeight="1">
      <c r="B2200" s="55" t="s">
        <v>7916</v>
      </c>
      <c r="C2200" s="56" t="s">
        <v>1754</v>
      </c>
      <c r="D2200" s="113" t="s">
        <v>3965</v>
      </c>
      <c r="E2200" s="83" t="s">
        <v>3107</v>
      </c>
      <c r="F2200" s="65" t="s">
        <v>1755</v>
      </c>
      <c r="G2200" s="58" t="s">
        <v>10</v>
      </c>
      <c r="H2200" s="58">
        <v>1</v>
      </c>
      <c r="I2200" s="129">
        <v>37.99</v>
      </c>
      <c r="J2200" s="129">
        <v>37.99</v>
      </c>
      <c r="K2200" s="93">
        <f>Tabela1[ [#This Row],[Cena hurtowa netto od 01.06.2025] ]/Tabela1[[#This Row],[Cena hurtowa netto od 13.01.2025]]-1</f>
        <v>0</v>
      </c>
      <c r="L2200" s="142" t="s">
        <v>3107</v>
      </c>
      <c r="M2200" s="142"/>
      <c r="N2200" s="64" t="s">
        <v>1756</v>
      </c>
      <c r="O2200" s="84">
        <v>0.23</v>
      </c>
      <c r="P2200" s="7"/>
      <c r="Q2200" s="35">
        <f t="shared" ref="Q2200:Q2213" si="39">J2200*P2200*(1-RABAT)</f>
        <v>0</v>
      </c>
      <c r="R2200" s="104">
        <v>76</v>
      </c>
      <c r="S2200" s="36" t="s">
        <v>3129</v>
      </c>
      <c r="T2200" s="86" t="s">
        <v>4593</v>
      </c>
      <c r="U2200" s="39">
        <f>VLOOKUP(Tabela1[[#This Row],[Marka]],Config!$D$2:$E$13,2,FALSE)+Tabela1[[#This Row],[Marka_sort_plus]]</f>
        <v>317011</v>
      </c>
      <c r="V2200" s="39">
        <v>17011</v>
      </c>
      <c r="W2200" s="49" t="s">
        <v>1756</v>
      </c>
      <c r="X2200" s="49" t="s">
        <v>3152</v>
      </c>
      <c r="Y2200" s="49" t="s">
        <v>3152</v>
      </c>
      <c r="Z2200" s="49" t="s">
        <v>3152</v>
      </c>
    </row>
    <row r="2201" spans="2:26" ht="27.75" customHeight="1">
      <c r="B2201" s="55" t="s">
        <v>7916</v>
      </c>
      <c r="C2201" s="56" t="s">
        <v>1757</v>
      </c>
      <c r="D2201" s="113" t="s">
        <v>3964</v>
      </c>
      <c r="E2201" s="83" t="s">
        <v>3107</v>
      </c>
      <c r="F2201" s="65" t="s">
        <v>1758</v>
      </c>
      <c r="G2201" s="58" t="s">
        <v>10</v>
      </c>
      <c r="H2201" s="58">
        <v>1</v>
      </c>
      <c r="I2201" s="129">
        <v>49.55</v>
      </c>
      <c r="J2201" s="129">
        <v>49.55</v>
      </c>
      <c r="K2201" s="93">
        <f>Tabela1[ [#This Row],[Cena hurtowa netto od 01.06.2025] ]/Tabela1[[#This Row],[Cena hurtowa netto od 13.01.2025]]-1</f>
        <v>0</v>
      </c>
      <c r="L2201" s="142" t="s">
        <v>3107</v>
      </c>
      <c r="M2201" s="142"/>
      <c r="N2201" s="64" t="s">
        <v>1759</v>
      </c>
      <c r="O2201" s="84">
        <v>0.23</v>
      </c>
      <c r="P2201" s="7"/>
      <c r="Q2201" s="35">
        <f t="shared" si="39"/>
        <v>0</v>
      </c>
      <c r="R2201" s="104">
        <v>76</v>
      </c>
      <c r="S2201" s="36" t="s">
        <v>3129</v>
      </c>
      <c r="T2201" s="86" t="s">
        <v>4593</v>
      </c>
      <c r="U2201" s="39">
        <f>VLOOKUP(Tabela1[[#This Row],[Marka]],Config!$D$2:$E$13,2,FALSE)+Tabela1[[#This Row],[Marka_sort_plus]]</f>
        <v>317011</v>
      </c>
      <c r="V2201" s="39">
        <v>17011</v>
      </c>
      <c r="W2201" s="49" t="s">
        <v>1759</v>
      </c>
      <c r="X2201" s="49" t="s">
        <v>3152</v>
      </c>
      <c r="Y2201" s="49" t="s">
        <v>3152</v>
      </c>
      <c r="Z2201" s="49" t="s">
        <v>3152</v>
      </c>
    </row>
    <row r="2202" spans="2:26" ht="27.75" customHeight="1">
      <c r="B2202" s="55" t="s">
        <v>7916</v>
      </c>
      <c r="C2202" s="56" t="s">
        <v>4519</v>
      </c>
      <c r="D2202" s="113" t="s">
        <v>4595</v>
      </c>
      <c r="E2202" s="83" t="s">
        <v>3107</v>
      </c>
      <c r="F2202" s="65" t="s">
        <v>4735</v>
      </c>
      <c r="G2202" s="58" t="s">
        <v>10</v>
      </c>
      <c r="H2202" s="58">
        <v>1</v>
      </c>
      <c r="I2202" s="129">
        <v>41.89</v>
      </c>
      <c r="J2202" s="129">
        <v>41.89</v>
      </c>
      <c r="K2202" s="93">
        <f>Tabela1[ [#This Row],[Cena hurtowa netto od 01.06.2025] ]/Tabela1[[#This Row],[Cena hurtowa netto od 13.01.2025]]-1</f>
        <v>0</v>
      </c>
      <c r="L2202" s="142" t="s">
        <v>3107</v>
      </c>
      <c r="M2202" s="142"/>
      <c r="N2202" s="64" t="s">
        <v>4594</v>
      </c>
      <c r="O2202" s="84">
        <v>0.23</v>
      </c>
      <c r="P2202" s="7"/>
      <c r="Q2202" s="35">
        <f t="shared" si="39"/>
        <v>0</v>
      </c>
      <c r="R2202" s="104">
        <v>76</v>
      </c>
      <c r="S2202" s="36" t="s">
        <v>3129</v>
      </c>
      <c r="T2202" s="86" t="s">
        <v>4593</v>
      </c>
      <c r="U2202" s="39">
        <f>VLOOKUP(Tabela1[[#This Row],[Marka]],Config!$D$2:$E$13,2,FALSE)+Tabela1[[#This Row],[Marka_sort_plus]]</f>
        <v>317011</v>
      </c>
      <c r="V2202" s="39">
        <v>17011</v>
      </c>
      <c r="W2202" s="49" t="s">
        <v>4594</v>
      </c>
      <c r="X2202" s="49" t="s">
        <v>3152</v>
      </c>
      <c r="Y2202" s="49" t="s">
        <v>3152</v>
      </c>
      <c r="Z2202" s="49" t="s">
        <v>3152</v>
      </c>
    </row>
    <row r="2203" spans="2:26" ht="27.75" customHeight="1">
      <c r="B2203" s="55" t="s">
        <v>7916</v>
      </c>
      <c r="C2203" s="56" t="s">
        <v>4538</v>
      </c>
      <c r="D2203" s="113" t="s">
        <v>4645</v>
      </c>
      <c r="E2203" s="83" t="s">
        <v>3111</v>
      </c>
      <c r="F2203" s="65" t="s">
        <v>4736</v>
      </c>
      <c r="G2203" s="58" t="s">
        <v>10</v>
      </c>
      <c r="H2203" s="58">
        <v>5</v>
      </c>
      <c r="I2203" s="129">
        <v>72.459999999999994</v>
      </c>
      <c r="J2203" s="129">
        <v>72.459999999999994</v>
      </c>
      <c r="K2203" s="93">
        <f>Tabela1[ [#This Row],[Cena hurtowa netto od 01.06.2025] ]/Tabela1[[#This Row],[Cena hurtowa netto od 13.01.2025]]-1</f>
        <v>0</v>
      </c>
      <c r="L2203" s="142" t="s">
        <v>3111</v>
      </c>
      <c r="M2203" s="142"/>
      <c r="N2203" s="64" t="s">
        <v>4644</v>
      </c>
      <c r="O2203" s="84">
        <v>0.23</v>
      </c>
      <c r="P2203" s="7"/>
      <c r="Q2203" s="35">
        <f t="shared" si="39"/>
        <v>0</v>
      </c>
      <c r="R2203" s="104">
        <v>76</v>
      </c>
      <c r="S2203" s="36" t="s">
        <v>3129</v>
      </c>
      <c r="T2203" s="86" t="s">
        <v>4646</v>
      </c>
      <c r="U2203" s="39">
        <f>VLOOKUP(Tabela1[[#This Row],[Marka]],Config!$D$2:$E$13,2,FALSE)+Tabela1[[#This Row],[Marka_sort_plus]]</f>
        <v>317011</v>
      </c>
      <c r="V2203" s="39">
        <v>17011</v>
      </c>
      <c r="W2203" s="49" t="s">
        <v>4644</v>
      </c>
      <c r="X2203" s="49" t="s">
        <v>3152</v>
      </c>
      <c r="Y2203" s="49" t="s">
        <v>3152</v>
      </c>
      <c r="Z2203" s="49" t="s">
        <v>3152</v>
      </c>
    </row>
    <row r="2204" spans="2:26" ht="27.75" customHeight="1">
      <c r="B2204" s="55" t="s">
        <v>7916</v>
      </c>
      <c r="C2204" s="56" t="s">
        <v>1760</v>
      </c>
      <c r="D2204" s="113" t="s">
        <v>3862</v>
      </c>
      <c r="E2204" s="83" t="s">
        <v>3107</v>
      </c>
      <c r="F2204" s="65" t="s">
        <v>1761</v>
      </c>
      <c r="G2204" s="58" t="s">
        <v>10</v>
      </c>
      <c r="H2204" s="58">
        <v>1</v>
      </c>
      <c r="I2204" s="129">
        <v>32.591000000000001</v>
      </c>
      <c r="J2204" s="129">
        <v>32.591000000000001</v>
      </c>
      <c r="K2204" s="93">
        <f>Tabela1[ [#This Row],[Cena hurtowa netto od 01.06.2025] ]/Tabela1[[#This Row],[Cena hurtowa netto od 13.01.2025]]-1</f>
        <v>0</v>
      </c>
      <c r="L2204" s="142" t="s">
        <v>13877</v>
      </c>
      <c r="M2204" s="142"/>
      <c r="N2204" s="64" t="s">
        <v>1762</v>
      </c>
      <c r="O2204" s="84">
        <v>0.23</v>
      </c>
      <c r="P2204" s="7"/>
      <c r="Q2204" s="35">
        <f t="shared" si="39"/>
        <v>0</v>
      </c>
      <c r="R2204" s="104">
        <v>79</v>
      </c>
      <c r="S2204" s="36" t="s">
        <v>3129</v>
      </c>
      <c r="T2204" s="86" t="s">
        <v>4601</v>
      </c>
      <c r="U2204" s="39">
        <f>VLOOKUP(Tabela1[[#This Row],[Marka]],Config!$D$2:$E$13,2,FALSE)+Tabela1[[#This Row],[Marka_sort_plus]]</f>
        <v>317011</v>
      </c>
      <c r="V2204" s="39">
        <v>17011</v>
      </c>
      <c r="W2204" s="49" t="s">
        <v>1762</v>
      </c>
      <c r="X2204" s="49" t="s">
        <v>3152</v>
      </c>
      <c r="Y2204" s="49" t="s">
        <v>3152</v>
      </c>
      <c r="Z2204" s="49" t="s">
        <v>3152</v>
      </c>
    </row>
    <row r="2205" spans="2:26" ht="27.75" customHeight="1">
      <c r="B2205" s="55" t="s">
        <v>7916</v>
      </c>
      <c r="C2205" s="56" t="s">
        <v>1763</v>
      </c>
      <c r="D2205" s="113" t="s">
        <v>3861</v>
      </c>
      <c r="E2205" s="83" t="s">
        <v>3107</v>
      </c>
      <c r="F2205" s="65" t="s">
        <v>1764</v>
      </c>
      <c r="G2205" s="58" t="s">
        <v>10</v>
      </c>
      <c r="H2205" s="58">
        <v>1</v>
      </c>
      <c r="I2205" s="129">
        <v>18.649900000000002</v>
      </c>
      <c r="J2205" s="129">
        <v>18.649900000000002</v>
      </c>
      <c r="K2205" s="93">
        <f>Tabela1[ [#This Row],[Cena hurtowa netto od 01.06.2025] ]/Tabela1[[#This Row],[Cena hurtowa netto od 13.01.2025]]-1</f>
        <v>0</v>
      </c>
      <c r="L2205" s="142" t="s">
        <v>3107</v>
      </c>
      <c r="M2205" s="142"/>
      <c r="N2205" s="64" t="s">
        <v>1765</v>
      </c>
      <c r="O2205" s="84">
        <v>0.23</v>
      </c>
      <c r="P2205" s="7"/>
      <c r="Q2205" s="35">
        <f t="shared" si="39"/>
        <v>0</v>
      </c>
      <c r="R2205" s="104">
        <v>79</v>
      </c>
      <c r="S2205" s="36" t="s">
        <v>3129</v>
      </c>
      <c r="T2205" s="86" t="s">
        <v>4601</v>
      </c>
      <c r="U2205" s="39">
        <f>VLOOKUP(Tabela1[[#This Row],[Marka]],Config!$D$2:$E$13,2,FALSE)+Tabela1[[#This Row],[Marka_sort_plus]]</f>
        <v>317011</v>
      </c>
      <c r="V2205" s="39">
        <v>17011</v>
      </c>
      <c r="W2205" s="49" t="s">
        <v>1765</v>
      </c>
      <c r="X2205" s="49" t="s">
        <v>3152</v>
      </c>
      <c r="Y2205" s="49" t="s">
        <v>3152</v>
      </c>
      <c r="Z2205" s="49" t="s">
        <v>3152</v>
      </c>
    </row>
    <row r="2206" spans="2:26" ht="27.75" customHeight="1">
      <c r="B2206" s="55" t="s">
        <v>7916</v>
      </c>
      <c r="C2206" s="56" t="s">
        <v>1661</v>
      </c>
      <c r="D2206" s="113" t="s">
        <v>3963</v>
      </c>
      <c r="E2206" s="83" t="s">
        <v>3107</v>
      </c>
      <c r="F2206" s="65" t="s">
        <v>1662</v>
      </c>
      <c r="G2206" s="58" t="s">
        <v>10</v>
      </c>
      <c r="H2206" s="58">
        <v>1</v>
      </c>
      <c r="I2206" s="129">
        <v>17.41</v>
      </c>
      <c r="J2206" s="129">
        <v>17.41</v>
      </c>
      <c r="K2206" s="93">
        <f>Tabela1[ [#This Row],[Cena hurtowa netto od 01.06.2025] ]/Tabela1[[#This Row],[Cena hurtowa netto od 13.01.2025]]-1</f>
        <v>0</v>
      </c>
      <c r="L2206" s="142" t="s">
        <v>3107</v>
      </c>
      <c r="M2206" s="142"/>
      <c r="N2206" s="64" t="s">
        <v>1663</v>
      </c>
      <c r="O2206" s="84">
        <v>0.23</v>
      </c>
      <c r="P2206" s="7"/>
      <c r="Q2206" s="35">
        <f t="shared" si="39"/>
        <v>0</v>
      </c>
      <c r="R2206" s="104">
        <v>75</v>
      </c>
      <c r="S2206" s="36" t="s">
        <v>3129</v>
      </c>
      <c r="T2206" s="86" t="s">
        <v>4596</v>
      </c>
      <c r="U2206" s="39">
        <f>VLOOKUP(Tabela1[[#This Row],[Marka]],Config!$D$2:$E$13,2,FALSE)+Tabela1[[#This Row],[Marka_sort_plus]]</f>
        <v>317011</v>
      </c>
      <c r="V2206" s="39">
        <v>17011</v>
      </c>
      <c r="W2206" s="49" t="s">
        <v>1663</v>
      </c>
      <c r="X2206" s="49" t="s">
        <v>3152</v>
      </c>
      <c r="Y2206" s="49" t="s">
        <v>3152</v>
      </c>
      <c r="Z2206" s="49" t="s">
        <v>3152</v>
      </c>
    </row>
    <row r="2207" spans="2:26" ht="27.75" customHeight="1">
      <c r="B2207" s="55" t="s">
        <v>7916</v>
      </c>
      <c r="C2207" s="56" t="s">
        <v>5249</v>
      </c>
      <c r="D2207" s="113" t="s">
        <v>5142</v>
      </c>
      <c r="E2207" s="83" t="s">
        <v>3107</v>
      </c>
      <c r="F2207" s="65" t="s">
        <v>5350</v>
      </c>
      <c r="G2207" s="58" t="s">
        <v>10</v>
      </c>
      <c r="H2207" s="58">
        <v>1</v>
      </c>
      <c r="I2207" s="129">
        <v>24.16</v>
      </c>
      <c r="J2207" s="129">
        <v>24.16</v>
      </c>
      <c r="K2207" s="93">
        <f>Tabela1[ [#This Row],[Cena hurtowa netto od 01.06.2025] ]/Tabela1[[#This Row],[Cena hurtowa netto od 13.01.2025]]-1</f>
        <v>0</v>
      </c>
      <c r="L2207" s="142" t="s">
        <v>3107</v>
      </c>
      <c r="M2207" s="142"/>
      <c r="N2207" s="64" t="s">
        <v>5502</v>
      </c>
      <c r="O2207" s="84">
        <v>0.23</v>
      </c>
      <c r="P2207" s="7"/>
      <c r="Q2207" s="35">
        <f t="shared" si="39"/>
        <v>0</v>
      </c>
      <c r="R2207" s="104">
        <v>75</v>
      </c>
      <c r="S2207" s="36" t="s">
        <v>3129</v>
      </c>
      <c r="T2207" s="86" t="s">
        <v>4596</v>
      </c>
      <c r="U2207" s="39">
        <f>VLOOKUP(Tabela1[[#This Row],[Marka]],Config!$D$2:$E$13,2,FALSE)+Tabela1[[#This Row],[Marka_sort_plus]]</f>
        <v>317011</v>
      </c>
      <c r="V2207" s="39">
        <v>17011</v>
      </c>
      <c r="W2207" s="49" t="s">
        <v>5502</v>
      </c>
      <c r="X2207" s="49" t="s">
        <v>6257</v>
      </c>
      <c r="Y2207" s="49" t="s">
        <v>3152</v>
      </c>
      <c r="Z2207" s="49" t="s">
        <v>6258</v>
      </c>
    </row>
    <row r="2208" spans="2:26" ht="27.75" customHeight="1">
      <c r="B2208" s="55" t="s">
        <v>7916</v>
      </c>
      <c r="C2208" s="56" t="s">
        <v>1664</v>
      </c>
      <c r="D2208" s="113" t="s">
        <v>3934</v>
      </c>
      <c r="E2208" s="83" t="s">
        <v>3107</v>
      </c>
      <c r="F2208" s="65" t="s">
        <v>1665</v>
      </c>
      <c r="G2208" s="58" t="s">
        <v>10</v>
      </c>
      <c r="H2208" s="58">
        <v>1</v>
      </c>
      <c r="I2208" s="129">
        <v>24.16</v>
      </c>
      <c r="J2208" s="129">
        <v>24.16</v>
      </c>
      <c r="K2208" s="93">
        <f>Tabela1[ [#This Row],[Cena hurtowa netto od 01.06.2025] ]/Tabela1[[#This Row],[Cena hurtowa netto od 13.01.2025]]-1</f>
        <v>0</v>
      </c>
      <c r="L2208" s="142" t="s">
        <v>3107</v>
      </c>
      <c r="M2208" s="142"/>
      <c r="N2208" s="64" t="s">
        <v>1666</v>
      </c>
      <c r="O2208" s="84">
        <v>0.23</v>
      </c>
      <c r="P2208" s="7"/>
      <c r="Q2208" s="35">
        <f t="shared" si="39"/>
        <v>0</v>
      </c>
      <c r="R2208" s="104">
        <v>75</v>
      </c>
      <c r="S2208" s="36" t="s">
        <v>3129</v>
      </c>
      <c r="T2208" s="86" t="s">
        <v>4596</v>
      </c>
      <c r="U2208" s="39">
        <f>VLOOKUP(Tabela1[[#This Row],[Marka]],Config!$D$2:$E$13,2,FALSE)+Tabela1[[#This Row],[Marka_sort_plus]]</f>
        <v>317011</v>
      </c>
      <c r="V2208" s="39">
        <v>17011</v>
      </c>
      <c r="W2208" s="49" t="s">
        <v>1666</v>
      </c>
      <c r="X2208" s="49" t="s">
        <v>6259</v>
      </c>
      <c r="Y2208" s="49" t="s">
        <v>3152</v>
      </c>
      <c r="Z2208" s="49" t="s">
        <v>6260</v>
      </c>
    </row>
    <row r="2209" spans="2:26" ht="27.75" customHeight="1">
      <c r="B2209" s="55" t="s">
        <v>7916</v>
      </c>
      <c r="C2209" s="56" t="s">
        <v>1766</v>
      </c>
      <c r="D2209" s="113" t="s">
        <v>3962</v>
      </c>
      <c r="E2209" s="83" t="s">
        <v>3107</v>
      </c>
      <c r="F2209" s="65" t="s">
        <v>1767</v>
      </c>
      <c r="G2209" s="58" t="s">
        <v>10</v>
      </c>
      <c r="H2209" s="58">
        <v>1</v>
      </c>
      <c r="I2209" s="129">
        <v>17.010000000000002</v>
      </c>
      <c r="J2209" s="129">
        <v>17.010000000000002</v>
      </c>
      <c r="K2209" s="93">
        <f>Tabela1[ [#This Row],[Cena hurtowa netto od 01.06.2025] ]/Tabela1[[#This Row],[Cena hurtowa netto od 13.01.2025]]-1</f>
        <v>0</v>
      </c>
      <c r="L2209" s="142" t="s">
        <v>3107</v>
      </c>
      <c r="M2209" s="142"/>
      <c r="N2209" s="64" t="s">
        <v>1768</v>
      </c>
      <c r="O2209" s="84">
        <v>0.23</v>
      </c>
      <c r="P2209" s="7"/>
      <c r="Q2209" s="35">
        <f t="shared" si="39"/>
        <v>0</v>
      </c>
      <c r="R2209" s="104">
        <v>76</v>
      </c>
      <c r="S2209" s="36" t="s">
        <v>3129</v>
      </c>
      <c r="T2209" s="86" t="s">
        <v>4597</v>
      </c>
      <c r="U2209" s="39">
        <f>VLOOKUP(Tabela1[[#This Row],[Marka]],Config!$D$2:$E$13,2,FALSE)+Tabela1[[#This Row],[Marka_sort_plus]]</f>
        <v>317011</v>
      </c>
      <c r="V2209" s="39">
        <v>17011</v>
      </c>
      <c r="W2209" s="49" t="s">
        <v>1768</v>
      </c>
      <c r="X2209" s="49" t="s">
        <v>3152</v>
      </c>
      <c r="Y2209" s="49" t="s">
        <v>3152</v>
      </c>
      <c r="Z2209" s="49" t="s">
        <v>3152</v>
      </c>
    </row>
    <row r="2210" spans="2:26" ht="27.75" customHeight="1">
      <c r="B2210" s="55" t="s">
        <v>7916</v>
      </c>
      <c r="C2210" s="56" t="s">
        <v>4535</v>
      </c>
      <c r="D2210" s="113" t="s">
        <v>4639</v>
      </c>
      <c r="E2210" s="83" t="s">
        <v>3111</v>
      </c>
      <c r="F2210" s="65" t="s">
        <v>4732</v>
      </c>
      <c r="G2210" s="58" t="s">
        <v>10</v>
      </c>
      <c r="H2210" s="58">
        <v>5</v>
      </c>
      <c r="I2210" s="129">
        <v>26.05</v>
      </c>
      <c r="J2210" s="129">
        <v>26.05</v>
      </c>
      <c r="K2210" s="93">
        <f>Tabela1[ [#This Row],[Cena hurtowa netto od 01.06.2025] ]/Tabela1[[#This Row],[Cena hurtowa netto od 13.01.2025]]-1</f>
        <v>0</v>
      </c>
      <c r="L2210" s="142" t="s">
        <v>3111</v>
      </c>
      <c r="M2210" s="142"/>
      <c r="N2210" s="64" t="s">
        <v>4638</v>
      </c>
      <c r="O2210" s="84">
        <v>0.23</v>
      </c>
      <c r="P2210" s="7"/>
      <c r="Q2210" s="35">
        <f t="shared" si="39"/>
        <v>0</v>
      </c>
      <c r="R2210" s="104"/>
      <c r="S2210" s="36" t="s">
        <v>3129</v>
      </c>
      <c r="T2210" s="86" t="s">
        <v>4598</v>
      </c>
      <c r="U2210" s="39">
        <f>VLOOKUP(Tabela1[[#This Row],[Marka]],Config!$D$2:$E$13,2,FALSE)+Tabela1[[#This Row],[Marka_sort_plus]]</f>
        <v>317011</v>
      </c>
      <c r="V2210" s="39">
        <v>17011</v>
      </c>
      <c r="W2210" s="49" t="s">
        <v>4638</v>
      </c>
      <c r="X2210" s="49" t="s">
        <v>3152</v>
      </c>
      <c r="Y2210" s="49" t="s">
        <v>3152</v>
      </c>
      <c r="Z2210" s="49" t="s">
        <v>3152</v>
      </c>
    </row>
    <row r="2211" spans="2:26" ht="27.75" customHeight="1">
      <c r="B2211" s="55" t="s">
        <v>7916</v>
      </c>
      <c r="C2211" s="56" t="s">
        <v>4536</v>
      </c>
      <c r="D2211" s="113" t="s">
        <v>4641</v>
      </c>
      <c r="E2211" s="83" t="s">
        <v>3111</v>
      </c>
      <c r="F2211" s="65" t="s">
        <v>4733</v>
      </c>
      <c r="G2211" s="58" t="s">
        <v>10</v>
      </c>
      <c r="H2211" s="58">
        <v>5</v>
      </c>
      <c r="I2211" s="129">
        <v>26.05</v>
      </c>
      <c r="J2211" s="129">
        <v>26.05</v>
      </c>
      <c r="K2211" s="93">
        <f>Tabela1[ [#This Row],[Cena hurtowa netto od 01.06.2025] ]/Tabela1[[#This Row],[Cena hurtowa netto od 13.01.2025]]-1</f>
        <v>0</v>
      </c>
      <c r="L2211" s="142" t="s">
        <v>3111</v>
      </c>
      <c r="M2211" s="142"/>
      <c r="N2211" s="64" t="s">
        <v>4640</v>
      </c>
      <c r="O2211" s="84">
        <v>0.23</v>
      </c>
      <c r="P2211" s="7"/>
      <c r="Q2211" s="35">
        <f t="shared" si="39"/>
        <v>0</v>
      </c>
      <c r="R2211" s="104"/>
      <c r="S2211" s="36" t="s">
        <v>3129</v>
      </c>
      <c r="T2211" s="86" t="s">
        <v>4598</v>
      </c>
      <c r="U2211" s="39">
        <f>VLOOKUP(Tabela1[[#This Row],[Marka]],Config!$D$2:$E$13,2,FALSE)+Tabela1[[#This Row],[Marka_sort_plus]]</f>
        <v>317011</v>
      </c>
      <c r="V2211" s="39">
        <v>17011</v>
      </c>
      <c r="W2211" s="49" t="s">
        <v>4640</v>
      </c>
      <c r="X2211" s="49" t="s">
        <v>3152</v>
      </c>
      <c r="Y2211" s="49" t="s">
        <v>3152</v>
      </c>
      <c r="Z2211" s="49" t="s">
        <v>3152</v>
      </c>
    </row>
    <row r="2212" spans="2:26" ht="27.75" customHeight="1">
      <c r="B2212" s="55" t="s">
        <v>7916</v>
      </c>
      <c r="C2212" s="56" t="s">
        <v>4537</v>
      </c>
      <c r="D2212" s="113" t="s">
        <v>4643</v>
      </c>
      <c r="E2212" s="83" t="s">
        <v>3111</v>
      </c>
      <c r="F2212" s="65" t="s">
        <v>4734</v>
      </c>
      <c r="G2212" s="58" t="s">
        <v>10</v>
      </c>
      <c r="H2212" s="58">
        <v>5</v>
      </c>
      <c r="I2212" s="129">
        <v>26.05</v>
      </c>
      <c r="J2212" s="129">
        <v>26.05</v>
      </c>
      <c r="K2212" s="93">
        <f>Tabela1[ [#This Row],[Cena hurtowa netto od 01.06.2025] ]/Tabela1[[#This Row],[Cena hurtowa netto od 13.01.2025]]-1</f>
        <v>0</v>
      </c>
      <c r="L2212" s="142" t="s">
        <v>3111</v>
      </c>
      <c r="M2212" s="142"/>
      <c r="N2212" s="64" t="s">
        <v>4642</v>
      </c>
      <c r="O2212" s="84">
        <v>0.23</v>
      </c>
      <c r="P2212" s="7"/>
      <c r="Q2212" s="35">
        <f t="shared" si="39"/>
        <v>0</v>
      </c>
      <c r="R2212" s="104"/>
      <c r="S2212" s="36" t="s">
        <v>3129</v>
      </c>
      <c r="T2212" s="86" t="s">
        <v>4598</v>
      </c>
      <c r="U2212" s="39">
        <f>VLOOKUP(Tabela1[[#This Row],[Marka]],Config!$D$2:$E$13,2,FALSE)+Tabela1[[#This Row],[Marka_sort_plus]]</f>
        <v>317011</v>
      </c>
      <c r="V2212" s="39">
        <v>17011</v>
      </c>
      <c r="W2212" s="49" t="s">
        <v>4642</v>
      </c>
      <c r="X2212" s="49" t="s">
        <v>6255</v>
      </c>
      <c r="Y2212" s="49" t="s">
        <v>3152</v>
      </c>
      <c r="Z2212" s="49" t="s">
        <v>6256</v>
      </c>
    </row>
    <row r="2213" spans="2:26" ht="27.75" customHeight="1">
      <c r="B2213" s="55" t="s">
        <v>7916</v>
      </c>
      <c r="C2213" s="56" t="s">
        <v>8936</v>
      </c>
      <c r="D2213" s="113" t="s">
        <v>8935</v>
      </c>
      <c r="E2213" s="83" t="s">
        <v>3111</v>
      </c>
      <c r="F2213" s="65" t="s">
        <v>8934</v>
      </c>
      <c r="G2213" s="58" t="s">
        <v>10</v>
      </c>
      <c r="H2213" s="58" t="s">
        <v>8167</v>
      </c>
      <c r="I2213" s="129">
        <v>24.59</v>
      </c>
      <c r="J2213" s="129">
        <v>24.59</v>
      </c>
      <c r="K2213" s="93">
        <f>Tabela1[ [#This Row],[Cena hurtowa netto od 01.06.2025] ]/Tabela1[[#This Row],[Cena hurtowa netto od 13.01.2025]]-1</f>
        <v>0</v>
      </c>
      <c r="L2213" s="142" t="s">
        <v>3111</v>
      </c>
      <c r="M2213" s="142"/>
      <c r="N2213" s="64">
        <v>4006608800352</v>
      </c>
      <c r="O2213" s="84">
        <v>0.23</v>
      </c>
      <c r="P2213" s="7"/>
      <c r="Q2213" s="35">
        <f t="shared" si="39"/>
        <v>0</v>
      </c>
      <c r="R2213" s="104"/>
      <c r="S2213" s="36" t="s">
        <v>3129</v>
      </c>
      <c r="T2213" s="86">
        <v>32099000</v>
      </c>
      <c r="U2213" s="39">
        <f>VLOOKUP(Tabela1[[#This Row],[Marka]],Config!$D$2:$E$13,2,FALSE)+Tabela1[[#This Row],[Marka_sort_plus]]</f>
        <v>317011</v>
      </c>
      <c r="V2213" s="39">
        <v>17011</v>
      </c>
      <c r="W2213" s="49" t="s">
        <v>9881</v>
      </c>
      <c r="X2213" s="49" t="s">
        <v>9882</v>
      </c>
      <c r="Y2213" s="49" t="s">
        <v>3152</v>
      </c>
      <c r="Z2213" s="49" t="s">
        <v>9883</v>
      </c>
    </row>
    <row r="2214" spans="2:26" ht="27.75" customHeight="1">
      <c r="B2214" s="55" t="s">
        <v>3097</v>
      </c>
      <c r="C2214" s="56" t="s">
        <v>13371</v>
      </c>
      <c r="D2214" s="113" t="s">
        <v>13507</v>
      </c>
      <c r="E2214" s="83" t="s">
        <v>3107</v>
      </c>
      <c r="F2214" s="65" t="s">
        <v>13508</v>
      </c>
      <c r="G2214" s="58" t="s">
        <v>10</v>
      </c>
      <c r="H2214" s="58">
        <v>1</v>
      </c>
      <c r="I2214" s="129">
        <v>3.49</v>
      </c>
      <c r="J2214" s="129">
        <v>3.49</v>
      </c>
      <c r="K2214" s="93">
        <f>Tabela1[ [#This Row],[Cena hurtowa netto od 01.06.2025] ]/Tabela1[[#This Row],[Cena hurtowa netto od 13.01.2025]]-1</f>
        <v>0</v>
      </c>
      <c r="L2214" s="142" t="s">
        <v>3107</v>
      </c>
      <c r="M2214" s="142"/>
      <c r="N2214" s="64" t="s">
        <v>13510</v>
      </c>
      <c r="O2214" s="84">
        <v>0.23</v>
      </c>
      <c r="P2214" s="7"/>
      <c r="Q2214" s="35">
        <v>0</v>
      </c>
      <c r="R2214" s="104"/>
      <c r="S2214" s="36" t="s">
        <v>3191</v>
      </c>
      <c r="T2214" s="86" t="s">
        <v>13798</v>
      </c>
      <c r="U2214" s="39">
        <v>400000</v>
      </c>
      <c r="V2214" s="39"/>
      <c r="W2214" s="49" t="s">
        <v>13510</v>
      </c>
      <c r="X2214" s="49"/>
      <c r="Y2214" s="49"/>
      <c r="Z2214" s="49"/>
    </row>
    <row r="2215" spans="2:26" ht="27.75" customHeight="1">
      <c r="B2215" s="55" t="s">
        <v>3097</v>
      </c>
      <c r="C2215" s="56" t="s">
        <v>13349</v>
      </c>
      <c r="D2215" s="113" t="s">
        <v>13463</v>
      </c>
      <c r="E2215" s="83" t="s">
        <v>3107</v>
      </c>
      <c r="F2215" s="65" t="s">
        <v>13464</v>
      </c>
      <c r="G2215" s="58" t="s">
        <v>10</v>
      </c>
      <c r="H2215" s="58" t="s">
        <v>8167</v>
      </c>
      <c r="I2215" s="129">
        <v>2.69</v>
      </c>
      <c r="J2215" s="129">
        <v>2.69</v>
      </c>
      <c r="K2215" s="93">
        <f>Tabela1[ [#This Row],[Cena hurtowa netto od 01.06.2025] ]/Tabela1[[#This Row],[Cena hurtowa netto od 13.01.2025]]-1</f>
        <v>0</v>
      </c>
      <c r="L2215" s="142" t="s">
        <v>3107</v>
      </c>
      <c r="M2215" s="142"/>
      <c r="N2215" s="64" t="s">
        <v>13465</v>
      </c>
      <c r="O2215" s="84">
        <v>0.23</v>
      </c>
      <c r="P2215" s="7"/>
      <c r="Q2215" s="35">
        <f t="shared" ref="Q2215:Q2246" si="40">J2215*P2215*(1-RABAT)</f>
        <v>0</v>
      </c>
      <c r="R2215" s="104">
        <v>206</v>
      </c>
      <c r="S2215" s="36" t="s">
        <v>3189</v>
      </c>
      <c r="T2215" s="86" t="s">
        <v>4567</v>
      </c>
      <c r="U2215" s="39">
        <f>VLOOKUP(Tabela1[[#This Row],[Marka]],Config!$D$2:$E$13,2,FALSE)+Tabela1[[#This Row],[Marka_sort_plus]]</f>
        <v>401000</v>
      </c>
      <c r="V2215" s="39">
        <v>1000</v>
      </c>
      <c r="W2215" s="49" t="s">
        <v>13465</v>
      </c>
      <c r="X2215" s="49"/>
      <c r="Y2215" s="49"/>
      <c r="Z2215" s="49"/>
    </row>
    <row r="2216" spans="2:26" ht="27.75" customHeight="1">
      <c r="B2216" s="55" t="s">
        <v>3097</v>
      </c>
      <c r="C2216" s="56" t="s">
        <v>2335</v>
      </c>
      <c r="D2216" s="113" t="s">
        <v>3215</v>
      </c>
      <c r="E2216" s="83" t="s">
        <v>3107</v>
      </c>
      <c r="F2216" s="65" t="s">
        <v>2336</v>
      </c>
      <c r="G2216" s="58" t="s">
        <v>284</v>
      </c>
      <c r="H2216" s="58">
        <v>1</v>
      </c>
      <c r="I2216" s="129">
        <v>107.6</v>
      </c>
      <c r="J2216" s="129">
        <v>107.6</v>
      </c>
      <c r="K2216" s="93">
        <f>Tabela1[ [#This Row],[Cena hurtowa netto od 01.06.2025] ]/Tabela1[[#This Row],[Cena hurtowa netto od 13.01.2025]]-1</f>
        <v>0</v>
      </c>
      <c r="L2216" s="142" t="s">
        <v>3107</v>
      </c>
      <c r="M2216" s="142"/>
      <c r="N2216" s="64" t="s">
        <v>2337</v>
      </c>
      <c r="O2216" s="84">
        <v>0.23</v>
      </c>
      <c r="P2216" s="7"/>
      <c r="Q2216" s="35">
        <f t="shared" si="40"/>
        <v>0</v>
      </c>
      <c r="R2216" s="104">
        <v>206</v>
      </c>
      <c r="S2216" s="36" t="s">
        <v>3189</v>
      </c>
      <c r="T2216" s="86" t="s">
        <v>4567</v>
      </c>
      <c r="U2216" s="39">
        <f>VLOOKUP(Tabela1[[#This Row],[Marka]],Config!$D$2:$E$13,2,FALSE)+Tabela1[[#This Row],[Marka_sort_plus]]</f>
        <v>401000</v>
      </c>
      <c r="V2216" s="39">
        <v>1000</v>
      </c>
      <c r="W2216" s="49" t="s">
        <v>3152</v>
      </c>
      <c r="X2216" s="49" t="s">
        <v>2337</v>
      </c>
      <c r="Y2216" s="49" t="s">
        <v>3152</v>
      </c>
      <c r="Z2216" s="49" t="s">
        <v>3152</v>
      </c>
    </row>
    <row r="2217" spans="2:26" ht="27.75" customHeight="1">
      <c r="B2217" s="55" t="s">
        <v>3097</v>
      </c>
      <c r="C2217" s="56" t="s">
        <v>10689</v>
      </c>
      <c r="D2217" s="106" t="s">
        <v>10690</v>
      </c>
      <c r="E2217" s="83" t="s">
        <v>3108</v>
      </c>
      <c r="F2217" s="65" t="s">
        <v>10691</v>
      </c>
      <c r="G2217" s="58" t="s">
        <v>10</v>
      </c>
      <c r="H2217" s="58" t="s">
        <v>8167</v>
      </c>
      <c r="I2217" s="129">
        <v>3.69</v>
      </c>
      <c r="J2217" s="129">
        <v>3.69</v>
      </c>
      <c r="K2217" s="93">
        <f>Tabela1[ [#This Row],[Cena hurtowa netto od 01.06.2025] ]/Tabela1[[#This Row],[Cena hurtowa netto od 13.01.2025]]-1</f>
        <v>0</v>
      </c>
      <c r="L2217" s="142" t="s">
        <v>3108</v>
      </c>
      <c r="M2217" s="142"/>
      <c r="N2217" s="64">
        <v>6941255143316</v>
      </c>
      <c r="O2217" s="84">
        <v>0.23</v>
      </c>
      <c r="P2217" s="7"/>
      <c r="Q2217" s="35">
        <f t="shared" si="40"/>
        <v>0</v>
      </c>
      <c r="R2217" s="104">
        <v>206</v>
      </c>
      <c r="S2217" s="36" t="s">
        <v>3189</v>
      </c>
      <c r="T2217" s="86">
        <v>96081092</v>
      </c>
      <c r="U2217" s="39">
        <f>VLOOKUP(Tabela1[[#This Row],[Marka]],Config!$D$2:$E$13,2,FALSE)+Tabela1[[#This Row],[Marka_sort_plus]]</f>
        <v>401000</v>
      </c>
      <c r="V2217" s="39">
        <v>1000</v>
      </c>
      <c r="W2217" s="49">
        <v>6941255143316</v>
      </c>
      <c r="X2217" s="49"/>
      <c r="Y2217" s="49"/>
      <c r="Z2217" s="49"/>
    </row>
    <row r="2218" spans="2:26" ht="27.75" customHeight="1">
      <c r="B2218" s="55" t="s">
        <v>3097</v>
      </c>
      <c r="C2218" s="56" t="s">
        <v>11258</v>
      </c>
      <c r="D2218" s="113" t="s">
        <v>11259</v>
      </c>
      <c r="E2218" s="83" t="s">
        <v>3108</v>
      </c>
      <c r="F2218" s="65" t="s">
        <v>11260</v>
      </c>
      <c r="G2218" s="58" t="s">
        <v>10</v>
      </c>
      <c r="H2218" s="58" t="s">
        <v>8167</v>
      </c>
      <c r="I2218" s="129">
        <v>8.59</v>
      </c>
      <c r="J2218" s="129">
        <v>8.59</v>
      </c>
      <c r="K2218" s="93">
        <f>Tabela1[ [#This Row],[Cena hurtowa netto od 01.06.2025] ]/Tabela1[[#This Row],[Cena hurtowa netto od 13.01.2025]]-1</f>
        <v>0</v>
      </c>
      <c r="L2218" s="142" t="s">
        <v>3108</v>
      </c>
      <c r="M2218" s="142"/>
      <c r="N2218" s="64">
        <v>5902979011818</v>
      </c>
      <c r="O2218" s="84">
        <v>0.23</v>
      </c>
      <c r="P2218" s="7"/>
      <c r="Q2218" s="35">
        <f t="shared" si="40"/>
        <v>0</v>
      </c>
      <c r="R2218" s="104"/>
      <c r="S2218" s="36" t="s">
        <v>3189</v>
      </c>
      <c r="T2218" s="86">
        <v>96081093</v>
      </c>
      <c r="U2218" s="39">
        <f>VLOOKUP(Tabela1[[#This Row],[Marka]],Config!$D$2:$E$13,2,FALSE)+Tabela1[[#This Row],[Marka_sort_plus]]</f>
        <v>401000</v>
      </c>
      <c r="V2218" s="39">
        <v>1000</v>
      </c>
      <c r="W2218" s="49">
        <v>5902979011818</v>
      </c>
      <c r="X2218" s="49"/>
      <c r="Y2218" s="49"/>
      <c r="Z2218" s="49"/>
    </row>
    <row r="2219" spans="2:26" ht="27.75" customHeight="1">
      <c r="B2219" s="55" t="s">
        <v>3097</v>
      </c>
      <c r="C2219" s="56" t="s">
        <v>8233</v>
      </c>
      <c r="D2219" s="113" t="s">
        <v>8234</v>
      </c>
      <c r="E2219" s="83" t="s">
        <v>3108</v>
      </c>
      <c r="F2219" s="65" t="s">
        <v>8235</v>
      </c>
      <c r="G2219" s="58" t="s">
        <v>10</v>
      </c>
      <c r="H2219" s="58" t="s">
        <v>8167</v>
      </c>
      <c r="I2219" s="129">
        <v>8.7899999999999991</v>
      </c>
      <c r="J2219" s="129">
        <v>8.7899999999999991</v>
      </c>
      <c r="K2219" s="93">
        <f>Tabela1[ [#This Row],[Cena hurtowa netto od 01.06.2025] ]/Tabela1[[#This Row],[Cena hurtowa netto od 13.01.2025]]-1</f>
        <v>0</v>
      </c>
      <c r="L2219" s="142" t="s">
        <v>3108</v>
      </c>
      <c r="M2219" s="142"/>
      <c r="N2219" s="64">
        <v>6941600170530</v>
      </c>
      <c r="O2219" s="84">
        <v>0.23</v>
      </c>
      <c r="P2219" s="7"/>
      <c r="Q2219" s="35">
        <f t="shared" si="40"/>
        <v>0</v>
      </c>
      <c r="R2219" s="104">
        <v>209</v>
      </c>
      <c r="S2219" s="36" t="s">
        <v>3189</v>
      </c>
      <c r="T2219" s="86" t="s">
        <v>4611</v>
      </c>
      <c r="U2219" s="39">
        <f>VLOOKUP(Tabela1[[#This Row],[Marka]],Config!$D$2:$E$13,2,FALSE)+Tabela1[[#This Row],[Marka_sort_plus]]</f>
        <v>401000</v>
      </c>
      <c r="V2219" s="39">
        <v>1000</v>
      </c>
      <c r="W2219" s="49" t="s">
        <v>9965</v>
      </c>
      <c r="X2219" s="49" t="s">
        <v>9352</v>
      </c>
      <c r="Y2219" s="49" t="s">
        <v>3152</v>
      </c>
      <c r="Z2219" s="49" t="s">
        <v>9353</v>
      </c>
    </row>
    <row r="2220" spans="2:26" ht="27.75" customHeight="1">
      <c r="B2220" s="55" t="s">
        <v>3097</v>
      </c>
      <c r="C2220" s="56" t="s">
        <v>9652</v>
      </c>
      <c r="D2220" s="113" t="s">
        <v>9654</v>
      </c>
      <c r="E2220" s="83" t="s">
        <v>3107</v>
      </c>
      <c r="F2220" s="65" t="s">
        <v>9655</v>
      </c>
      <c r="G2220" s="58" t="s">
        <v>10</v>
      </c>
      <c r="H2220" s="58" t="s">
        <v>8167</v>
      </c>
      <c r="I2220" s="129">
        <v>12.49</v>
      </c>
      <c r="J2220" s="129">
        <v>12.49</v>
      </c>
      <c r="K2220" s="93">
        <f>Tabela1[ [#This Row],[Cena hurtowa netto od 01.06.2025] ]/Tabela1[[#This Row],[Cena hurtowa netto od 13.01.2025]]-1</f>
        <v>0</v>
      </c>
      <c r="L2220" s="142" t="s">
        <v>3107</v>
      </c>
      <c r="M2220" s="142"/>
      <c r="N2220" s="64">
        <v>6931747122479</v>
      </c>
      <c r="O2220" s="84">
        <v>0.23</v>
      </c>
      <c r="P2220" s="7"/>
      <c r="Q2220" s="35">
        <f t="shared" si="40"/>
        <v>0</v>
      </c>
      <c r="R2220" s="104">
        <v>208</v>
      </c>
      <c r="S2220" s="36" t="s">
        <v>3189</v>
      </c>
      <c r="T2220" s="86">
        <v>39269097</v>
      </c>
      <c r="U2220" s="39">
        <f>VLOOKUP(Tabela1[[#This Row],[Marka]],Config!$D$2:$E$13,2,FALSE)+Tabela1[[#This Row],[Marka_sort_plus]]</f>
        <v>401000</v>
      </c>
      <c r="V2220" s="39">
        <v>1000</v>
      </c>
      <c r="W2220" s="49" t="s">
        <v>10173</v>
      </c>
      <c r="X2220" s="49" t="s">
        <v>3152</v>
      </c>
      <c r="Y2220" s="49" t="s">
        <v>3152</v>
      </c>
      <c r="Z2220" s="49" t="s">
        <v>10174</v>
      </c>
    </row>
    <row r="2221" spans="2:26" ht="27.75" customHeight="1">
      <c r="B2221" s="55" t="s">
        <v>3097</v>
      </c>
      <c r="C2221" s="56" t="s">
        <v>10826</v>
      </c>
      <c r="D2221" s="106" t="s">
        <v>10827</v>
      </c>
      <c r="E2221" s="83" t="s">
        <v>3107</v>
      </c>
      <c r="F2221" s="65" t="s">
        <v>10828</v>
      </c>
      <c r="G2221" s="58" t="s">
        <v>10</v>
      </c>
      <c r="H2221" s="58" t="s">
        <v>8167</v>
      </c>
      <c r="I2221" s="129">
        <v>4.49</v>
      </c>
      <c r="J2221" s="129">
        <v>4.49</v>
      </c>
      <c r="K2221" s="93">
        <f>Tabela1[ [#This Row],[Cena hurtowa netto od 01.06.2025] ]/Tabela1[[#This Row],[Cena hurtowa netto od 13.01.2025]]-1</f>
        <v>0</v>
      </c>
      <c r="L2221" s="142" t="s">
        <v>3107</v>
      </c>
      <c r="M2221" s="142"/>
      <c r="N2221" s="64">
        <v>6941600170721</v>
      </c>
      <c r="O2221" s="84">
        <v>0.23</v>
      </c>
      <c r="P2221" s="7"/>
      <c r="Q2221" s="35">
        <f t="shared" si="40"/>
        <v>0</v>
      </c>
      <c r="R2221" s="104" t="s">
        <v>10969</v>
      </c>
      <c r="S2221" s="36" t="s">
        <v>3189</v>
      </c>
      <c r="T2221" s="86">
        <v>82141000</v>
      </c>
      <c r="U2221" s="39">
        <f>VLOOKUP(Tabela1[[#This Row],[Marka]],Config!$D$2:$E$13,2,FALSE)+Tabela1[[#This Row],[Marka_sort_plus]]</f>
        <v>401000</v>
      </c>
      <c r="V2221" s="39">
        <v>1000</v>
      </c>
      <c r="W2221" s="49">
        <v>6941600170721</v>
      </c>
      <c r="X2221" s="49"/>
      <c r="Y2221" s="49"/>
      <c r="Z2221" s="49"/>
    </row>
    <row r="2222" spans="2:26" ht="27.75" customHeight="1">
      <c r="B2222" s="55" t="s">
        <v>3097</v>
      </c>
      <c r="C2222" s="56" t="s">
        <v>4934</v>
      </c>
      <c r="D2222" s="113" t="s">
        <v>5406</v>
      </c>
      <c r="E2222" s="83" t="s">
        <v>3107</v>
      </c>
      <c r="F2222" s="65" t="s">
        <v>4935</v>
      </c>
      <c r="G2222" s="58" t="s">
        <v>10</v>
      </c>
      <c r="H2222" s="58">
        <v>1</v>
      </c>
      <c r="I2222" s="129">
        <v>1.74</v>
      </c>
      <c r="J2222" s="129">
        <v>1.74</v>
      </c>
      <c r="K2222" s="93">
        <f>Tabela1[ [#This Row],[Cena hurtowa netto od 01.06.2025] ]/Tabela1[[#This Row],[Cena hurtowa netto od 13.01.2025]]-1</f>
        <v>0</v>
      </c>
      <c r="L2222" s="142" t="s">
        <v>3107</v>
      </c>
      <c r="M2222" s="142"/>
      <c r="N2222" s="64" t="s">
        <v>5505</v>
      </c>
      <c r="O2222" s="84">
        <v>0.23</v>
      </c>
      <c r="P2222" s="7"/>
      <c r="Q2222" s="35">
        <f t="shared" si="40"/>
        <v>0</v>
      </c>
      <c r="R2222" s="104">
        <v>209</v>
      </c>
      <c r="S2222" s="36" t="s">
        <v>3189</v>
      </c>
      <c r="T2222" s="86" t="s">
        <v>4629</v>
      </c>
      <c r="U2222" s="39">
        <f>VLOOKUP(Tabela1[[#This Row],[Marka]],Config!$D$2:$E$13,2,FALSE)+Tabela1[[#This Row],[Marka_sort_plus]]</f>
        <v>401000</v>
      </c>
      <c r="V2222" s="39">
        <v>1000</v>
      </c>
      <c r="W2222" s="49" t="s">
        <v>5505</v>
      </c>
      <c r="X2222" s="49" t="s">
        <v>6850</v>
      </c>
      <c r="Y2222" s="49" t="s">
        <v>3152</v>
      </c>
      <c r="Z2222" s="49" t="s">
        <v>6851</v>
      </c>
    </row>
    <row r="2223" spans="2:26" ht="27.75" customHeight="1">
      <c r="B2223" s="55" t="s">
        <v>3097</v>
      </c>
      <c r="C2223" s="56" t="s">
        <v>8363</v>
      </c>
      <c r="D2223" s="113" t="s">
        <v>8364</v>
      </c>
      <c r="E2223" s="83" t="s">
        <v>3107</v>
      </c>
      <c r="F2223" s="65" t="s">
        <v>8365</v>
      </c>
      <c r="G2223" s="58" t="s">
        <v>10</v>
      </c>
      <c r="H2223" s="58" t="s">
        <v>8167</v>
      </c>
      <c r="I2223" s="129">
        <v>4.99</v>
      </c>
      <c r="J2223" s="129">
        <v>4.99</v>
      </c>
      <c r="K2223" s="93">
        <f>Tabela1[ [#This Row],[Cena hurtowa netto od 01.06.2025] ]/Tabela1[[#This Row],[Cena hurtowa netto od 13.01.2025]]-1</f>
        <v>0</v>
      </c>
      <c r="L2223" s="142" t="s">
        <v>3107</v>
      </c>
      <c r="M2223" s="142"/>
      <c r="N2223" s="64">
        <v>6941600170554</v>
      </c>
      <c r="O2223" s="84">
        <v>0.23</v>
      </c>
      <c r="P2223" s="7"/>
      <c r="Q2223" s="35">
        <f t="shared" si="40"/>
        <v>0</v>
      </c>
      <c r="R2223" s="104">
        <v>209</v>
      </c>
      <c r="S2223" s="36" t="s">
        <v>3189</v>
      </c>
      <c r="T2223" s="86" t="s">
        <v>4576</v>
      </c>
      <c r="U2223" s="39">
        <f>VLOOKUP(Tabela1[[#This Row],[Marka]],Config!$D$2:$E$13,2,FALSE)+Tabela1[[#This Row],[Marka_sort_plus]]</f>
        <v>401000</v>
      </c>
      <c r="V2223" s="39">
        <v>1000</v>
      </c>
      <c r="W2223" s="49" t="s">
        <v>9966</v>
      </c>
      <c r="X2223" s="49" t="s">
        <v>9354</v>
      </c>
      <c r="Y2223" s="49" t="s">
        <v>3152</v>
      </c>
      <c r="Z2223" s="49" t="s">
        <v>9355</v>
      </c>
    </row>
    <row r="2224" spans="2:26" ht="27.75" customHeight="1">
      <c r="B2224" s="55" t="s">
        <v>3097</v>
      </c>
      <c r="C2224" s="56" t="s">
        <v>4936</v>
      </c>
      <c r="D2224" s="113" t="s">
        <v>5353</v>
      </c>
      <c r="E2224" s="83" t="s">
        <v>3107</v>
      </c>
      <c r="F2224" s="65" t="s">
        <v>4937</v>
      </c>
      <c r="G2224" s="58" t="s">
        <v>10</v>
      </c>
      <c r="H2224" s="58">
        <v>24</v>
      </c>
      <c r="I2224" s="129">
        <v>3.99</v>
      </c>
      <c r="J2224" s="129">
        <v>3.99</v>
      </c>
      <c r="K2224" s="93">
        <f>Tabela1[ [#This Row],[Cena hurtowa netto od 01.06.2025] ]/Tabela1[[#This Row],[Cena hurtowa netto od 13.01.2025]]-1</f>
        <v>0</v>
      </c>
      <c r="L2224" s="142" t="s">
        <v>3107</v>
      </c>
      <c r="M2224" s="142"/>
      <c r="N2224" s="64" t="s">
        <v>5506</v>
      </c>
      <c r="O2224" s="84">
        <v>0.23</v>
      </c>
      <c r="P2224" s="7"/>
      <c r="Q2224" s="35">
        <f t="shared" si="40"/>
        <v>0</v>
      </c>
      <c r="R2224" s="104">
        <v>208</v>
      </c>
      <c r="S2224" s="36" t="s">
        <v>3189</v>
      </c>
      <c r="T2224" s="86" t="s">
        <v>4556</v>
      </c>
      <c r="U2224" s="39">
        <f>VLOOKUP(Tabela1[[#This Row],[Marka]],Config!$D$2:$E$13,2,FALSE)+Tabela1[[#This Row],[Marka_sort_plus]]</f>
        <v>401000</v>
      </c>
      <c r="V2224" s="39">
        <v>1000</v>
      </c>
      <c r="W2224" s="49" t="s">
        <v>5506</v>
      </c>
      <c r="X2224" s="49" t="s">
        <v>6716</v>
      </c>
      <c r="Y2224" s="49" t="s">
        <v>3152</v>
      </c>
      <c r="Z2224" s="49" t="s">
        <v>6717</v>
      </c>
    </row>
    <row r="2225" spans="2:26" ht="27.75" customHeight="1">
      <c r="B2225" s="55" t="s">
        <v>3097</v>
      </c>
      <c r="C2225" s="56" t="s">
        <v>9653</v>
      </c>
      <c r="D2225" s="113" t="s">
        <v>9656</v>
      </c>
      <c r="E2225" s="83" t="s">
        <v>3107</v>
      </c>
      <c r="F2225" s="65" t="s">
        <v>9657</v>
      </c>
      <c r="G2225" s="58" t="s">
        <v>10</v>
      </c>
      <c r="H2225" s="58" t="s">
        <v>8167</v>
      </c>
      <c r="I2225" s="129">
        <v>4.79</v>
      </c>
      <c r="J2225" s="129">
        <v>4.79</v>
      </c>
      <c r="K2225" s="93">
        <f>Tabela1[ [#This Row],[Cena hurtowa netto od 01.06.2025] ]/Tabela1[[#This Row],[Cena hurtowa netto od 13.01.2025]]-1</f>
        <v>0</v>
      </c>
      <c r="L2225" s="142" t="s">
        <v>3107</v>
      </c>
      <c r="M2225" s="142"/>
      <c r="N2225" s="64">
        <v>6931747122721</v>
      </c>
      <c r="O2225" s="84">
        <v>0.23</v>
      </c>
      <c r="P2225" s="7"/>
      <c r="Q2225" s="35">
        <f t="shared" si="40"/>
        <v>0</v>
      </c>
      <c r="R2225" s="104">
        <v>209</v>
      </c>
      <c r="S2225" s="36" t="s">
        <v>3189</v>
      </c>
      <c r="T2225" s="86">
        <v>82130000</v>
      </c>
      <c r="U2225" s="39">
        <f>VLOOKUP(Tabela1[[#This Row],[Marka]],Config!$D$2:$E$13,2,FALSE)+Tabela1[[#This Row],[Marka_sort_plus]]</f>
        <v>401000</v>
      </c>
      <c r="V2225" s="39">
        <v>1000</v>
      </c>
      <c r="W2225" s="49" t="s">
        <v>10175</v>
      </c>
      <c r="X2225" s="49" t="s">
        <v>10176</v>
      </c>
      <c r="Y2225" s="49" t="s">
        <v>3152</v>
      </c>
      <c r="Z2225" s="49" t="s">
        <v>10177</v>
      </c>
    </row>
    <row r="2226" spans="2:26" ht="27.75" customHeight="1">
      <c r="B2226" s="55" t="s">
        <v>3097</v>
      </c>
      <c r="C2226" s="56" t="s">
        <v>11533</v>
      </c>
      <c r="D2226" s="113" t="s">
        <v>13333</v>
      </c>
      <c r="E2226" s="83" t="s">
        <v>3107</v>
      </c>
      <c r="F2226" s="65" t="s">
        <v>11535</v>
      </c>
      <c r="G2226" s="58" t="s">
        <v>10</v>
      </c>
      <c r="H2226" s="58" t="s">
        <v>8070</v>
      </c>
      <c r="I2226" s="129">
        <v>0.99</v>
      </c>
      <c r="J2226" s="129">
        <v>0.99</v>
      </c>
      <c r="K2226" s="93">
        <f>Tabela1[ [#This Row],[Cena hurtowa netto od 01.06.2025] ]/Tabela1[[#This Row],[Cena hurtowa netto od 13.01.2025]]-1</f>
        <v>0</v>
      </c>
      <c r="L2226" s="142" t="s">
        <v>3107</v>
      </c>
      <c r="M2226" s="142"/>
      <c r="N2226" s="64">
        <v>6941255151489</v>
      </c>
      <c r="O2226" s="84">
        <v>0.23</v>
      </c>
      <c r="P2226" s="7"/>
      <c r="Q2226" s="35">
        <f t="shared" si="40"/>
        <v>0</v>
      </c>
      <c r="R2226" s="104" t="s">
        <v>11537</v>
      </c>
      <c r="S2226" s="36" t="s">
        <v>3189</v>
      </c>
      <c r="T2226" s="86">
        <v>96091010</v>
      </c>
      <c r="U2226" s="39">
        <f>VLOOKUP(Tabela1[[#This Row],[Marka]],Config!$D$2:$E$13,2,FALSE)+Tabela1[[#This Row],[Marka_sort_plus]]</f>
        <v>401000</v>
      </c>
      <c r="V2226" s="39">
        <v>1000</v>
      </c>
      <c r="W2226" s="49">
        <v>6941255151489</v>
      </c>
      <c r="X2226" s="49">
        <v>6941255143514</v>
      </c>
      <c r="Y2226" s="49">
        <v>6941255143491</v>
      </c>
      <c r="Z2226" s="49"/>
    </row>
    <row r="2227" spans="2:26" ht="27.75" customHeight="1">
      <c r="B2227" s="55" t="s">
        <v>3097</v>
      </c>
      <c r="C2227" s="56" t="s">
        <v>11534</v>
      </c>
      <c r="D2227" s="113" t="s">
        <v>13334</v>
      </c>
      <c r="E2227" s="83" t="s">
        <v>3107</v>
      </c>
      <c r="F2227" s="65" t="s">
        <v>11536</v>
      </c>
      <c r="G2227" s="58" t="s">
        <v>284</v>
      </c>
      <c r="H2227" s="58" t="s">
        <v>8167</v>
      </c>
      <c r="I2227" s="129">
        <v>71.28</v>
      </c>
      <c r="J2227" s="129">
        <v>71.28</v>
      </c>
      <c r="K2227" s="93">
        <f>Tabela1[ [#This Row],[Cena hurtowa netto od 01.06.2025] ]/Tabela1[[#This Row],[Cena hurtowa netto od 13.01.2025]]-1</f>
        <v>0</v>
      </c>
      <c r="L2227" s="142" t="s">
        <v>3107</v>
      </c>
      <c r="M2227" s="142"/>
      <c r="N2227" s="64">
        <v>5902979018862</v>
      </c>
      <c r="O2227" s="84">
        <v>0.23</v>
      </c>
      <c r="P2227" s="7"/>
      <c r="Q2227" s="35">
        <f t="shared" si="40"/>
        <v>0</v>
      </c>
      <c r="R2227" s="104" t="s">
        <v>11537</v>
      </c>
      <c r="S2227" s="36" t="s">
        <v>3189</v>
      </c>
      <c r="T2227" s="86">
        <v>96091010</v>
      </c>
      <c r="U2227" s="39">
        <f>VLOOKUP(Tabela1[[#This Row],[Marka]],Config!$D$2:$E$13,2,FALSE)+Tabela1[[#This Row],[Marka_sort_plus]]</f>
        <v>401000</v>
      </c>
      <c r="V2227" s="39">
        <v>1000</v>
      </c>
      <c r="W2227" s="49">
        <v>5902979018862</v>
      </c>
      <c r="X2227" s="49"/>
      <c r="Y2227" s="49"/>
      <c r="Z2227" s="49"/>
    </row>
    <row r="2228" spans="2:26" ht="27.75" customHeight="1">
      <c r="B2228" s="55" t="s">
        <v>3097</v>
      </c>
      <c r="C2228" s="56" t="s">
        <v>12518</v>
      </c>
      <c r="D2228" s="113" t="s">
        <v>12519</v>
      </c>
      <c r="E2228" s="83" t="s">
        <v>3107</v>
      </c>
      <c r="F2228" s="65" t="s">
        <v>12520</v>
      </c>
      <c r="G2228" s="58" t="s">
        <v>10</v>
      </c>
      <c r="H2228" s="58" t="s">
        <v>8167</v>
      </c>
      <c r="I2228" s="129">
        <v>5.99</v>
      </c>
      <c r="J2228" s="129">
        <v>5.99</v>
      </c>
      <c r="K2228" s="93">
        <f>Tabela1[ [#This Row],[Cena hurtowa netto od 01.06.2025] ]/Tabela1[[#This Row],[Cena hurtowa netto od 13.01.2025]]-1</f>
        <v>0</v>
      </c>
      <c r="L2228" s="142" t="s">
        <v>3107</v>
      </c>
      <c r="M2228" s="142"/>
      <c r="N2228" s="64">
        <v>6941255141893</v>
      </c>
      <c r="O2228" s="84">
        <v>0.23</v>
      </c>
      <c r="P2228" s="7"/>
      <c r="Q2228" s="35">
        <f t="shared" si="40"/>
        <v>0</v>
      </c>
      <c r="R2228" s="104"/>
      <c r="S2228" s="36" t="s">
        <v>3189</v>
      </c>
      <c r="T2228" s="86" t="s">
        <v>4584</v>
      </c>
      <c r="U2228" s="39">
        <f>VLOOKUP(Tabela1[[#This Row],[Marka]],Config!$D$2:$E$13,2,FALSE)+Tabela1[[#This Row],[Marka_sort_plus]]</f>
        <v>401000</v>
      </c>
      <c r="V2228" s="39">
        <v>1000</v>
      </c>
      <c r="W2228" s="49">
        <v>6941255141893</v>
      </c>
      <c r="X2228" s="49"/>
      <c r="Y2228" s="49"/>
      <c r="Z2228" s="49"/>
    </row>
    <row r="2229" spans="2:26" ht="27.75" customHeight="1">
      <c r="B2229" s="55" t="s">
        <v>3097</v>
      </c>
      <c r="C2229" s="56" t="s">
        <v>13357</v>
      </c>
      <c r="D2229" s="113" t="s">
        <v>13475</v>
      </c>
      <c r="E2229" s="83" t="s">
        <v>3107</v>
      </c>
      <c r="F2229" s="65" t="s">
        <v>13476</v>
      </c>
      <c r="G2229" s="58" t="s">
        <v>10</v>
      </c>
      <c r="H2229" s="58" t="s">
        <v>8167</v>
      </c>
      <c r="I2229" s="129">
        <v>1.99</v>
      </c>
      <c r="J2229" s="129">
        <v>1.99</v>
      </c>
      <c r="K2229" s="93">
        <f>Tabela1[ [#This Row],[Cena hurtowa netto od 01.06.2025] ]/Tabela1[[#This Row],[Cena hurtowa netto od 13.01.2025]]-1</f>
        <v>0</v>
      </c>
      <c r="L2229" s="142" t="s">
        <v>3107</v>
      </c>
      <c r="M2229" s="142"/>
      <c r="N2229" s="64" t="s">
        <v>13477</v>
      </c>
      <c r="O2229" s="84">
        <v>0.23</v>
      </c>
      <c r="P2229" s="7"/>
      <c r="Q2229" s="35">
        <f t="shared" si="40"/>
        <v>0</v>
      </c>
      <c r="R2229" s="104"/>
      <c r="S2229" s="36" t="s">
        <v>11497</v>
      </c>
      <c r="T2229" s="86">
        <v>96081092</v>
      </c>
      <c r="U2229" s="39">
        <f>VLOOKUP(Tabela1[[#This Row],[Marka]],Config!$D$2:$E$13,2,FALSE)+Tabela1[[#This Row],[Marka_sort_plus]]</f>
        <v>402000</v>
      </c>
      <c r="V2229" s="39">
        <v>2000</v>
      </c>
      <c r="W2229" s="49" t="s">
        <v>13477</v>
      </c>
      <c r="X2229" s="49"/>
      <c r="Y2229" s="49"/>
      <c r="Z2229" s="49"/>
    </row>
    <row r="2230" spans="2:26" ht="27.75" customHeight="1">
      <c r="B2230" s="55" t="s">
        <v>3097</v>
      </c>
      <c r="C2230" s="56" t="s">
        <v>12321</v>
      </c>
      <c r="D2230" s="113" t="s">
        <v>12322</v>
      </c>
      <c r="E2230" s="83" t="s">
        <v>3107</v>
      </c>
      <c r="F2230" s="65" t="s">
        <v>12323</v>
      </c>
      <c r="G2230" s="58" t="s">
        <v>284</v>
      </c>
      <c r="H2230" s="58">
        <v>1</v>
      </c>
      <c r="I2230" s="129">
        <v>79.599999999999994</v>
      </c>
      <c r="J2230" s="129">
        <v>79.599999999999994</v>
      </c>
      <c r="K2230" s="93">
        <f>Tabela1[ [#This Row],[Cena hurtowa netto od 01.06.2025] ]/Tabela1[[#This Row],[Cena hurtowa netto od 13.01.2025]]-1</f>
        <v>0</v>
      </c>
      <c r="L2230" s="142" t="s">
        <v>3107</v>
      </c>
      <c r="M2230" s="142"/>
      <c r="N2230" s="64" t="s">
        <v>12324</v>
      </c>
      <c r="O2230" s="84">
        <v>0.23</v>
      </c>
      <c r="P2230" s="7"/>
      <c r="Q2230" s="35">
        <f t="shared" si="40"/>
        <v>0</v>
      </c>
      <c r="R2230" s="104"/>
      <c r="S2230" s="36" t="s">
        <v>11497</v>
      </c>
      <c r="T2230" s="86">
        <v>96081092</v>
      </c>
      <c r="U2230" s="39">
        <f>VLOOKUP(Tabela1[[#This Row],[Marka]],Config!$D$2:$E$13,2,FALSE)+Tabela1[[#This Row],[Marka_sort_plus]]</f>
        <v>402000</v>
      </c>
      <c r="V2230" s="39">
        <v>2000</v>
      </c>
      <c r="W2230" s="49" t="s">
        <v>12324</v>
      </c>
      <c r="X2230" s="49"/>
      <c r="Y2230" s="49"/>
      <c r="Z2230" s="49"/>
    </row>
    <row r="2231" spans="2:26" ht="27.75" customHeight="1">
      <c r="B2231" s="55" t="s">
        <v>3097</v>
      </c>
      <c r="C2231" s="56" t="s">
        <v>11555</v>
      </c>
      <c r="D2231" s="113" t="s">
        <v>11556</v>
      </c>
      <c r="E2231" s="83" t="s">
        <v>3107</v>
      </c>
      <c r="F2231" s="65" t="s">
        <v>11557</v>
      </c>
      <c r="G2231" s="58" t="s">
        <v>10</v>
      </c>
      <c r="H2231" s="58" t="s">
        <v>8167</v>
      </c>
      <c r="I2231" s="129">
        <v>5.49</v>
      </c>
      <c r="J2231" s="129">
        <v>5.49</v>
      </c>
      <c r="K2231" s="93">
        <f>Tabela1[ [#This Row],[Cena hurtowa netto od 01.06.2025] ]/Tabela1[[#This Row],[Cena hurtowa netto od 13.01.2025]]-1</f>
        <v>0</v>
      </c>
      <c r="L2231" s="142" t="s">
        <v>3107</v>
      </c>
      <c r="M2231" s="142"/>
      <c r="N2231" s="64">
        <v>6936965498733</v>
      </c>
      <c r="O2231" s="84">
        <v>0.23</v>
      </c>
      <c r="P2231" s="7"/>
      <c r="Q2231" s="35">
        <f t="shared" si="40"/>
        <v>0</v>
      </c>
      <c r="R2231" s="104"/>
      <c r="S2231" s="36" t="s">
        <v>11497</v>
      </c>
      <c r="T2231" s="86">
        <v>39261000</v>
      </c>
      <c r="U2231" s="39">
        <f>VLOOKUP(Tabela1[[#This Row],[Marka]],Config!$D$2:$E$13,2,FALSE)+Tabela1[[#This Row],[Marka_sort_plus]]</f>
        <v>402000</v>
      </c>
      <c r="V2231" s="39">
        <v>2000</v>
      </c>
      <c r="W2231" s="49">
        <v>6936965498733</v>
      </c>
      <c r="X2231" s="49">
        <v>6936965498740</v>
      </c>
      <c r="Y2231" s="49">
        <v>6936965498733</v>
      </c>
      <c r="Z2231" s="49"/>
    </row>
    <row r="2232" spans="2:26" ht="27.75" customHeight="1">
      <c r="B2232" s="55" t="s">
        <v>3097</v>
      </c>
      <c r="C2232" s="56" t="s">
        <v>12396</v>
      </c>
      <c r="D2232" s="113" t="s">
        <v>12397</v>
      </c>
      <c r="E2232" s="83" t="s">
        <v>3107</v>
      </c>
      <c r="F2232" s="65" t="s">
        <v>11498</v>
      </c>
      <c r="G2232" s="58" t="s">
        <v>10</v>
      </c>
      <c r="H2232" s="58">
        <v>1</v>
      </c>
      <c r="I2232" s="129">
        <v>5.99</v>
      </c>
      <c r="J2232" s="129">
        <v>5.99</v>
      </c>
      <c r="K2232" s="93">
        <f>Tabela1[ [#This Row],[Cena hurtowa netto od 01.06.2025] ]/Tabela1[[#This Row],[Cena hurtowa netto od 13.01.2025]]-1</f>
        <v>0</v>
      </c>
      <c r="L2232" s="142" t="s">
        <v>3107</v>
      </c>
      <c r="M2232" s="142"/>
      <c r="N2232" s="64" t="s">
        <v>12398</v>
      </c>
      <c r="O2232" s="84">
        <v>0.23</v>
      </c>
      <c r="P2232" s="7"/>
      <c r="Q2232" s="35">
        <f t="shared" si="40"/>
        <v>0</v>
      </c>
      <c r="R2232" s="104"/>
      <c r="S2232" s="36" t="s">
        <v>11497</v>
      </c>
      <c r="T2232" s="86">
        <v>35061000</v>
      </c>
      <c r="U2232" s="39">
        <f>VLOOKUP(Tabela1[[#This Row],[Marka]],Config!$D$2:$E$13,2,FALSE)+Tabela1[[#This Row],[Marka_sort_plus]]</f>
        <v>402000</v>
      </c>
      <c r="V2232" s="39">
        <v>2000</v>
      </c>
      <c r="W2232" s="49" t="s">
        <v>12398</v>
      </c>
      <c r="X2232" s="49"/>
      <c r="Y2232" s="49"/>
      <c r="Z2232" s="49"/>
    </row>
    <row r="2233" spans="2:26" ht="27.75" customHeight="1">
      <c r="B2233" s="55" t="s">
        <v>3097</v>
      </c>
      <c r="C2233" s="56" t="s">
        <v>12900</v>
      </c>
      <c r="D2233" s="113" t="s">
        <v>12901</v>
      </c>
      <c r="E2233" s="83" t="s">
        <v>3110</v>
      </c>
      <c r="F2233" s="65" t="s">
        <v>12902</v>
      </c>
      <c r="G2233" s="58" t="s">
        <v>10</v>
      </c>
      <c r="H2233" s="58" t="s">
        <v>8167</v>
      </c>
      <c r="I2233" s="129">
        <v>107.76</v>
      </c>
      <c r="J2233" s="129">
        <v>107.76</v>
      </c>
      <c r="K2233" s="93">
        <f>Tabela1[ [#This Row],[Cena hurtowa netto od 01.06.2025] ]/Tabela1[[#This Row],[Cena hurtowa netto od 13.01.2025]]-1</f>
        <v>0</v>
      </c>
      <c r="L2233" s="142" t="s">
        <v>3110</v>
      </c>
      <c r="M2233" s="142"/>
      <c r="N2233" s="64">
        <v>6942109573464</v>
      </c>
      <c r="O2233" s="84">
        <v>0.23</v>
      </c>
      <c r="P2233" s="7"/>
      <c r="Q2233" s="35">
        <f t="shared" si="40"/>
        <v>0</v>
      </c>
      <c r="R2233" s="104"/>
      <c r="S2233" s="36" t="s">
        <v>11497</v>
      </c>
      <c r="T2233" s="86">
        <v>96081010</v>
      </c>
      <c r="U2233" s="39">
        <f>VLOOKUP(Tabela1[[#This Row],[Marka]],Config!$D$2:$E$13,2,FALSE)+Tabela1[[#This Row],[Marka_sort_plus]]</f>
        <v>402000</v>
      </c>
      <c r="V2233" s="39">
        <v>2000</v>
      </c>
      <c r="W2233" s="49">
        <v>6942109573464</v>
      </c>
      <c r="X2233" s="49"/>
      <c r="Y2233" s="49"/>
      <c r="Z2233" s="49"/>
    </row>
    <row r="2234" spans="2:26" ht="27.75" customHeight="1">
      <c r="B2234" s="55" t="s">
        <v>3097</v>
      </c>
      <c r="C2234" s="56" t="s">
        <v>11640</v>
      </c>
      <c r="D2234" s="113" t="s">
        <v>11641</v>
      </c>
      <c r="E2234" s="83" t="s">
        <v>3107</v>
      </c>
      <c r="F2234" s="65" t="s">
        <v>11642</v>
      </c>
      <c r="G2234" s="58" t="s">
        <v>10</v>
      </c>
      <c r="H2234" s="58" t="s">
        <v>8167</v>
      </c>
      <c r="I2234" s="129">
        <v>7.49</v>
      </c>
      <c r="J2234" s="129">
        <v>7.49</v>
      </c>
      <c r="K2234" s="93">
        <f>Tabela1[ [#This Row],[Cena hurtowa netto od 01.06.2025] ]/Tabela1[[#This Row],[Cena hurtowa netto od 13.01.2025]]-1</f>
        <v>0</v>
      </c>
      <c r="L2234" s="142" t="s">
        <v>3107</v>
      </c>
      <c r="M2234" s="142"/>
      <c r="N2234" s="64">
        <v>6942109512067</v>
      </c>
      <c r="O2234" s="84">
        <v>0.23</v>
      </c>
      <c r="P2234" s="7"/>
      <c r="Q2234" s="35">
        <f t="shared" si="40"/>
        <v>0</v>
      </c>
      <c r="R2234" s="104"/>
      <c r="S2234" s="36" t="s">
        <v>11497</v>
      </c>
      <c r="T2234" s="86">
        <v>82141000</v>
      </c>
      <c r="U2234" s="39">
        <f>VLOOKUP(Tabela1[[#This Row],[Marka]],Config!$D$2:$E$13,2,FALSE)+Tabela1[[#This Row],[Marka_sort_plus]]</f>
        <v>402000</v>
      </c>
      <c r="V2234" s="39">
        <v>2000</v>
      </c>
      <c r="W2234" s="49">
        <v>6942109512067</v>
      </c>
      <c r="X2234" s="49"/>
      <c r="Y2234" s="49"/>
      <c r="Z2234" s="49"/>
    </row>
    <row r="2235" spans="2:26" ht="27.75" customHeight="1">
      <c r="B2235" s="55" t="s">
        <v>3097</v>
      </c>
      <c r="C2235" s="56" t="s">
        <v>11583</v>
      </c>
      <c r="D2235" s="113" t="s">
        <v>11584</v>
      </c>
      <c r="E2235" s="83" t="s">
        <v>3108</v>
      </c>
      <c r="F2235" s="65" t="s">
        <v>11585</v>
      </c>
      <c r="G2235" s="58" t="s">
        <v>10</v>
      </c>
      <c r="H2235" s="58" t="s">
        <v>8167</v>
      </c>
      <c r="I2235" s="129">
        <v>1.99</v>
      </c>
      <c r="J2235" s="129">
        <v>1.99</v>
      </c>
      <c r="K2235" s="93">
        <f>Tabela1[ [#This Row],[Cena hurtowa netto od 01.06.2025] ]/Tabela1[[#This Row],[Cena hurtowa netto od 13.01.2025]]-1</f>
        <v>0</v>
      </c>
      <c r="L2235" s="142" t="s">
        <v>3108</v>
      </c>
      <c r="M2235" s="142"/>
      <c r="N2235" s="64">
        <v>6942109520147</v>
      </c>
      <c r="O2235" s="84">
        <v>0.23</v>
      </c>
      <c r="P2235" s="7"/>
      <c r="Q2235" s="35">
        <f t="shared" si="40"/>
        <v>0</v>
      </c>
      <c r="R2235" s="104"/>
      <c r="S2235" s="36" t="s">
        <v>11497</v>
      </c>
      <c r="T2235" s="86">
        <v>82141000</v>
      </c>
      <c r="U2235" s="39">
        <f>VLOOKUP(Tabela1[[#This Row],[Marka]],Config!$D$2:$E$13,2,FALSE)+Tabela1[[#This Row],[Marka_sort_plus]]</f>
        <v>402000</v>
      </c>
      <c r="V2235" s="39">
        <v>2000</v>
      </c>
      <c r="W2235" s="49">
        <v>6942109520147</v>
      </c>
      <c r="X2235" s="49"/>
      <c r="Y2235" s="49"/>
      <c r="Z2235" s="49"/>
    </row>
    <row r="2236" spans="2:26" ht="27.75" customHeight="1">
      <c r="B2236" s="55" t="s">
        <v>3097</v>
      </c>
      <c r="C2236" s="56" t="s">
        <v>11764</v>
      </c>
      <c r="D2236" s="113" t="s">
        <v>11765</v>
      </c>
      <c r="E2236" s="83" t="s">
        <v>3107</v>
      </c>
      <c r="F2236" s="65" t="s">
        <v>11766</v>
      </c>
      <c r="G2236" s="58" t="s">
        <v>10</v>
      </c>
      <c r="H2236" s="58" t="s">
        <v>8167</v>
      </c>
      <c r="I2236" s="129">
        <v>8.2899999999999991</v>
      </c>
      <c r="J2236" s="129">
        <v>8.2899999999999991</v>
      </c>
      <c r="K2236" s="93">
        <f>Tabela1[ [#This Row],[Cena hurtowa netto od 01.06.2025] ]/Tabela1[[#This Row],[Cena hurtowa netto od 13.01.2025]]-1</f>
        <v>0</v>
      </c>
      <c r="L2236" s="142" t="s">
        <v>3107</v>
      </c>
      <c r="M2236" s="142"/>
      <c r="N2236" s="64">
        <v>6942109516799</v>
      </c>
      <c r="O2236" s="84">
        <v>0.23</v>
      </c>
      <c r="P2236" s="7"/>
      <c r="Q2236" s="35">
        <f t="shared" si="40"/>
        <v>0</v>
      </c>
      <c r="R2236" s="104"/>
      <c r="S2236" s="36" t="s">
        <v>11767</v>
      </c>
      <c r="T2236" s="86">
        <v>90172010</v>
      </c>
      <c r="U2236" s="39">
        <f>VLOOKUP(Tabela1[[#This Row],[Marka]],Config!$D$2:$E$13,2,FALSE)+Tabela1[[#This Row],[Marka_sort_plus]]</f>
        <v>402000</v>
      </c>
      <c r="V2236" s="39">
        <v>2000</v>
      </c>
      <c r="W2236" s="49">
        <v>6942109516799</v>
      </c>
      <c r="X2236" s="49"/>
      <c r="Y2236" s="49"/>
      <c r="Z2236" s="49"/>
    </row>
    <row r="2237" spans="2:26" ht="27.75" customHeight="1">
      <c r="B2237" s="55" t="s">
        <v>3097</v>
      </c>
      <c r="C2237" s="56" t="s">
        <v>11580</v>
      </c>
      <c r="D2237" s="113" t="s">
        <v>11581</v>
      </c>
      <c r="E2237" s="83" t="s">
        <v>3107</v>
      </c>
      <c r="F2237" s="65" t="s">
        <v>11582</v>
      </c>
      <c r="G2237" s="58" t="s">
        <v>10</v>
      </c>
      <c r="H2237" s="58" t="s">
        <v>8167</v>
      </c>
      <c r="I2237" s="129">
        <v>8.49</v>
      </c>
      <c r="J2237" s="129">
        <v>8.49</v>
      </c>
      <c r="K2237" s="93">
        <f>Tabela1[ [#This Row],[Cena hurtowa netto od 01.06.2025] ]/Tabela1[[#This Row],[Cena hurtowa netto od 13.01.2025]]-1</f>
        <v>0</v>
      </c>
      <c r="L2237" s="142" t="s">
        <v>3107</v>
      </c>
      <c r="M2237" s="142"/>
      <c r="N2237" s="64">
        <v>6942109520109</v>
      </c>
      <c r="O2237" s="84">
        <v>0.23</v>
      </c>
      <c r="P2237" s="7"/>
      <c r="Q2237" s="35">
        <f t="shared" si="40"/>
        <v>0</v>
      </c>
      <c r="R2237" s="104"/>
      <c r="S2237" s="36" t="s">
        <v>11497</v>
      </c>
      <c r="T2237" s="86">
        <v>90172010</v>
      </c>
      <c r="U2237" s="39">
        <f>VLOOKUP(Tabela1[[#This Row],[Marka]],Config!$D$2:$E$13,2,FALSE)+Tabela1[[#This Row],[Marka_sort_plus]]</f>
        <v>402000</v>
      </c>
      <c r="V2237" s="39">
        <v>2000</v>
      </c>
      <c r="W2237" s="49">
        <v>6942109520109</v>
      </c>
      <c r="X2237" s="49"/>
      <c r="Y2237" s="49"/>
      <c r="Z2237" s="49"/>
    </row>
    <row r="2238" spans="2:26" ht="27.75" customHeight="1">
      <c r="B2238" s="55" t="s">
        <v>3097</v>
      </c>
      <c r="C2238" s="56" t="s">
        <v>11494</v>
      </c>
      <c r="D2238" s="113" t="s">
        <v>11495</v>
      </c>
      <c r="E2238" s="83" t="s">
        <v>3107</v>
      </c>
      <c r="F2238" s="65" t="s">
        <v>11496</v>
      </c>
      <c r="G2238" s="58" t="s">
        <v>10</v>
      </c>
      <c r="H2238" s="58" t="s">
        <v>8167</v>
      </c>
      <c r="I2238" s="129">
        <v>34.99</v>
      </c>
      <c r="J2238" s="129">
        <v>34.99</v>
      </c>
      <c r="K2238" s="93">
        <f>Tabela1[ [#This Row],[Cena hurtowa netto od 01.06.2025] ]/Tabela1[[#This Row],[Cena hurtowa netto od 13.01.2025]]-1</f>
        <v>0</v>
      </c>
      <c r="L2238" s="142" t="s">
        <v>3107</v>
      </c>
      <c r="M2238" s="142"/>
      <c r="N2238" s="64">
        <v>6942109504468</v>
      </c>
      <c r="O2238" s="84">
        <v>0.23</v>
      </c>
      <c r="P2238" s="7"/>
      <c r="Q2238" s="35">
        <f t="shared" si="40"/>
        <v>0</v>
      </c>
      <c r="R2238" s="104" t="s">
        <v>11515</v>
      </c>
      <c r="S2238" s="36" t="s">
        <v>11497</v>
      </c>
      <c r="T2238" s="86">
        <v>39269097</v>
      </c>
      <c r="U2238" s="39">
        <f>VLOOKUP(Tabela1[[#This Row],[Marka]],Config!$D$2:$E$13,2,FALSE)+Tabela1[[#This Row],[Marka_sort_plus]]</f>
        <v>402000</v>
      </c>
      <c r="V2238" s="39">
        <v>2000</v>
      </c>
      <c r="W2238" s="49">
        <v>6942109504468</v>
      </c>
      <c r="X2238" s="49"/>
      <c r="Y2238" s="49"/>
      <c r="Z2238" s="49"/>
    </row>
    <row r="2239" spans="2:26" ht="27.75" customHeight="1">
      <c r="B2239" s="55" t="s">
        <v>3097</v>
      </c>
      <c r="C2239" s="56" t="s">
        <v>11776</v>
      </c>
      <c r="D2239" s="113" t="s">
        <v>11777</v>
      </c>
      <c r="E2239" s="83" t="s">
        <v>3107</v>
      </c>
      <c r="F2239" s="65" t="s">
        <v>11778</v>
      </c>
      <c r="G2239" s="58" t="s">
        <v>10</v>
      </c>
      <c r="H2239" s="58" t="s">
        <v>8167</v>
      </c>
      <c r="I2239" s="129">
        <v>3.99</v>
      </c>
      <c r="J2239" s="129">
        <v>3.99</v>
      </c>
      <c r="K2239" s="93">
        <f>Tabela1[ [#This Row],[Cena hurtowa netto od 01.06.2025] ]/Tabela1[[#This Row],[Cena hurtowa netto od 13.01.2025]]-1</f>
        <v>0</v>
      </c>
      <c r="L2239" s="142" t="s">
        <v>3107</v>
      </c>
      <c r="M2239" s="142"/>
      <c r="N2239" s="64">
        <v>6942109520161</v>
      </c>
      <c r="O2239" s="84">
        <v>0.23</v>
      </c>
      <c r="P2239" s="7"/>
      <c r="Q2239" s="35">
        <f t="shared" si="40"/>
        <v>0</v>
      </c>
      <c r="R2239" s="104"/>
      <c r="S2239" s="36" t="s">
        <v>11497</v>
      </c>
      <c r="T2239" s="86">
        <v>35061000</v>
      </c>
      <c r="U2239" s="39">
        <f>VLOOKUP(Tabela1[[#This Row],[Marka]],Config!$D$2:$E$13,2,FALSE)+Tabela1[[#This Row],[Marka_sort_plus]]</f>
        <v>402000</v>
      </c>
      <c r="V2239" s="39">
        <v>2000</v>
      </c>
      <c r="W2239" s="49">
        <v>6942109520161</v>
      </c>
      <c r="X2239" s="49"/>
      <c r="Y2239" s="49"/>
      <c r="Z2239" s="49"/>
    </row>
    <row r="2240" spans="2:26" ht="27.75" customHeight="1">
      <c r="B2240" s="55" t="s">
        <v>3097</v>
      </c>
      <c r="C2240" s="56" t="s">
        <v>11499</v>
      </c>
      <c r="D2240" s="113" t="s">
        <v>11500</v>
      </c>
      <c r="E2240" s="83" t="s">
        <v>3107</v>
      </c>
      <c r="F2240" s="65" t="s">
        <v>11501</v>
      </c>
      <c r="G2240" s="58" t="s">
        <v>10</v>
      </c>
      <c r="H2240" s="58" t="s">
        <v>8167</v>
      </c>
      <c r="I2240" s="129">
        <v>3.99</v>
      </c>
      <c r="J2240" s="129">
        <v>3.99</v>
      </c>
      <c r="K2240" s="93">
        <f>Tabela1[ [#This Row],[Cena hurtowa netto od 01.06.2025] ]/Tabela1[[#This Row],[Cena hurtowa netto od 13.01.2025]]-1</f>
        <v>0</v>
      </c>
      <c r="L2240" s="142" t="s">
        <v>3107</v>
      </c>
      <c r="M2240" s="142"/>
      <c r="N2240" s="64">
        <v>6936965498269</v>
      </c>
      <c r="O2240" s="84">
        <v>0.23</v>
      </c>
      <c r="P2240" s="7"/>
      <c r="Q2240" s="35">
        <f t="shared" si="40"/>
        <v>0</v>
      </c>
      <c r="R2240" s="104" t="s">
        <v>11515</v>
      </c>
      <c r="S2240" s="36" t="s">
        <v>11497</v>
      </c>
      <c r="T2240" s="86">
        <v>35061000</v>
      </c>
      <c r="U2240" s="39">
        <f>VLOOKUP(Tabela1[[#This Row],[Marka]],Config!$D$2:$E$13,2,FALSE)+Tabela1[[#This Row],[Marka_sort_plus]]</f>
        <v>402000</v>
      </c>
      <c r="V2240" s="39">
        <v>2000</v>
      </c>
      <c r="W2240" s="49">
        <v>6936965498269</v>
      </c>
      <c r="X2240" s="49"/>
      <c r="Y2240" s="49"/>
      <c r="Z2240" s="49"/>
    </row>
    <row r="2241" spans="2:26" ht="27.75" customHeight="1">
      <c r="B2241" s="55" t="s">
        <v>3097</v>
      </c>
      <c r="C2241" s="56" t="s">
        <v>11774</v>
      </c>
      <c r="D2241" s="113" t="s">
        <v>11775</v>
      </c>
      <c r="E2241" s="83" t="s">
        <v>3107</v>
      </c>
      <c r="F2241" s="65" t="s">
        <v>11501</v>
      </c>
      <c r="G2241" s="58" t="s">
        <v>10</v>
      </c>
      <c r="H2241" s="58" t="s">
        <v>8167</v>
      </c>
      <c r="I2241" s="129">
        <v>3.99</v>
      </c>
      <c r="J2241" s="129">
        <v>3.99</v>
      </c>
      <c r="K2241" s="93">
        <f>Tabela1[ [#This Row],[Cena hurtowa netto od 01.06.2025] ]/Tabela1[[#This Row],[Cena hurtowa netto od 13.01.2025]]-1</f>
        <v>0</v>
      </c>
      <c r="L2241" s="142" t="s">
        <v>3107</v>
      </c>
      <c r="M2241" s="142"/>
      <c r="N2241" s="64">
        <v>6942109520048</v>
      </c>
      <c r="O2241" s="84">
        <v>0.23</v>
      </c>
      <c r="P2241" s="7"/>
      <c r="Q2241" s="35">
        <f t="shared" si="40"/>
        <v>0</v>
      </c>
      <c r="R2241" s="104"/>
      <c r="S2241" s="36" t="s">
        <v>11497</v>
      </c>
      <c r="T2241" s="86">
        <v>40169200</v>
      </c>
      <c r="U2241" s="39">
        <f>VLOOKUP(Tabela1[[#This Row],[Marka]],Config!$D$2:$E$13,2,FALSE)+Tabela1[[#This Row],[Marka_sort_plus]]</f>
        <v>402000</v>
      </c>
      <c r="V2241" s="39">
        <v>2000</v>
      </c>
      <c r="W2241" s="49">
        <v>6942109520048</v>
      </c>
      <c r="X2241" s="49"/>
      <c r="Y2241" s="49"/>
      <c r="Z2241" s="49"/>
    </row>
    <row r="2242" spans="2:26" ht="27.75" customHeight="1">
      <c r="B2242" s="55" t="s">
        <v>3097</v>
      </c>
      <c r="C2242" s="56" t="s">
        <v>11577</v>
      </c>
      <c r="D2242" s="113" t="s">
        <v>11578</v>
      </c>
      <c r="E2242" s="83" t="s">
        <v>3107</v>
      </c>
      <c r="F2242" s="65" t="s">
        <v>11579</v>
      </c>
      <c r="G2242" s="58" t="s">
        <v>10</v>
      </c>
      <c r="H2242" s="58" t="s">
        <v>11558</v>
      </c>
      <c r="I2242" s="129">
        <v>3.79</v>
      </c>
      <c r="J2242" s="129">
        <v>3.79</v>
      </c>
      <c r="K2242" s="93">
        <f>Tabela1[ [#This Row],[Cena hurtowa netto od 01.06.2025] ]/Tabela1[[#This Row],[Cena hurtowa netto od 13.01.2025]]-1</f>
        <v>0</v>
      </c>
      <c r="L2242" s="142" t="s">
        <v>3107</v>
      </c>
      <c r="M2242" s="142"/>
      <c r="N2242" s="64">
        <v>6942109520123</v>
      </c>
      <c r="O2242" s="84">
        <v>0.23</v>
      </c>
      <c r="P2242" s="7"/>
      <c r="Q2242" s="35">
        <f t="shared" si="40"/>
        <v>0</v>
      </c>
      <c r="R2242" s="104"/>
      <c r="S2242" s="36" t="s">
        <v>11497</v>
      </c>
      <c r="T2242" s="86">
        <v>35061000</v>
      </c>
      <c r="U2242" s="39">
        <f>VLOOKUP(Tabela1[[#This Row],[Marka]],Config!$D$2:$E$13,2,FALSE)+Tabela1[[#This Row],[Marka_sort_plus]]</f>
        <v>402000</v>
      </c>
      <c r="V2242" s="39">
        <v>2000</v>
      </c>
      <c r="W2242" s="49">
        <v>6942109520123</v>
      </c>
      <c r="X2242" s="49">
        <v>6942109520130</v>
      </c>
      <c r="Y2242" s="49"/>
      <c r="Z2242" s="49"/>
    </row>
    <row r="2243" spans="2:26" ht="27.75" customHeight="1">
      <c r="B2243" s="55" t="s">
        <v>3097</v>
      </c>
      <c r="C2243" s="56" t="s">
        <v>13386</v>
      </c>
      <c r="D2243" s="113" t="s">
        <v>13543</v>
      </c>
      <c r="E2243" s="83" t="s">
        <v>3107</v>
      </c>
      <c r="F2243" s="65" t="s">
        <v>13544</v>
      </c>
      <c r="G2243" s="58" t="s">
        <v>10</v>
      </c>
      <c r="H2243" s="58" t="s">
        <v>8167</v>
      </c>
      <c r="I2243" s="129">
        <v>7.89</v>
      </c>
      <c r="J2243" s="129">
        <v>7.89</v>
      </c>
      <c r="K2243" s="93">
        <f>Tabela1[ [#This Row],[Cena hurtowa netto od 01.06.2025] ]/Tabela1[[#This Row],[Cena hurtowa netto od 13.01.2025]]-1</f>
        <v>0</v>
      </c>
      <c r="L2243" s="142" t="s">
        <v>3107</v>
      </c>
      <c r="M2243" s="142"/>
      <c r="N2243" s="64" t="s">
        <v>13545</v>
      </c>
      <c r="O2243" s="84">
        <v>0.23</v>
      </c>
      <c r="P2243" s="7"/>
      <c r="Q2243" s="35">
        <f t="shared" si="40"/>
        <v>0</v>
      </c>
      <c r="R2243" s="104">
        <v>228</v>
      </c>
      <c r="S2243" s="36" t="s">
        <v>4958</v>
      </c>
      <c r="T2243" s="86" t="s">
        <v>4564</v>
      </c>
      <c r="U2243" s="39">
        <f>VLOOKUP(Tabela1[[#This Row],[Marka]],Config!$D$2:$E$13,2,FALSE)+Tabela1[[#This Row],[Marka_sort_plus]]</f>
        <v>405000</v>
      </c>
      <c r="V2243" s="39">
        <v>5000</v>
      </c>
      <c r="W2243" s="49" t="s">
        <v>13545</v>
      </c>
      <c r="X2243" s="49"/>
      <c r="Y2243" s="49"/>
      <c r="Z2243" s="49"/>
    </row>
    <row r="2244" spans="2:26" ht="27.75" customHeight="1">
      <c r="B2244" s="55" t="s">
        <v>3097</v>
      </c>
      <c r="C2244" s="56" t="s">
        <v>13369</v>
      </c>
      <c r="D2244" s="113" t="s">
        <v>13710</v>
      </c>
      <c r="E2244" s="83" t="s">
        <v>3108</v>
      </c>
      <c r="F2244" s="65" t="s">
        <v>13711</v>
      </c>
      <c r="G2244" s="58" t="s">
        <v>10</v>
      </c>
      <c r="H2244" s="58" t="s">
        <v>8167</v>
      </c>
      <c r="I2244" s="129">
        <v>5.99</v>
      </c>
      <c r="J2244" s="129">
        <v>5.99</v>
      </c>
      <c r="K2244" s="93">
        <f>Tabela1[ [#This Row],[Cena hurtowa netto od 01.06.2025] ]/Tabela1[[#This Row],[Cena hurtowa netto od 13.01.2025]]-1</f>
        <v>0</v>
      </c>
      <c r="L2244" s="142" t="s">
        <v>3108</v>
      </c>
      <c r="M2244" s="142"/>
      <c r="N2244" s="64" t="s">
        <v>13712</v>
      </c>
      <c r="O2244" s="84">
        <v>0.23</v>
      </c>
      <c r="P2244" s="7"/>
      <c r="Q2244" s="35">
        <f t="shared" si="40"/>
        <v>0</v>
      </c>
      <c r="R2244" s="104"/>
      <c r="S2244" s="36" t="s">
        <v>8238</v>
      </c>
      <c r="T2244" s="86">
        <v>96081092</v>
      </c>
      <c r="U2244" s="39">
        <f>VLOOKUP(Tabela1[[#This Row],[Marka]],Config!$D$2:$E$13,2,FALSE)+Tabela1[[#This Row],[Marka_sort_plus]]</f>
        <v>409000</v>
      </c>
      <c r="V2244" s="39">
        <v>9000</v>
      </c>
      <c r="W2244" s="49" t="s">
        <v>13712</v>
      </c>
      <c r="X2244" s="49"/>
      <c r="Y2244" s="49"/>
      <c r="Z2244" s="49"/>
    </row>
    <row r="2245" spans="2:26" ht="27.75" customHeight="1">
      <c r="B2245" s="55" t="s">
        <v>3097</v>
      </c>
      <c r="C2245" s="56" t="s">
        <v>12903</v>
      </c>
      <c r="D2245" s="113" t="s">
        <v>12904</v>
      </c>
      <c r="E2245" s="83" t="s">
        <v>3110</v>
      </c>
      <c r="F2245" s="65" t="s">
        <v>12905</v>
      </c>
      <c r="G2245" s="58" t="s">
        <v>10</v>
      </c>
      <c r="H2245" s="58" t="s">
        <v>8167</v>
      </c>
      <c r="I2245" s="129">
        <v>4.99</v>
      </c>
      <c r="J2245" s="129">
        <v>4.99</v>
      </c>
      <c r="K2245" s="93">
        <f>Tabela1[ [#This Row],[Cena hurtowa netto od 01.06.2025] ]/Tabela1[[#This Row],[Cena hurtowa netto od 13.01.2025]]-1</f>
        <v>0</v>
      </c>
      <c r="L2245" s="142" t="s">
        <v>3110</v>
      </c>
      <c r="M2245" s="142"/>
      <c r="N2245" s="64">
        <v>6927036711851</v>
      </c>
      <c r="O2245" s="84">
        <v>0.23</v>
      </c>
      <c r="P2245" s="7"/>
      <c r="Q2245" s="35">
        <f t="shared" si="40"/>
        <v>0</v>
      </c>
      <c r="R2245" s="104"/>
      <c r="S2245" s="36" t="s">
        <v>8238</v>
      </c>
      <c r="T2245" s="86">
        <v>382499969</v>
      </c>
      <c r="U2245" s="39">
        <f>VLOOKUP(Tabela1[[#This Row],[Marka]],Config!$D$2:$E$13,2,FALSE)+Tabela1[[#This Row],[Marka_sort_plus]]</f>
        <v>409000</v>
      </c>
      <c r="V2245" s="39">
        <v>9000</v>
      </c>
      <c r="W2245" s="49">
        <v>6927036711851</v>
      </c>
      <c r="X2245" s="49"/>
      <c r="Y2245" s="49"/>
      <c r="Z2245" s="49"/>
    </row>
    <row r="2246" spans="2:26" ht="27.75" customHeight="1">
      <c r="B2246" s="55" t="s">
        <v>3097</v>
      </c>
      <c r="C2246" s="56" t="s">
        <v>13294</v>
      </c>
      <c r="D2246" s="113" t="s">
        <v>13295</v>
      </c>
      <c r="E2246" s="83" t="s">
        <v>3110</v>
      </c>
      <c r="F2246" s="65" t="s">
        <v>14054</v>
      </c>
      <c r="G2246" s="58" t="s">
        <v>10</v>
      </c>
      <c r="H2246" s="58" t="s">
        <v>8167</v>
      </c>
      <c r="I2246" s="129">
        <v>3.49</v>
      </c>
      <c r="J2246" s="129">
        <v>3.49</v>
      </c>
      <c r="K2246" s="93">
        <f>Tabela1[ [#This Row],[Cena hurtowa netto od 01.06.2025] ]/Tabela1[[#This Row],[Cena hurtowa netto od 13.01.2025]]-1</f>
        <v>0</v>
      </c>
      <c r="L2246" s="142" t="s">
        <v>3110</v>
      </c>
      <c r="M2246" s="142"/>
      <c r="N2246" s="64">
        <v>6927036713862</v>
      </c>
      <c r="O2246" s="84">
        <v>0.23</v>
      </c>
      <c r="P2246" s="7"/>
      <c r="Q2246" s="35">
        <f t="shared" si="40"/>
        <v>0</v>
      </c>
      <c r="R2246" s="104"/>
      <c r="S2246" s="36" t="s">
        <v>12437</v>
      </c>
      <c r="T2246" s="86">
        <v>96081011</v>
      </c>
      <c r="U2246" s="39">
        <f>VLOOKUP(Tabela1[[#This Row],[Marka]],Config!$D$2:$E$13,2,FALSE)+Tabela1[[#This Row],[Marka_sort_plus]]</f>
        <v>410000</v>
      </c>
      <c r="V2246" s="39">
        <v>10000</v>
      </c>
      <c r="W2246" s="49">
        <v>6927036713862</v>
      </c>
      <c r="X2246" s="49"/>
      <c r="Y2246" s="49"/>
      <c r="Z2246" s="49"/>
    </row>
    <row r="2247" spans="2:26" ht="27.75" customHeight="1">
      <c r="B2247" s="55" t="s">
        <v>3097</v>
      </c>
      <c r="C2247" s="56" t="s">
        <v>13030</v>
      </c>
      <c r="D2247" s="113" t="s">
        <v>13031</v>
      </c>
      <c r="E2247" s="83" t="s">
        <v>3110</v>
      </c>
      <c r="F2247" s="65" t="s">
        <v>13032</v>
      </c>
      <c r="G2247" s="58" t="s">
        <v>10</v>
      </c>
      <c r="H2247" s="58" t="s">
        <v>8167</v>
      </c>
      <c r="I2247" s="129">
        <v>1.99</v>
      </c>
      <c r="J2247" s="129">
        <v>1.99</v>
      </c>
      <c r="K2247" s="93">
        <f>Tabela1[ [#This Row],[Cena hurtowa netto od 01.06.2025] ]/Tabela1[[#This Row],[Cena hurtowa netto od 13.01.2025]]-1</f>
        <v>0</v>
      </c>
      <c r="L2247" s="142" t="s">
        <v>3110</v>
      </c>
      <c r="M2247" s="142"/>
      <c r="N2247" s="64">
        <v>6927036722154</v>
      </c>
      <c r="O2247" s="84">
        <v>0.23</v>
      </c>
      <c r="P2247" s="7"/>
      <c r="Q2247" s="35">
        <f t="shared" ref="Q2247:Q2278" si="41">J2247*P2247*(1-RABAT)</f>
        <v>0</v>
      </c>
      <c r="R2247" s="104"/>
      <c r="S2247" s="36" t="s">
        <v>12437</v>
      </c>
      <c r="T2247" s="86">
        <v>96081092</v>
      </c>
      <c r="U2247" s="39">
        <f>VLOOKUP(Tabela1[[#This Row],[Marka]],Config!$D$2:$E$13,2,FALSE)+Tabela1[[#This Row],[Marka_sort_plus]]</f>
        <v>410008</v>
      </c>
      <c r="V2247" s="39">
        <v>10008</v>
      </c>
      <c r="W2247" s="49">
        <v>6927036722154</v>
      </c>
      <c r="X2247" s="49"/>
      <c r="Y2247" s="49"/>
      <c r="Z2247" s="49"/>
    </row>
    <row r="2248" spans="2:26" ht="27.75" customHeight="1">
      <c r="B2248" s="55" t="s">
        <v>3097</v>
      </c>
      <c r="C2248" s="56" t="s">
        <v>13036</v>
      </c>
      <c r="D2248" s="113" t="s">
        <v>13037</v>
      </c>
      <c r="E2248" s="83" t="s">
        <v>3110</v>
      </c>
      <c r="F2248" s="65" t="s">
        <v>13038</v>
      </c>
      <c r="G2248" s="58" t="s">
        <v>10</v>
      </c>
      <c r="H2248" s="58" t="s">
        <v>8167</v>
      </c>
      <c r="I2248" s="129">
        <v>4.99</v>
      </c>
      <c r="J2248" s="129">
        <v>4.99</v>
      </c>
      <c r="K2248" s="93">
        <f>Tabela1[ [#This Row],[Cena hurtowa netto od 01.06.2025] ]/Tabela1[[#This Row],[Cena hurtowa netto od 13.01.2025]]-1</f>
        <v>0</v>
      </c>
      <c r="L2248" s="142" t="s">
        <v>3110</v>
      </c>
      <c r="M2248" s="142"/>
      <c r="N2248" s="64">
        <v>6927036718409</v>
      </c>
      <c r="O2248" s="84">
        <v>0.23</v>
      </c>
      <c r="P2248" s="7"/>
      <c r="Q2248" s="35">
        <f t="shared" si="41"/>
        <v>0</v>
      </c>
      <c r="R2248" s="104"/>
      <c r="S2248" s="36" t="s">
        <v>12437</v>
      </c>
      <c r="T2248" s="86">
        <v>382499969</v>
      </c>
      <c r="U2248" s="39">
        <f>VLOOKUP(Tabela1[[#This Row],[Marka]],Config!$D$2:$E$13,2,FALSE)+Tabela1[[#This Row],[Marka_sort_plus]]</f>
        <v>410008</v>
      </c>
      <c r="V2248" s="39">
        <v>10008</v>
      </c>
      <c r="W2248" s="49">
        <v>6927036718409</v>
      </c>
      <c r="X2248" s="49"/>
      <c r="Y2248" s="49"/>
      <c r="Z2248" s="49"/>
    </row>
    <row r="2249" spans="2:26" ht="27.75" customHeight="1">
      <c r="B2249" s="55" t="s">
        <v>3097</v>
      </c>
      <c r="C2249" s="56" t="s">
        <v>12907</v>
      </c>
      <c r="D2249" s="113" t="s">
        <v>12908</v>
      </c>
      <c r="E2249" s="83" t="s">
        <v>3110</v>
      </c>
      <c r="F2249" s="65" t="s">
        <v>12910</v>
      </c>
      <c r="G2249" s="58" t="s">
        <v>10</v>
      </c>
      <c r="H2249" s="58" t="s">
        <v>8167</v>
      </c>
      <c r="I2249" s="129">
        <v>4.49</v>
      </c>
      <c r="J2249" s="129">
        <v>4.49</v>
      </c>
      <c r="K2249" s="93">
        <f>Tabela1[ [#This Row],[Cena hurtowa netto od 01.06.2025] ]/Tabela1[[#This Row],[Cena hurtowa netto od 13.01.2025]]-1</f>
        <v>0</v>
      </c>
      <c r="L2249" s="142" t="s">
        <v>3110</v>
      </c>
      <c r="M2249" s="142"/>
      <c r="N2249" s="64">
        <v>6927036714586</v>
      </c>
      <c r="O2249" s="84">
        <v>0.23</v>
      </c>
      <c r="P2249" s="7"/>
      <c r="Q2249" s="35">
        <f t="shared" si="41"/>
        <v>0</v>
      </c>
      <c r="R2249" s="104"/>
      <c r="S2249" s="36" t="s">
        <v>12437</v>
      </c>
      <c r="T2249" s="86">
        <v>39261000</v>
      </c>
      <c r="U2249" s="39">
        <f>VLOOKUP(Tabela1[[#This Row],[Marka]],Config!$D$2:$E$13,2,FALSE)+Tabela1[[#This Row],[Marka_sort_plus]]</f>
        <v>410008</v>
      </c>
      <c r="V2249" s="39">
        <v>10008</v>
      </c>
      <c r="W2249" s="49">
        <v>6927036714586</v>
      </c>
      <c r="X2249" s="49"/>
      <c r="Y2249" s="49"/>
      <c r="Z2249" s="49"/>
    </row>
    <row r="2250" spans="2:26" ht="27.75" customHeight="1">
      <c r="B2250" s="55" t="s">
        <v>3097</v>
      </c>
      <c r="C2250" s="56" t="s">
        <v>12906</v>
      </c>
      <c r="D2250" s="113" t="s">
        <v>12909</v>
      </c>
      <c r="E2250" s="83" t="s">
        <v>3110</v>
      </c>
      <c r="F2250" s="65" t="s">
        <v>12911</v>
      </c>
      <c r="G2250" s="58" t="s">
        <v>10</v>
      </c>
      <c r="H2250" s="58" t="s">
        <v>8167</v>
      </c>
      <c r="I2250" s="129">
        <v>3.49</v>
      </c>
      <c r="J2250" s="129">
        <v>3.49</v>
      </c>
      <c r="K2250" s="93">
        <f>Tabela1[ [#This Row],[Cena hurtowa netto od 01.06.2025] ]/Tabela1[[#This Row],[Cena hurtowa netto od 13.01.2025]]-1</f>
        <v>0</v>
      </c>
      <c r="L2250" s="142" t="s">
        <v>3110</v>
      </c>
      <c r="M2250" s="142"/>
      <c r="N2250" s="64">
        <v>6927036714555</v>
      </c>
      <c r="O2250" s="84">
        <v>0.23</v>
      </c>
      <c r="P2250" s="7"/>
      <c r="Q2250" s="35">
        <f t="shared" si="41"/>
        <v>0</v>
      </c>
      <c r="R2250" s="104"/>
      <c r="S2250" s="36" t="s">
        <v>12437</v>
      </c>
      <c r="T2250" s="86">
        <v>39261000</v>
      </c>
      <c r="U2250" s="39">
        <f>VLOOKUP(Tabela1[[#This Row],[Marka]],Config!$D$2:$E$13,2,FALSE)+Tabela1[[#This Row],[Marka_sort_plus]]</f>
        <v>410008</v>
      </c>
      <c r="V2250" s="39">
        <v>10008</v>
      </c>
      <c r="W2250" s="49">
        <v>6927036714555</v>
      </c>
      <c r="X2250" s="49"/>
      <c r="Y2250" s="49"/>
      <c r="Z2250" s="49"/>
    </row>
    <row r="2251" spans="2:26" ht="27.75" customHeight="1">
      <c r="B2251" s="55" t="s">
        <v>3097</v>
      </c>
      <c r="C2251" s="56" t="s">
        <v>13027</v>
      </c>
      <c r="D2251" s="113" t="s">
        <v>13028</v>
      </c>
      <c r="E2251" s="83" t="s">
        <v>3110</v>
      </c>
      <c r="F2251" s="65" t="s">
        <v>13029</v>
      </c>
      <c r="G2251" s="58" t="s">
        <v>10</v>
      </c>
      <c r="H2251" s="58" t="s">
        <v>8167</v>
      </c>
      <c r="I2251" s="129">
        <v>2.99</v>
      </c>
      <c r="J2251" s="129">
        <v>2.99</v>
      </c>
      <c r="K2251" s="93">
        <f>Tabela1[ [#This Row],[Cena hurtowa netto od 01.06.2025] ]/Tabela1[[#This Row],[Cena hurtowa netto od 13.01.2025]]-1</f>
        <v>0</v>
      </c>
      <c r="L2251" s="142" t="s">
        <v>3110</v>
      </c>
      <c r="M2251" s="142"/>
      <c r="N2251" s="64">
        <v>6927036714630</v>
      </c>
      <c r="O2251" s="84">
        <v>0.23</v>
      </c>
      <c r="P2251" s="7"/>
      <c r="Q2251" s="35">
        <f t="shared" si="41"/>
        <v>0</v>
      </c>
      <c r="R2251" s="104"/>
      <c r="S2251" s="36" t="s">
        <v>12437</v>
      </c>
      <c r="T2251" s="86">
        <v>96081010</v>
      </c>
      <c r="U2251" s="39">
        <f>VLOOKUP(Tabela1[[#This Row],[Marka]],Config!$D$2:$E$13,2,FALSE)+Tabela1[[#This Row],[Marka_sort_plus]]</f>
        <v>410008</v>
      </c>
      <c r="V2251" s="39">
        <v>10008</v>
      </c>
      <c r="W2251" s="49">
        <v>6927036714630</v>
      </c>
      <c r="X2251" s="49"/>
      <c r="Y2251" s="49"/>
      <c r="Z2251" s="49"/>
    </row>
    <row r="2252" spans="2:26" ht="27.75" customHeight="1">
      <c r="B2252" s="55" t="s">
        <v>3097</v>
      </c>
      <c r="C2252" s="56" t="s">
        <v>13292</v>
      </c>
      <c r="D2252" s="113" t="s">
        <v>13293</v>
      </c>
      <c r="E2252" s="83" t="s">
        <v>3110</v>
      </c>
      <c r="F2252" s="65" t="s">
        <v>13866</v>
      </c>
      <c r="G2252" s="58" t="s">
        <v>10</v>
      </c>
      <c r="H2252" s="58" t="s">
        <v>8167</v>
      </c>
      <c r="I2252" s="129">
        <v>12.99</v>
      </c>
      <c r="J2252" s="129">
        <v>12.99</v>
      </c>
      <c r="K2252" s="93">
        <f>Tabela1[ [#This Row],[Cena hurtowa netto od 01.06.2025] ]/Tabela1[[#This Row],[Cena hurtowa netto od 13.01.2025]]-1</f>
        <v>0</v>
      </c>
      <c r="L2252" s="142" t="s">
        <v>3110</v>
      </c>
      <c r="M2252" s="142"/>
      <c r="N2252" s="64">
        <v>6927036713893</v>
      </c>
      <c r="O2252" s="84">
        <v>0.23</v>
      </c>
      <c r="P2252" s="7"/>
      <c r="Q2252" s="35">
        <f t="shared" si="41"/>
        <v>0</v>
      </c>
      <c r="R2252" s="104"/>
      <c r="S2252" s="36" t="s">
        <v>12437</v>
      </c>
      <c r="T2252" s="86">
        <v>90172010</v>
      </c>
      <c r="U2252" s="39">
        <f>VLOOKUP(Tabela1[[#This Row],[Marka]],Config!$D$2:$E$13,2,FALSE)+Tabela1[[#This Row],[Marka_sort_plus]]</f>
        <v>410008</v>
      </c>
      <c r="V2252" s="39">
        <v>10008</v>
      </c>
      <c r="W2252" s="49">
        <v>6927036713893</v>
      </c>
      <c r="X2252" s="49"/>
      <c r="Y2252" s="49"/>
      <c r="Z2252" s="49"/>
    </row>
    <row r="2253" spans="2:26" ht="27.75" customHeight="1">
      <c r="B2253" s="55" t="s">
        <v>3097</v>
      </c>
      <c r="C2253" s="56" t="s">
        <v>13033</v>
      </c>
      <c r="D2253" s="113" t="s">
        <v>13034</v>
      </c>
      <c r="E2253" s="83" t="s">
        <v>3110</v>
      </c>
      <c r="F2253" s="65" t="s">
        <v>13035</v>
      </c>
      <c r="G2253" s="58" t="s">
        <v>10</v>
      </c>
      <c r="H2253" s="58" t="s">
        <v>8167</v>
      </c>
      <c r="I2253" s="129">
        <v>3.99</v>
      </c>
      <c r="J2253" s="129">
        <v>3.99</v>
      </c>
      <c r="K2253" s="93">
        <f>Tabela1[ [#This Row],[Cena hurtowa netto od 01.06.2025] ]/Tabela1[[#This Row],[Cena hurtowa netto od 13.01.2025]]-1</f>
        <v>0</v>
      </c>
      <c r="L2253" s="142" t="s">
        <v>3110</v>
      </c>
      <c r="M2253" s="142"/>
      <c r="N2253" s="64">
        <v>6927036713978</v>
      </c>
      <c r="O2253" s="84">
        <v>0.23</v>
      </c>
      <c r="P2253" s="7"/>
      <c r="Q2253" s="35">
        <f t="shared" si="41"/>
        <v>0</v>
      </c>
      <c r="R2253" s="104"/>
      <c r="S2253" s="36" t="s">
        <v>12437</v>
      </c>
      <c r="T2253" s="86">
        <v>96091010</v>
      </c>
      <c r="U2253" s="39">
        <f>VLOOKUP(Tabela1[[#This Row],[Marka]],Config!$D$2:$E$13,2,FALSE)+Tabela1[[#This Row],[Marka_sort_plus]]</f>
        <v>410008</v>
      </c>
      <c r="V2253" s="39">
        <v>10008</v>
      </c>
      <c r="W2253" s="49">
        <v>6927036713978</v>
      </c>
      <c r="X2253" s="49"/>
      <c r="Y2253" s="49"/>
      <c r="Z2253" s="49"/>
    </row>
    <row r="2254" spans="2:26" ht="27.75" customHeight="1">
      <c r="B2254" s="55" t="s">
        <v>3097</v>
      </c>
      <c r="C2254" s="56" t="s">
        <v>13039</v>
      </c>
      <c r="D2254" s="113" t="s">
        <v>13040</v>
      </c>
      <c r="E2254" s="83" t="s">
        <v>3110</v>
      </c>
      <c r="F2254" s="65" t="s">
        <v>13041</v>
      </c>
      <c r="G2254" s="58" t="s">
        <v>10</v>
      </c>
      <c r="H2254" s="58" t="s">
        <v>8167</v>
      </c>
      <c r="I2254" s="129">
        <v>2.4900000000000002</v>
      </c>
      <c r="J2254" s="129">
        <v>2.4900000000000002</v>
      </c>
      <c r="K2254" s="93">
        <f>Tabela1[ [#This Row],[Cena hurtowa netto od 01.06.2025] ]/Tabela1[[#This Row],[Cena hurtowa netto od 13.01.2025]]-1</f>
        <v>0</v>
      </c>
      <c r="L2254" s="142" t="s">
        <v>3110</v>
      </c>
      <c r="M2254" s="142"/>
      <c r="N2254" s="64">
        <v>6927036713435</v>
      </c>
      <c r="O2254" s="84">
        <v>0.23</v>
      </c>
      <c r="P2254" s="7"/>
      <c r="Q2254" s="35">
        <f t="shared" si="41"/>
        <v>0</v>
      </c>
      <c r="R2254" s="104"/>
      <c r="S2254" s="36" t="s">
        <v>12437</v>
      </c>
      <c r="T2254" s="86">
        <v>90172010</v>
      </c>
      <c r="U2254" s="39">
        <f>VLOOKUP(Tabela1[[#This Row],[Marka]],Config!$D$2:$E$13,2,FALSE)+Tabela1[[#This Row],[Marka_sort_plus]]</f>
        <v>410008</v>
      </c>
      <c r="V2254" s="39">
        <v>10008</v>
      </c>
      <c r="W2254" s="49">
        <v>6927036713435</v>
      </c>
      <c r="X2254" s="49"/>
      <c r="Y2254" s="49"/>
      <c r="Z2254" s="49"/>
    </row>
    <row r="2255" spans="2:26" ht="27.75" customHeight="1">
      <c r="B2255" s="55" t="s">
        <v>3097</v>
      </c>
      <c r="C2255" s="56" t="s">
        <v>13300</v>
      </c>
      <c r="D2255" s="113" t="s">
        <v>13301</v>
      </c>
      <c r="E2255" s="83" t="s">
        <v>3110</v>
      </c>
      <c r="F2255" s="65" t="s">
        <v>13867</v>
      </c>
      <c r="G2255" s="58" t="s">
        <v>10</v>
      </c>
      <c r="H2255" s="58" t="s">
        <v>8167</v>
      </c>
      <c r="I2255" s="129">
        <v>3.49</v>
      </c>
      <c r="J2255" s="129">
        <v>3.49</v>
      </c>
      <c r="K2255" s="93">
        <f>Tabela1[ [#This Row],[Cena hurtowa netto od 01.06.2025] ]/Tabela1[[#This Row],[Cena hurtowa netto od 13.01.2025]]-1</f>
        <v>0</v>
      </c>
      <c r="L2255" s="142" t="s">
        <v>3110</v>
      </c>
      <c r="M2255" s="142"/>
      <c r="N2255" s="64">
        <v>6927036712537</v>
      </c>
      <c r="O2255" s="84">
        <v>0.23</v>
      </c>
      <c r="P2255" s="7"/>
      <c r="Q2255" s="35">
        <f t="shared" si="41"/>
        <v>0</v>
      </c>
      <c r="R2255" s="104"/>
      <c r="S2255" s="36" t="s">
        <v>12437</v>
      </c>
      <c r="T2255" s="86">
        <v>90172010</v>
      </c>
      <c r="U2255" s="39">
        <f>VLOOKUP(Tabela1[[#This Row],[Marka]],Config!$D$2:$E$13,2,FALSE)+Tabela1[[#This Row],[Marka_sort_plus]]</f>
        <v>410008</v>
      </c>
      <c r="V2255" s="39">
        <v>10008</v>
      </c>
      <c r="W2255" s="49">
        <v>6927036712537</v>
      </c>
      <c r="X2255" s="49">
        <v>6927036712544</v>
      </c>
      <c r="Y2255" s="49"/>
      <c r="Z2255" s="49"/>
    </row>
    <row r="2256" spans="2:26" ht="27.75" customHeight="1">
      <c r="B2256" s="55" t="s">
        <v>3097</v>
      </c>
      <c r="C2256" s="56" t="s">
        <v>4963</v>
      </c>
      <c r="D2256" s="113" t="s">
        <v>5400</v>
      </c>
      <c r="E2256" s="83" t="s">
        <v>3107</v>
      </c>
      <c r="F2256" s="65" t="s">
        <v>4964</v>
      </c>
      <c r="G2256" s="58" t="s">
        <v>10</v>
      </c>
      <c r="H2256" s="58">
        <v>1</v>
      </c>
      <c r="I2256" s="129">
        <v>5.99</v>
      </c>
      <c r="J2256" s="129">
        <v>5.99</v>
      </c>
      <c r="K2256" s="93">
        <f>Tabela1[ [#This Row],[Cena hurtowa netto od 01.06.2025] ]/Tabela1[[#This Row],[Cena hurtowa netto od 13.01.2025]]-1</f>
        <v>0</v>
      </c>
      <c r="L2256" s="142" t="s">
        <v>3107</v>
      </c>
      <c r="M2256" s="142"/>
      <c r="N2256" s="64" t="s">
        <v>5583</v>
      </c>
      <c r="O2256" s="84">
        <v>0.23</v>
      </c>
      <c r="P2256" s="7"/>
      <c r="Q2256" s="35">
        <f t="shared" si="41"/>
        <v>0</v>
      </c>
      <c r="R2256" s="104"/>
      <c r="S2256" s="36" t="s">
        <v>3190</v>
      </c>
      <c r="T2256" s="86" t="s">
        <v>4567</v>
      </c>
      <c r="U2256" s="39">
        <f>VLOOKUP(Tabela1[[#This Row],[Marka]],Config!$D$2:$E$13,2,FALSE)+Tabela1[[#This Row],[Marka_sort_plus]]</f>
        <v>411000</v>
      </c>
      <c r="V2256" s="39">
        <v>11000</v>
      </c>
      <c r="W2256" s="49" t="s">
        <v>5583</v>
      </c>
      <c r="X2256" s="49" t="s">
        <v>9197</v>
      </c>
      <c r="Y2256" s="49" t="s">
        <v>3152</v>
      </c>
      <c r="Z2256" s="49" t="s">
        <v>9198</v>
      </c>
    </row>
    <row r="2257" spans="2:26" ht="27.75" customHeight="1">
      <c r="B2257" s="55" t="s">
        <v>3097</v>
      </c>
      <c r="C2257" s="56" t="s">
        <v>14001</v>
      </c>
      <c r="D2257" s="113" t="s">
        <v>14002</v>
      </c>
      <c r="E2257" s="83" t="s">
        <v>3110</v>
      </c>
      <c r="F2257" s="65" t="s">
        <v>14021</v>
      </c>
      <c r="G2257" s="58" t="s">
        <v>284</v>
      </c>
      <c r="H2257" s="58" t="s">
        <v>8167</v>
      </c>
      <c r="I2257" s="129"/>
      <c r="J2257" s="129">
        <v>10.99</v>
      </c>
      <c r="K2257" s="93" t="e">
        <f>Tabela1[ [#This Row],[Cena hurtowa netto od 01.06.2025] ]/Tabela1[[#This Row],[Cena hurtowa netto od 13.01.2025]]-1</f>
        <v>#DIV/0!</v>
      </c>
      <c r="L2257" s="142" t="s">
        <v>3110</v>
      </c>
      <c r="M2257" s="142"/>
      <c r="N2257" s="64">
        <v>5902979032370</v>
      </c>
      <c r="O2257" s="84">
        <v>0.23</v>
      </c>
      <c r="P2257" s="7"/>
      <c r="Q2257" s="35">
        <f t="shared" si="41"/>
        <v>0</v>
      </c>
      <c r="R2257" s="104"/>
      <c r="S2257" s="36" t="s">
        <v>3190</v>
      </c>
      <c r="T2257" s="86">
        <v>96081092</v>
      </c>
      <c r="U2257" s="39">
        <f>VLOOKUP(Tabela1[[#This Row],[Marka]],Config!$D$2:$E$13,2,FALSE)+Tabela1[[#This Row],[Marka_sort_plus]]</f>
        <v>411000</v>
      </c>
      <c r="V2257" s="39">
        <v>11000</v>
      </c>
      <c r="W2257" s="49"/>
      <c r="X2257" s="49">
        <v>5902979032370</v>
      </c>
      <c r="Y2257" s="49"/>
      <c r="Z2257" s="49"/>
    </row>
    <row r="2258" spans="2:26" ht="27.75" customHeight="1">
      <c r="B2258" s="55" t="s">
        <v>3097</v>
      </c>
      <c r="C2258" s="56" t="s">
        <v>2348</v>
      </c>
      <c r="D2258" s="113" t="s">
        <v>3447</v>
      </c>
      <c r="E2258" s="83" t="s">
        <v>3107</v>
      </c>
      <c r="F2258" s="65" t="s">
        <v>2349</v>
      </c>
      <c r="G2258" s="58" t="s">
        <v>284</v>
      </c>
      <c r="H2258" s="58">
        <v>1</v>
      </c>
      <c r="I2258" s="129">
        <v>110</v>
      </c>
      <c r="J2258" s="129">
        <v>110</v>
      </c>
      <c r="K2258" s="93">
        <f>Tabela1[ [#This Row],[Cena hurtowa netto od 01.06.2025] ]/Tabela1[[#This Row],[Cena hurtowa netto od 13.01.2025]]-1</f>
        <v>0</v>
      </c>
      <c r="L2258" s="142" t="s">
        <v>3107</v>
      </c>
      <c r="M2258" s="142"/>
      <c r="N2258" s="64" t="s">
        <v>4432</v>
      </c>
      <c r="O2258" s="84">
        <v>0.23</v>
      </c>
      <c r="P2258" s="7"/>
      <c r="Q2258" s="35">
        <f t="shared" si="41"/>
        <v>0</v>
      </c>
      <c r="R2258" s="104">
        <v>220</v>
      </c>
      <c r="S2258" s="36" t="s">
        <v>3190</v>
      </c>
      <c r="T2258" s="86" t="s">
        <v>4567</v>
      </c>
      <c r="U2258" s="39">
        <f>VLOOKUP(Tabela1[[#This Row],[Marka]],Config!$D$2:$E$13,2,FALSE)+Tabela1[[#This Row],[Marka_sort_plus]]</f>
        <v>411000</v>
      </c>
      <c r="V2258" s="39">
        <v>11000</v>
      </c>
      <c r="W2258" s="49" t="s">
        <v>3152</v>
      </c>
      <c r="X2258" s="49" t="s">
        <v>4432</v>
      </c>
      <c r="Y2258" s="49" t="s">
        <v>3152</v>
      </c>
      <c r="Z2258" s="49" t="s">
        <v>6003</v>
      </c>
    </row>
    <row r="2259" spans="2:26" ht="27.75" customHeight="1">
      <c r="B2259" s="55" t="s">
        <v>3097</v>
      </c>
      <c r="C2259" s="56" t="s">
        <v>13348</v>
      </c>
      <c r="D2259" s="113" t="s">
        <v>13460</v>
      </c>
      <c r="E2259" s="83" t="s">
        <v>3107</v>
      </c>
      <c r="F2259" s="65" t="s">
        <v>13461</v>
      </c>
      <c r="G2259" s="58" t="s">
        <v>10</v>
      </c>
      <c r="H2259" s="58" t="s">
        <v>8167</v>
      </c>
      <c r="I2259" s="129">
        <v>2.69</v>
      </c>
      <c r="J2259" s="129">
        <v>2.69</v>
      </c>
      <c r="K2259" s="93">
        <f>Tabela1[ [#This Row],[Cena hurtowa netto od 01.06.2025] ]/Tabela1[[#This Row],[Cena hurtowa netto od 13.01.2025]]-1</f>
        <v>0</v>
      </c>
      <c r="L2259" s="142" t="s">
        <v>3107</v>
      </c>
      <c r="M2259" s="142"/>
      <c r="N2259" s="64" t="s">
        <v>13462</v>
      </c>
      <c r="O2259" s="84">
        <v>0.23</v>
      </c>
      <c r="P2259" s="7"/>
      <c r="Q2259" s="35">
        <f t="shared" si="41"/>
        <v>0</v>
      </c>
      <c r="R2259" s="104"/>
      <c r="S2259" s="36" t="s">
        <v>3190</v>
      </c>
      <c r="T2259" s="86" t="s">
        <v>4567</v>
      </c>
      <c r="U2259" s="39">
        <f>VLOOKUP(Tabela1[[#This Row],[Marka]],Config!$D$2:$E$13,2,FALSE)+Tabela1[[#This Row],[Marka_sort_plus]]</f>
        <v>411000</v>
      </c>
      <c r="V2259" s="39">
        <v>11000</v>
      </c>
      <c r="W2259" s="49" t="s">
        <v>13462</v>
      </c>
      <c r="X2259" s="49"/>
      <c r="Y2259" s="49"/>
      <c r="Z2259" s="49"/>
    </row>
    <row r="2260" spans="2:26" ht="27.75" customHeight="1">
      <c r="B2260" s="55" t="s">
        <v>3097</v>
      </c>
      <c r="C2260" s="56" t="s">
        <v>14003</v>
      </c>
      <c r="D2260" s="113" t="s">
        <v>14004</v>
      </c>
      <c r="E2260" s="83" t="s">
        <v>3110</v>
      </c>
      <c r="F2260" s="65" t="s">
        <v>14022</v>
      </c>
      <c r="G2260" s="58" t="s">
        <v>284</v>
      </c>
      <c r="H2260" s="58" t="s">
        <v>8167</v>
      </c>
      <c r="I2260" s="129"/>
      <c r="J2260" s="129">
        <v>10.99</v>
      </c>
      <c r="K2260" s="93" t="e">
        <f>Tabela1[ [#This Row],[Cena hurtowa netto od 01.06.2025] ]/Tabela1[[#This Row],[Cena hurtowa netto od 13.01.2025]]-1</f>
        <v>#DIV/0!</v>
      </c>
      <c r="L2260" s="142" t="s">
        <v>3110</v>
      </c>
      <c r="M2260" s="142"/>
      <c r="N2260" s="64">
        <v>5902979032363</v>
      </c>
      <c r="O2260" s="84">
        <v>0.23</v>
      </c>
      <c r="P2260" s="7"/>
      <c r="Q2260" s="35">
        <f t="shared" si="41"/>
        <v>0</v>
      </c>
      <c r="R2260" s="104"/>
      <c r="S2260" s="36" t="s">
        <v>3190</v>
      </c>
      <c r="T2260" s="86">
        <v>96081092</v>
      </c>
      <c r="U2260" s="39">
        <f>VLOOKUP(Tabela1[[#This Row],[Marka]],Config!$D$2:$E$13,2,FALSE)+Tabela1[[#This Row],[Marka_sort_plus]]</f>
        <v>411000</v>
      </c>
      <c r="V2260" s="39">
        <v>11000</v>
      </c>
      <c r="W2260" s="49"/>
      <c r="X2260" s="49">
        <v>5902979032363</v>
      </c>
      <c r="Y2260" s="49"/>
      <c r="Z2260" s="49"/>
    </row>
    <row r="2261" spans="2:26" ht="27.75" customHeight="1">
      <c r="B2261" s="55" t="s">
        <v>3097</v>
      </c>
      <c r="C2261" s="56" t="s">
        <v>4959</v>
      </c>
      <c r="D2261" s="113" t="s">
        <v>5401</v>
      </c>
      <c r="E2261" s="83" t="s">
        <v>3107</v>
      </c>
      <c r="F2261" s="65" t="s">
        <v>4960</v>
      </c>
      <c r="G2261" s="58" t="s">
        <v>10</v>
      </c>
      <c r="H2261" s="58">
        <v>1</v>
      </c>
      <c r="I2261" s="129">
        <v>6.59</v>
      </c>
      <c r="J2261" s="129">
        <v>6.59</v>
      </c>
      <c r="K2261" s="93">
        <f>Tabela1[ [#This Row],[Cena hurtowa netto od 01.06.2025] ]/Tabela1[[#This Row],[Cena hurtowa netto od 13.01.2025]]-1</f>
        <v>0</v>
      </c>
      <c r="L2261" s="142" t="s">
        <v>3107</v>
      </c>
      <c r="M2261" s="142"/>
      <c r="N2261" s="64" t="s">
        <v>5522</v>
      </c>
      <c r="O2261" s="84">
        <v>0.23</v>
      </c>
      <c r="P2261" s="7"/>
      <c r="Q2261" s="35">
        <f t="shared" si="41"/>
        <v>0</v>
      </c>
      <c r="R2261" s="104">
        <v>206</v>
      </c>
      <c r="S2261" s="36" t="s">
        <v>3190</v>
      </c>
      <c r="T2261" s="86" t="s">
        <v>4567</v>
      </c>
      <c r="U2261" s="39">
        <f>VLOOKUP(Tabela1[[#This Row],[Marka]],Config!$D$2:$E$13,2,FALSE)+Tabela1[[#This Row],[Marka_sort_plus]]</f>
        <v>411000</v>
      </c>
      <c r="V2261" s="39">
        <v>11000</v>
      </c>
      <c r="W2261" s="49" t="s">
        <v>5522</v>
      </c>
      <c r="X2261" s="49" t="s">
        <v>9199</v>
      </c>
      <c r="Y2261" s="49" t="s">
        <v>3152</v>
      </c>
      <c r="Z2261" s="49" t="s">
        <v>9200</v>
      </c>
    </row>
    <row r="2262" spans="2:26" ht="27.75" customHeight="1">
      <c r="B2262" s="55" t="s">
        <v>3097</v>
      </c>
      <c r="C2262" s="56" t="s">
        <v>13351</v>
      </c>
      <c r="D2262" s="113" t="s">
        <v>13466</v>
      </c>
      <c r="E2262" s="83" t="s">
        <v>3107</v>
      </c>
      <c r="F2262" s="65" t="s">
        <v>13467</v>
      </c>
      <c r="G2262" s="58" t="s">
        <v>10</v>
      </c>
      <c r="H2262" s="58" t="s">
        <v>8167</v>
      </c>
      <c r="I2262" s="129">
        <v>1.79</v>
      </c>
      <c r="J2262" s="129">
        <v>2.39</v>
      </c>
      <c r="K2262" s="93">
        <f>Tabela1[ [#This Row],[Cena hurtowa netto od 01.06.2025] ]/Tabela1[[#This Row],[Cena hurtowa netto od 13.01.2025]]-1</f>
        <v>0.33519553072625707</v>
      </c>
      <c r="L2262" s="142" t="s">
        <v>3107</v>
      </c>
      <c r="M2262" s="142"/>
      <c r="N2262" s="64" t="s">
        <v>13468</v>
      </c>
      <c r="O2262" s="84">
        <v>0.23</v>
      </c>
      <c r="P2262" s="7"/>
      <c r="Q2262" s="35">
        <f t="shared" si="41"/>
        <v>0</v>
      </c>
      <c r="R2262" s="104">
        <v>217</v>
      </c>
      <c r="S2262" s="36" t="s">
        <v>3190</v>
      </c>
      <c r="T2262" s="86">
        <v>96081092</v>
      </c>
      <c r="U2262" s="39">
        <f>VLOOKUP(Tabela1[[#This Row],[Marka]],Config!$D$2:$E$13,2,FALSE)+Tabela1[[#This Row],[Marka_sort_plus]]</f>
        <v>411000</v>
      </c>
      <c r="V2262" s="39">
        <v>11000</v>
      </c>
      <c r="W2262" s="49"/>
      <c r="X2262" s="49"/>
      <c r="Y2262" s="49"/>
      <c r="Z2262" s="49"/>
    </row>
    <row r="2263" spans="2:26" ht="27.75" customHeight="1">
      <c r="B2263" s="55" t="s">
        <v>3097</v>
      </c>
      <c r="C2263" s="56" t="s">
        <v>10663</v>
      </c>
      <c r="D2263" s="113" t="s">
        <v>10664</v>
      </c>
      <c r="E2263" s="83" t="s">
        <v>3107</v>
      </c>
      <c r="F2263" s="65" t="s">
        <v>10665</v>
      </c>
      <c r="G2263" s="58" t="s">
        <v>10</v>
      </c>
      <c r="H2263" s="58" t="s">
        <v>8167</v>
      </c>
      <c r="I2263" s="129">
        <v>95.6</v>
      </c>
      <c r="J2263" s="129">
        <v>95.6</v>
      </c>
      <c r="K2263" s="93">
        <f>Tabela1[ [#This Row],[Cena hurtowa netto od 01.06.2025] ]/Tabela1[[#This Row],[Cena hurtowa netto od 13.01.2025]]-1</f>
        <v>0</v>
      </c>
      <c r="L2263" s="142" t="s">
        <v>3107</v>
      </c>
      <c r="M2263" s="142"/>
      <c r="N2263" s="64">
        <v>6936965463724</v>
      </c>
      <c r="O2263" s="84">
        <v>0.23</v>
      </c>
      <c r="P2263" s="7"/>
      <c r="Q2263" s="35">
        <f t="shared" si="41"/>
        <v>0</v>
      </c>
      <c r="R2263" s="104">
        <v>217</v>
      </c>
      <c r="S2263" s="36" t="s">
        <v>3190</v>
      </c>
      <c r="T2263" s="86">
        <v>96081092</v>
      </c>
      <c r="U2263" s="39">
        <f>VLOOKUP(Tabela1[[#This Row],[Marka]],Config!$D$2:$E$13,2,FALSE)+Tabela1[[#This Row],[Marka_sort_plus]]</f>
        <v>411000</v>
      </c>
      <c r="V2263" s="39">
        <v>11000</v>
      </c>
      <c r="W2263" s="49">
        <v>6936965463724</v>
      </c>
      <c r="X2263" s="49"/>
      <c r="Y2263" s="49"/>
      <c r="Z2263" s="49"/>
    </row>
    <row r="2264" spans="2:26" ht="27.75" customHeight="1">
      <c r="B2264" s="55" t="s">
        <v>3097</v>
      </c>
      <c r="C2264" s="56" t="s">
        <v>13352</v>
      </c>
      <c r="D2264" s="113" t="s">
        <v>13697</v>
      </c>
      <c r="E2264" s="83" t="s">
        <v>3108</v>
      </c>
      <c r="F2264" s="65" t="s">
        <v>13698</v>
      </c>
      <c r="G2264" s="58" t="s">
        <v>10</v>
      </c>
      <c r="H2264" s="58" t="s">
        <v>8167</v>
      </c>
      <c r="I2264" s="129">
        <v>1.99</v>
      </c>
      <c r="J2264" s="129">
        <v>1.99</v>
      </c>
      <c r="K2264" s="93">
        <f>Tabela1[ [#This Row],[Cena hurtowa netto od 01.06.2025] ]/Tabela1[[#This Row],[Cena hurtowa netto od 13.01.2025]]-1</f>
        <v>0</v>
      </c>
      <c r="L2264" s="142" t="s">
        <v>3108</v>
      </c>
      <c r="M2264" s="142"/>
      <c r="N2264" s="64" t="s">
        <v>13699</v>
      </c>
      <c r="O2264" s="84">
        <v>0.23</v>
      </c>
      <c r="P2264" s="7"/>
      <c r="Q2264" s="35">
        <f t="shared" si="41"/>
        <v>0</v>
      </c>
      <c r="R2264" s="104"/>
      <c r="S2264" s="36" t="s">
        <v>3190</v>
      </c>
      <c r="T2264" s="86">
        <v>96081092</v>
      </c>
      <c r="U2264" s="39">
        <f>VLOOKUP(Tabela1[[#This Row],[Marka]],Config!$D$2:$E$13,2,FALSE)+Tabela1[[#This Row],[Marka_sort_plus]]</f>
        <v>411000</v>
      </c>
      <c r="V2264" s="39">
        <v>11000</v>
      </c>
      <c r="W2264" s="49" t="s">
        <v>13699</v>
      </c>
      <c r="X2264" s="49"/>
      <c r="Y2264" s="49"/>
      <c r="Z2264" s="49"/>
    </row>
    <row r="2265" spans="2:26" ht="27.75" customHeight="1">
      <c r="B2265" s="55" t="s">
        <v>3097</v>
      </c>
      <c r="C2265" s="56" t="s">
        <v>13353</v>
      </c>
      <c r="D2265" s="113" t="s">
        <v>13469</v>
      </c>
      <c r="E2265" s="83" t="s">
        <v>3107</v>
      </c>
      <c r="F2265" s="65" t="s">
        <v>13470</v>
      </c>
      <c r="G2265" s="58" t="s">
        <v>10</v>
      </c>
      <c r="H2265" s="58" t="s">
        <v>8167</v>
      </c>
      <c r="I2265" s="129">
        <v>1.85</v>
      </c>
      <c r="J2265" s="129">
        <v>1.85</v>
      </c>
      <c r="K2265" s="93">
        <f>Tabela1[ [#This Row],[Cena hurtowa netto od 01.06.2025] ]/Tabela1[[#This Row],[Cena hurtowa netto od 13.01.2025]]-1</f>
        <v>0</v>
      </c>
      <c r="L2265" s="142" t="s">
        <v>3107</v>
      </c>
      <c r="M2265" s="142"/>
      <c r="N2265" s="64" t="s">
        <v>13471</v>
      </c>
      <c r="O2265" s="84">
        <v>0.23</v>
      </c>
      <c r="P2265" s="7"/>
      <c r="Q2265" s="35">
        <f t="shared" si="41"/>
        <v>0</v>
      </c>
      <c r="R2265" s="104">
        <v>217</v>
      </c>
      <c r="S2265" s="36" t="s">
        <v>3190</v>
      </c>
      <c r="T2265" s="86">
        <v>96081092</v>
      </c>
      <c r="U2265" s="39">
        <f>VLOOKUP(Tabela1[[#This Row],[Marka]],Config!$D$2:$E$13,2,FALSE)+Tabela1[[#This Row],[Marka_sort_plus]]</f>
        <v>411000</v>
      </c>
      <c r="V2265" s="39">
        <v>11000</v>
      </c>
      <c r="W2265" s="49" t="s">
        <v>13471</v>
      </c>
      <c r="X2265" s="49"/>
      <c r="Y2265" s="49"/>
      <c r="Z2265" s="49"/>
    </row>
    <row r="2266" spans="2:26" ht="27.75" customHeight="1">
      <c r="B2266" s="55" t="s">
        <v>3097</v>
      </c>
      <c r="C2266" s="56" t="s">
        <v>12834</v>
      </c>
      <c r="D2266" s="113" t="s">
        <v>12835</v>
      </c>
      <c r="E2266" s="83" t="s">
        <v>3107</v>
      </c>
      <c r="F2266" s="65" t="s">
        <v>12836</v>
      </c>
      <c r="G2266" s="58" t="s">
        <v>10</v>
      </c>
      <c r="H2266" s="58" t="s">
        <v>8167</v>
      </c>
      <c r="I2266" s="129">
        <v>74</v>
      </c>
      <c r="J2266" s="129">
        <v>74</v>
      </c>
      <c r="K2266" s="93">
        <f>Tabela1[ [#This Row],[Cena hurtowa netto od 01.06.2025] ]/Tabela1[[#This Row],[Cena hurtowa netto od 13.01.2025]]-1</f>
        <v>0</v>
      </c>
      <c r="L2266" s="142" t="s">
        <v>3107</v>
      </c>
      <c r="M2266" s="142"/>
      <c r="N2266" s="64">
        <v>6936965452285</v>
      </c>
      <c r="O2266" s="84">
        <v>0.23</v>
      </c>
      <c r="P2266" s="7"/>
      <c r="Q2266" s="35">
        <f t="shared" si="41"/>
        <v>0</v>
      </c>
      <c r="R2266" s="104"/>
      <c r="S2266" s="36" t="s">
        <v>3190</v>
      </c>
      <c r="T2266" s="86" t="s">
        <v>4567</v>
      </c>
      <c r="U2266" s="39">
        <f>VLOOKUP(Tabela1[[#This Row],[Marka]],Config!$D$2:$E$13,2,FALSE)+Tabela1[[#This Row],[Marka_sort_plus]]</f>
        <v>411000</v>
      </c>
      <c r="V2266" s="39">
        <v>11000</v>
      </c>
      <c r="W2266" s="49">
        <v>6936965452285</v>
      </c>
      <c r="X2266" s="49"/>
      <c r="Y2266" s="49"/>
      <c r="Z2266" s="49"/>
    </row>
    <row r="2267" spans="2:26" ht="27.75" customHeight="1">
      <c r="B2267" s="55" t="s">
        <v>3097</v>
      </c>
      <c r="C2267" s="56" t="s">
        <v>13354</v>
      </c>
      <c r="D2267" s="113" t="s">
        <v>13472</v>
      </c>
      <c r="E2267" s="83" t="s">
        <v>3107</v>
      </c>
      <c r="F2267" s="65" t="s">
        <v>13473</v>
      </c>
      <c r="G2267" s="58" t="s">
        <v>10</v>
      </c>
      <c r="H2267" s="58" t="s">
        <v>8167</v>
      </c>
      <c r="I2267" s="129">
        <v>2.35</v>
      </c>
      <c r="J2267" s="129">
        <v>2.35</v>
      </c>
      <c r="K2267" s="93">
        <f>Tabela1[ [#This Row],[Cena hurtowa netto od 01.06.2025] ]/Tabela1[[#This Row],[Cena hurtowa netto od 13.01.2025]]-1</f>
        <v>0</v>
      </c>
      <c r="L2267" s="142" t="s">
        <v>3107</v>
      </c>
      <c r="M2267" s="142"/>
      <c r="N2267" s="64" t="s">
        <v>13474</v>
      </c>
      <c r="O2267" s="84">
        <v>0.23</v>
      </c>
      <c r="P2267" s="7"/>
      <c r="Q2267" s="35">
        <f t="shared" si="41"/>
        <v>0</v>
      </c>
      <c r="R2267" s="104"/>
      <c r="S2267" s="36" t="s">
        <v>3190</v>
      </c>
      <c r="T2267" s="86">
        <v>96081092</v>
      </c>
      <c r="U2267" s="39">
        <f>VLOOKUP(Tabela1[[#This Row],[Marka]],Config!$D$2:$E$13,2,FALSE)+Tabela1[[#This Row],[Marka_sort_plus]]</f>
        <v>411000</v>
      </c>
      <c r="V2267" s="39">
        <v>11000</v>
      </c>
      <c r="W2267" s="49" t="s">
        <v>13474</v>
      </c>
      <c r="X2267" s="49"/>
      <c r="Y2267" s="49"/>
      <c r="Z2267" s="49"/>
    </row>
    <row r="2268" spans="2:26" ht="27.75" customHeight="1">
      <c r="B2268" s="55" t="s">
        <v>3097</v>
      </c>
      <c r="C2268" s="56" t="s">
        <v>11073</v>
      </c>
      <c r="D2268" s="106" t="s">
        <v>11074</v>
      </c>
      <c r="E2268" s="83" t="s">
        <v>3107</v>
      </c>
      <c r="F2268" s="65" t="s">
        <v>11075</v>
      </c>
      <c r="G2268" s="58" t="s">
        <v>10</v>
      </c>
      <c r="H2268" s="58" t="s">
        <v>8167</v>
      </c>
      <c r="I2268" s="129">
        <v>94</v>
      </c>
      <c r="J2268" s="129">
        <v>94</v>
      </c>
      <c r="K2268" s="93">
        <f>Tabela1[ [#This Row],[Cena hurtowa netto od 01.06.2025] ]/Tabela1[[#This Row],[Cena hurtowa netto od 13.01.2025]]-1</f>
        <v>0</v>
      </c>
      <c r="L2268" s="142" t="s">
        <v>3107</v>
      </c>
      <c r="M2268" s="142"/>
      <c r="N2268" s="64">
        <v>6941458377297</v>
      </c>
      <c r="O2268" s="84">
        <v>0.23</v>
      </c>
      <c r="P2268" s="7"/>
      <c r="Q2268" s="35">
        <f t="shared" si="41"/>
        <v>0</v>
      </c>
      <c r="R2268" s="104" t="s">
        <v>11076</v>
      </c>
      <c r="S2268" s="36" t="s">
        <v>3190</v>
      </c>
      <c r="T2268" s="86">
        <v>96081092</v>
      </c>
      <c r="U2268" s="39">
        <f>VLOOKUP(Tabela1[[#This Row],[Marka]],Config!$D$2:$E$13,2,FALSE)+Tabela1[[#This Row],[Marka_sort_plus]]</f>
        <v>411000</v>
      </c>
      <c r="V2268" s="39">
        <v>11000</v>
      </c>
      <c r="W2268" s="49">
        <v>6941458377297</v>
      </c>
      <c r="X2268" s="49"/>
      <c r="Y2268" s="49"/>
      <c r="Z2268" s="49"/>
    </row>
    <row r="2269" spans="2:26" ht="27.75" customHeight="1">
      <c r="B2269" s="55" t="s">
        <v>3097</v>
      </c>
      <c r="C2269" s="56" t="s">
        <v>13355</v>
      </c>
      <c r="D2269" s="113" t="s">
        <v>13701</v>
      </c>
      <c r="E2269" s="83" t="s">
        <v>3108</v>
      </c>
      <c r="F2269" s="65" t="s">
        <v>13702</v>
      </c>
      <c r="G2269" s="58" t="s">
        <v>10</v>
      </c>
      <c r="H2269" s="58" t="s">
        <v>8167</v>
      </c>
      <c r="I2269" s="129">
        <v>0.92</v>
      </c>
      <c r="J2269" s="129">
        <v>0.92</v>
      </c>
      <c r="K2269" s="93">
        <f>Tabela1[ [#This Row],[Cena hurtowa netto od 01.06.2025] ]/Tabela1[[#This Row],[Cena hurtowa netto od 13.01.2025]]-1</f>
        <v>0</v>
      </c>
      <c r="L2269" s="142" t="s">
        <v>3108</v>
      </c>
      <c r="M2269" s="142"/>
      <c r="N2269" s="64" t="s">
        <v>13703</v>
      </c>
      <c r="O2269" s="84">
        <v>0.23</v>
      </c>
      <c r="P2269" s="7"/>
      <c r="Q2269" s="35">
        <f t="shared" si="41"/>
        <v>0</v>
      </c>
      <c r="R2269" s="104"/>
      <c r="S2269" s="36" t="s">
        <v>3190</v>
      </c>
      <c r="T2269" s="86" t="s">
        <v>4567</v>
      </c>
      <c r="U2269" s="39">
        <f>VLOOKUP(Tabela1[[#This Row],[Marka]],Config!$D$2:$E$13,2,FALSE)+Tabela1[[#This Row],[Marka_sort_plus]]</f>
        <v>411000</v>
      </c>
      <c r="V2269" s="39">
        <v>11000</v>
      </c>
      <c r="W2269" s="49" t="s">
        <v>13700</v>
      </c>
      <c r="X2269" s="49"/>
      <c r="Y2269" s="49"/>
      <c r="Z2269" s="49"/>
    </row>
    <row r="2270" spans="2:26" ht="27.75" customHeight="1">
      <c r="B2270" s="55" t="s">
        <v>3097</v>
      </c>
      <c r="C2270" s="56" t="s">
        <v>13356</v>
      </c>
      <c r="D2270" s="113" t="s">
        <v>13704</v>
      </c>
      <c r="E2270" s="83" t="s">
        <v>3108</v>
      </c>
      <c r="F2270" s="65" t="s">
        <v>13705</v>
      </c>
      <c r="G2270" s="58" t="s">
        <v>10</v>
      </c>
      <c r="H2270" s="58" t="s">
        <v>8167</v>
      </c>
      <c r="I2270" s="129">
        <v>1.65</v>
      </c>
      <c r="J2270" s="129">
        <v>1.65</v>
      </c>
      <c r="K2270" s="93">
        <f>Tabela1[ [#This Row],[Cena hurtowa netto od 01.06.2025] ]/Tabela1[[#This Row],[Cena hurtowa netto od 13.01.2025]]-1</f>
        <v>0</v>
      </c>
      <c r="L2270" s="142" t="s">
        <v>3108</v>
      </c>
      <c r="M2270" s="142"/>
      <c r="N2270" s="64" t="s">
        <v>13706</v>
      </c>
      <c r="O2270" s="84">
        <v>0.23</v>
      </c>
      <c r="P2270" s="7"/>
      <c r="Q2270" s="35">
        <f t="shared" si="41"/>
        <v>0</v>
      </c>
      <c r="R2270" s="104"/>
      <c r="S2270" s="36" t="s">
        <v>3190</v>
      </c>
      <c r="T2270" s="86" t="s">
        <v>4567</v>
      </c>
      <c r="U2270" s="39">
        <f>VLOOKUP(Tabela1[[#This Row],[Marka]],Config!$D$2:$E$13,2,FALSE)+Tabela1[[#This Row],[Marka_sort_plus]]</f>
        <v>411000</v>
      </c>
      <c r="V2270" s="39">
        <v>11000</v>
      </c>
      <c r="W2270" s="49" t="s">
        <v>13706</v>
      </c>
      <c r="X2270" s="49"/>
      <c r="Y2270" s="49"/>
      <c r="Z2270" s="49"/>
    </row>
    <row r="2271" spans="2:26" ht="27.75" customHeight="1">
      <c r="B2271" s="55" t="s">
        <v>3097</v>
      </c>
      <c r="C2271" s="56" t="s">
        <v>14005</v>
      </c>
      <c r="D2271" s="113" t="s">
        <v>14006</v>
      </c>
      <c r="E2271" s="83" t="s">
        <v>3110</v>
      </c>
      <c r="F2271" s="65" t="s">
        <v>14023</v>
      </c>
      <c r="G2271" s="58" t="s">
        <v>284</v>
      </c>
      <c r="H2271" s="58" t="s">
        <v>8167</v>
      </c>
      <c r="I2271" s="129"/>
      <c r="J2271" s="129">
        <v>8.49</v>
      </c>
      <c r="K2271" s="93" t="e">
        <f>Tabela1[ [#This Row],[Cena hurtowa netto od 01.06.2025] ]/Tabela1[[#This Row],[Cena hurtowa netto od 13.01.2025]]-1</f>
        <v>#DIV/0!</v>
      </c>
      <c r="L2271" s="142" t="s">
        <v>3110</v>
      </c>
      <c r="M2271" s="142"/>
      <c r="N2271" s="64">
        <v>5902979032349</v>
      </c>
      <c r="O2271" s="84">
        <v>0.23</v>
      </c>
      <c r="P2271" s="7"/>
      <c r="Q2271" s="35">
        <f t="shared" si="41"/>
        <v>0</v>
      </c>
      <c r="R2271" s="104"/>
      <c r="S2271" s="36" t="s">
        <v>3190</v>
      </c>
      <c r="T2271" s="86">
        <v>96081092</v>
      </c>
      <c r="U2271" s="39">
        <f>VLOOKUP(Tabela1[[#This Row],[Marka]],Config!$D$2:$E$13,2,FALSE)+Tabela1[[#This Row],[Marka_sort_plus]]</f>
        <v>411000</v>
      </c>
      <c r="V2271" s="39">
        <v>11000</v>
      </c>
      <c r="W2271" s="49"/>
      <c r="X2271" s="49">
        <v>5902979032349</v>
      </c>
      <c r="Y2271" s="49"/>
      <c r="Z2271" s="49"/>
    </row>
    <row r="2272" spans="2:26" ht="27.75" customHeight="1">
      <c r="B2272" s="55" t="s">
        <v>3097</v>
      </c>
      <c r="C2272" s="56" t="s">
        <v>13358</v>
      </c>
      <c r="D2272" s="106" t="s">
        <v>13478</v>
      </c>
      <c r="E2272" s="83" t="s">
        <v>3107</v>
      </c>
      <c r="F2272" s="65" t="s">
        <v>13479</v>
      </c>
      <c r="G2272" s="58" t="s">
        <v>10</v>
      </c>
      <c r="H2272" s="58" t="s">
        <v>8167</v>
      </c>
      <c r="I2272" s="129">
        <v>1.99</v>
      </c>
      <c r="J2272" s="129">
        <v>1.99</v>
      </c>
      <c r="K2272" s="93">
        <f>Tabela1[ [#This Row],[Cena hurtowa netto od 01.06.2025] ]/Tabela1[[#This Row],[Cena hurtowa netto od 13.01.2025]]-1</f>
        <v>0</v>
      </c>
      <c r="L2272" s="142" t="s">
        <v>3107</v>
      </c>
      <c r="M2272" s="142"/>
      <c r="N2272" s="64" t="s">
        <v>13480</v>
      </c>
      <c r="O2272" s="84">
        <v>0.23</v>
      </c>
      <c r="P2272" s="7"/>
      <c r="Q2272" s="35">
        <f t="shared" si="41"/>
        <v>0</v>
      </c>
      <c r="R2272" s="104"/>
      <c r="S2272" s="36" t="s">
        <v>3190</v>
      </c>
      <c r="T2272" s="86">
        <v>96081092</v>
      </c>
      <c r="U2272" s="39">
        <f>VLOOKUP(Tabela1[[#This Row],[Marka]],Config!$D$2:$E$13,2,FALSE)+Tabela1[[#This Row],[Marka_sort_plus]]</f>
        <v>411000</v>
      </c>
      <c r="V2272" s="39">
        <v>11000</v>
      </c>
      <c r="W2272" s="49" t="s">
        <v>13480</v>
      </c>
      <c r="X2272" s="49"/>
      <c r="Y2272" s="49"/>
      <c r="Z2272" s="49"/>
    </row>
    <row r="2273" spans="2:26" ht="27.75" customHeight="1">
      <c r="B2273" s="55" t="s">
        <v>3097</v>
      </c>
      <c r="C2273" s="56" t="s">
        <v>11649</v>
      </c>
      <c r="D2273" s="106" t="s">
        <v>11650</v>
      </c>
      <c r="E2273" s="83" t="s">
        <v>3107</v>
      </c>
      <c r="F2273" s="65" t="s">
        <v>11651</v>
      </c>
      <c r="G2273" s="58" t="s">
        <v>284</v>
      </c>
      <c r="H2273" s="58" t="s">
        <v>8167</v>
      </c>
      <c r="I2273" s="129">
        <v>79.599999999999994</v>
      </c>
      <c r="J2273" s="129">
        <v>79.599999999999994</v>
      </c>
      <c r="K2273" s="93">
        <f>Tabela1[ [#This Row],[Cena hurtowa netto od 01.06.2025] ]/Tabela1[[#This Row],[Cena hurtowa netto od 13.01.2025]]-1</f>
        <v>0</v>
      </c>
      <c r="L2273" s="142" t="s">
        <v>3107</v>
      </c>
      <c r="M2273" s="142"/>
      <c r="N2273" s="64">
        <v>6942109520710</v>
      </c>
      <c r="O2273" s="84">
        <v>0.23</v>
      </c>
      <c r="P2273" s="7"/>
      <c r="Q2273" s="35">
        <f t="shared" si="41"/>
        <v>0</v>
      </c>
      <c r="R2273" s="104"/>
      <c r="S2273" s="36" t="s">
        <v>3190</v>
      </c>
      <c r="T2273" s="86">
        <v>96081092</v>
      </c>
      <c r="U2273" s="39">
        <f>VLOOKUP(Tabela1[[#This Row],[Marka]],Config!$D$2:$E$13,2,FALSE)+Tabela1[[#This Row],[Marka_sort_plus]]</f>
        <v>411000</v>
      </c>
      <c r="V2273" s="39">
        <v>11000</v>
      </c>
      <c r="W2273" s="49">
        <v>6942109520710</v>
      </c>
      <c r="X2273" s="49"/>
      <c r="Y2273" s="49"/>
      <c r="Z2273" s="49"/>
    </row>
    <row r="2274" spans="2:26" ht="27.75" customHeight="1">
      <c r="B2274" s="55" t="s">
        <v>3097</v>
      </c>
      <c r="C2274" s="56" t="s">
        <v>13359</v>
      </c>
      <c r="D2274" s="106" t="s">
        <v>13481</v>
      </c>
      <c r="E2274" s="83" t="s">
        <v>3107</v>
      </c>
      <c r="F2274" s="65" t="s">
        <v>13482</v>
      </c>
      <c r="G2274" s="58" t="s">
        <v>10</v>
      </c>
      <c r="H2274" s="58" t="s">
        <v>8167</v>
      </c>
      <c r="I2274" s="129">
        <v>2.57</v>
      </c>
      <c r="J2274" s="129">
        <v>2.57</v>
      </c>
      <c r="K2274" s="93">
        <f>Tabela1[ [#This Row],[Cena hurtowa netto od 01.06.2025] ]/Tabela1[[#This Row],[Cena hurtowa netto od 13.01.2025]]-1</f>
        <v>0</v>
      </c>
      <c r="L2274" s="142" t="s">
        <v>3107</v>
      </c>
      <c r="M2274" s="142"/>
      <c r="N2274" s="64" t="s">
        <v>13483</v>
      </c>
      <c r="O2274" s="84">
        <v>0.23</v>
      </c>
      <c r="P2274" s="7"/>
      <c r="Q2274" s="35">
        <f t="shared" si="41"/>
        <v>0</v>
      </c>
      <c r="R2274" s="104"/>
      <c r="S2274" s="36" t="s">
        <v>3190</v>
      </c>
      <c r="T2274" s="86">
        <v>96081092</v>
      </c>
      <c r="U2274" s="39">
        <f>VLOOKUP(Tabela1[[#This Row],[Marka]],Config!$D$2:$E$13,2,FALSE)+Tabela1[[#This Row],[Marka_sort_plus]]</f>
        <v>411000</v>
      </c>
      <c r="V2274" s="39">
        <v>11000</v>
      </c>
      <c r="W2274" s="49" t="s">
        <v>13483</v>
      </c>
      <c r="X2274" s="49"/>
      <c r="Y2274" s="49"/>
      <c r="Z2274" s="49"/>
    </row>
    <row r="2275" spans="2:26" ht="27.75" customHeight="1">
      <c r="B2275" s="55" t="s">
        <v>3097</v>
      </c>
      <c r="C2275" s="56" t="s">
        <v>2346</v>
      </c>
      <c r="D2275" s="113" t="s">
        <v>3283</v>
      </c>
      <c r="E2275" s="83" t="s">
        <v>3107</v>
      </c>
      <c r="F2275" s="65" t="s">
        <v>10785</v>
      </c>
      <c r="G2275" s="58" t="s">
        <v>284</v>
      </c>
      <c r="H2275" s="58">
        <v>1</v>
      </c>
      <c r="I2275" s="129">
        <v>128.5</v>
      </c>
      <c r="J2275" s="129">
        <v>128.5</v>
      </c>
      <c r="K2275" s="93">
        <f>Tabela1[ [#This Row],[Cena hurtowa netto od 01.06.2025] ]/Tabela1[[#This Row],[Cena hurtowa netto od 13.01.2025]]-1</f>
        <v>0</v>
      </c>
      <c r="L2275" s="142" t="s">
        <v>3107</v>
      </c>
      <c r="M2275" s="142"/>
      <c r="N2275" s="64" t="s">
        <v>4437</v>
      </c>
      <c r="O2275" s="84">
        <v>0.23</v>
      </c>
      <c r="P2275" s="7"/>
      <c r="Q2275" s="35">
        <f t="shared" si="41"/>
        <v>0</v>
      </c>
      <c r="R2275" s="104">
        <v>220</v>
      </c>
      <c r="S2275" s="36" t="s">
        <v>3190</v>
      </c>
      <c r="T2275" s="86" t="s">
        <v>4567</v>
      </c>
      <c r="U2275" s="39">
        <f>VLOOKUP(Tabela1[[#This Row],[Marka]],Config!$D$2:$E$13,2,FALSE)+Tabela1[[#This Row],[Marka_sort_plus]]</f>
        <v>411000</v>
      </c>
      <c r="V2275" s="39">
        <v>11000</v>
      </c>
      <c r="W2275" s="49" t="s">
        <v>3152</v>
      </c>
      <c r="X2275" s="49" t="s">
        <v>4437</v>
      </c>
      <c r="Y2275" s="49" t="s">
        <v>3152</v>
      </c>
      <c r="Z2275" s="49" t="s">
        <v>6002</v>
      </c>
    </row>
    <row r="2276" spans="2:26" ht="27.75" customHeight="1">
      <c r="B2276" s="55" t="s">
        <v>3097</v>
      </c>
      <c r="C2276" s="56" t="s">
        <v>13361</v>
      </c>
      <c r="D2276" s="113" t="s">
        <v>13484</v>
      </c>
      <c r="E2276" s="83" t="s">
        <v>3107</v>
      </c>
      <c r="F2276" s="65" t="s">
        <v>13485</v>
      </c>
      <c r="G2276" s="58" t="s">
        <v>10</v>
      </c>
      <c r="H2276" s="58" t="s">
        <v>8167</v>
      </c>
      <c r="I2276" s="129">
        <v>1.29</v>
      </c>
      <c r="J2276" s="129">
        <v>1.29</v>
      </c>
      <c r="K2276" s="93">
        <f>Tabela1[ [#This Row],[Cena hurtowa netto od 01.06.2025] ]/Tabela1[[#This Row],[Cena hurtowa netto od 13.01.2025]]-1</f>
        <v>0</v>
      </c>
      <c r="L2276" s="142" t="s">
        <v>3107</v>
      </c>
      <c r="M2276" s="142"/>
      <c r="N2276" s="64" t="s">
        <v>13486</v>
      </c>
      <c r="O2276" s="84">
        <v>0.23</v>
      </c>
      <c r="P2276" s="7"/>
      <c r="Q2276" s="35">
        <f t="shared" si="41"/>
        <v>0</v>
      </c>
      <c r="R2276" s="104"/>
      <c r="S2276" s="36" t="s">
        <v>3190</v>
      </c>
      <c r="T2276" s="86">
        <v>96081092</v>
      </c>
      <c r="U2276" s="39">
        <f>VLOOKUP(Tabela1[[#This Row],[Marka]],Config!$D$2:$E$13,2,FALSE)+Tabela1[[#This Row],[Marka_sort_plus]]</f>
        <v>411000</v>
      </c>
      <c r="V2276" s="39">
        <v>11000</v>
      </c>
      <c r="W2276" s="49" t="s">
        <v>13486</v>
      </c>
      <c r="X2276" s="49"/>
      <c r="Y2276" s="49"/>
      <c r="Z2276" s="49"/>
    </row>
    <row r="2277" spans="2:26" ht="27.75" customHeight="1">
      <c r="B2277" s="55" t="s">
        <v>3097</v>
      </c>
      <c r="C2277" s="56" t="s">
        <v>14007</v>
      </c>
      <c r="D2277" s="113" t="s">
        <v>14008</v>
      </c>
      <c r="E2277" s="83" t="s">
        <v>3110</v>
      </c>
      <c r="F2277" s="65" t="s">
        <v>14024</v>
      </c>
      <c r="G2277" s="58" t="s">
        <v>284</v>
      </c>
      <c r="H2277" s="58" t="s">
        <v>8167</v>
      </c>
      <c r="I2277" s="129"/>
      <c r="J2277" s="129">
        <v>5.99</v>
      </c>
      <c r="K2277" s="93" t="e">
        <f>Tabela1[ [#This Row],[Cena hurtowa netto od 01.06.2025] ]/Tabela1[[#This Row],[Cena hurtowa netto od 13.01.2025]]-1</f>
        <v>#DIV/0!</v>
      </c>
      <c r="L2277" s="142" t="s">
        <v>3110</v>
      </c>
      <c r="M2277" s="142"/>
      <c r="N2277" s="64">
        <v>5902979032332</v>
      </c>
      <c r="O2277" s="84">
        <v>0.23</v>
      </c>
      <c r="P2277" s="7"/>
      <c r="Q2277" s="35">
        <f t="shared" si="41"/>
        <v>0</v>
      </c>
      <c r="R2277" s="104"/>
      <c r="S2277" s="36" t="s">
        <v>3190</v>
      </c>
      <c r="T2277" s="86">
        <v>96081092</v>
      </c>
      <c r="U2277" s="39">
        <f>VLOOKUP(Tabela1[[#This Row],[Marka]],Config!$D$2:$E$13,2,FALSE)+Tabela1[[#This Row],[Marka_sort_plus]]</f>
        <v>411000</v>
      </c>
      <c r="V2277" s="39">
        <v>11000</v>
      </c>
      <c r="W2277" s="49"/>
      <c r="X2277" s="49">
        <v>5902979032332</v>
      </c>
      <c r="Y2277" s="49"/>
      <c r="Z2277" s="49"/>
    </row>
    <row r="2278" spans="2:26" ht="27.75" customHeight="1">
      <c r="B2278" s="55" t="s">
        <v>3097</v>
      </c>
      <c r="C2278" s="56" t="s">
        <v>11511</v>
      </c>
      <c r="D2278" s="106" t="s">
        <v>11512</v>
      </c>
      <c r="E2278" s="83" t="s">
        <v>3107</v>
      </c>
      <c r="F2278" s="65" t="s">
        <v>11513</v>
      </c>
      <c r="G2278" s="58" t="s">
        <v>284</v>
      </c>
      <c r="H2278" s="58" t="s">
        <v>8167</v>
      </c>
      <c r="I2278" s="129">
        <v>51.6</v>
      </c>
      <c r="J2278" s="129">
        <v>51.6</v>
      </c>
      <c r="K2278" s="93">
        <f>Tabela1[ [#This Row],[Cena hurtowa netto od 01.06.2025] ]/Tabela1[[#This Row],[Cena hurtowa netto od 13.01.2025]]-1</f>
        <v>0</v>
      </c>
      <c r="L2278" s="142" t="s">
        <v>3107</v>
      </c>
      <c r="M2278" s="142"/>
      <c r="N2278" s="64">
        <v>6936965452254</v>
      </c>
      <c r="O2278" s="84">
        <v>0.23</v>
      </c>
      <c r="P2278" s="7"/>
      <c r="Q2278" s="35">
        <f t="shared" si="41"/>
        <v>0</v>
      </c>
      <c r="R2278" s="104"/>
      <c r="S2278" s="36" t="s">
        <v>3190</v>
      </c>
      <c r="T2278" s="86">
        <v>96081092</v>
      </c>
      <c r="U2278" s="39">
        <f>VLOOKUP(Tabela1[[#This Row],[Marka]],Config!$D$2:$E$13,2,FALSE)+Tabela1[[#This Row],[Marka_sort_plus]]</f>
        <v>411000</v>
      </c>
      <c r="V2278" s="39">
        <v>11000</v>
      </c>
      <c r="W2278" s="49">
        <v>6936965452254</v>
      </c>
      <c r="X2278" s="49"/>
      <c r="Y2278" s="49"/>
      <c r="Z2278" s="49"/>
    </row>
    <row r="2279" spans="2:26" ht="27.75" customHeight="1">
      <c r="B2279" s="55" t="s">
        <v>3097</v>
      </c>
      <c r="C2279" s="56" t="s">
        <v>13362</v>
      </c>
      <c r="D2279" s="113" t="s">
        <v>13487</v>
      </c>
      <c r="E2279" s="83" t="s">
        <v>3107</v>
      </c>
      <c r="F2279" s="65" t="s">
        <v>13488</v>
      </c>
      <c r="G2279" s="58" t="s">
        <v>10</v>
      </c>
      <c r="H2279" s="58">
        <v>1</v>
      </c>
      <c r="I2279" s="129">
        <v>1.99</v>
      </c>
      <c r="J2279" s="129">
        <v>1.99</v>
      </c>
      <c r="K2279" s="93">
        <f>Tabela1[ [#This Row],[Cena hurtowa netto od 01.06.2025] ]/Tabela1[[#This Row],[Cena hurtowa netto od 13.01.2025]]-1</f>
        <v>0</v>
      </c>
      <c r="L2279" s="142" t="s">
        <v>3107</v>
      </c>
      <c r="M2279" s="142"/>
      <c r="N2279" s="64" t="s">
        <v>13491</v>
      </c>
      <c r="O2279" s="84">
        <v>0.23</v>
      </c>
      <c r="P2279" s="7"/>
      <c r="Q2279" s="35">
        <f t="shared" ref="Q2279:Q2310" si="42">J2279*P2279*(1-RABAT)</f>
        <v>0</v>
      </c>
      <c r="R2279" s="104">
        <v>220</v>
      </c>
      <c r="S2279" s="36" t="s">
        <v>3190</v>
      </c>
      <c r="T2279" s="86" t="s">
        <v>4567</v>
      </c>
      <c r="U2279" s="39">
        <f>VLOOKUP(Tabela1[[#This Row],[Marka]],Config!$D$2:$E$13,2,FALSE)+Tabela1[[#This Row],[Marka_sort_plus]]</f>
        <v>411000</v>
      </c>
      <c r="V2279" s="39">
        <v>11000</v>
      </c>
      <c r="W2279" s="49" t="s">
        <v>13491</v>
      </c>
      <c r="X2279" s="49"/>
      <c r="Y2279" s="49"/>
      <c r="Z2279" s="49"/>
    </row>
    <row r="2280" spans="2:26" ht="27.75" customHeight="1">
      <c r="B2280" s="55" t="s">
        <v>3097</v>
      </c>
      <c r="C2280" s="56" t="s">
        <v>14009</v>
      </c>
      <c r="D2280" s="113" t="s">
        <v>14010</v>
      </c>
      <c r="E2280" s="83" t="s">
        <v>3110</v>
      </c>
      <c r="F2280" s="65" t="s">
        <v>14025</v>
      </c>
      <c r="G2280" s="58" t="s">
        <v>284</v>
      </c>
      <c r="H2280" s="58" t="s">
        <v>8167</v>
      </c>
      <c r="I2280" s="129"/>
      <c r="J2280" s="129">
        <v>8.49</v>
      </c>
      <c r="K2280" s="93" t="e">
        <f>Tabela1[ [#This Row],[Cena hurtowa netto od 01.06.2025] ]/Tabela1[[#This Row],[Cena hurtowa netto od 13.01.2025]]-1</f>
        <v>#DIV/0!</v>
      </c>
      <c r="L2280" s="142" t="s">
        <v>3110</v>
      </c>
      <c r="M2280" s="142"/>
      <c r="N2280" s="64">
        <v>5902979032356</v>
      </c>
      <c r="O2280" s="84">
        <v>0.23</v>
      </c>
      <c r="P2280" s="7"/>
      <c r="Q2280" s="35">
        <f t="shared" si="42"/>
        <v>0</v>
      </c>
      <c r="R2280" s="104"/>
      <c r="S2280" s="36" t="s">
        <v>3190</v>
      </c>
      <c r="T2280" s="86">
        <v>96081092</v>
      </c>
      <c r="U2280" s="39">
        <f>VLOOKUP(Tabela1[[#This Row],[Marka]],Config!$D$2:$E$13,2,FALSE)+Tabela1[[#This Row],[Marka_sort_plus]]</f>
        <v>411000</v>
      </c>
      <c r="V2280" s="39">
        <v>11000</v>
      </c>
      <c r="W2280" s="49"/>
      <c r="X2280" s="49">
        <v>5902979032356</v>
      </c>
      <c r="Y2280" s="49"/>
      <c r="Z2280" s="49"/>
    </row>
    <row r="2281" spans="2:26" ht="27.75" customHeight="1">
      <c r="B2281" s="55" t="s">
        <v>3097</v>
      </c>
      <c r="C2281" s="56" t="s">
        <v>13363</v>
      </c>
      <c r="D2281" s="113" t="s">
        <v>13489</v>
      </c>
      <c r="E2281" s="83" t="s">
        <v>3107</v>
      </c>
      <c r="F2281" s="65" t="s">
        <v>13490</v>
      </c>
      <c r="G2281" s="58" t="s">
        <v>284</v>
      </c>
      <c r="H2281" s="58">
        <v>1</v>
      </c>
      <c r="I2281" s="129">
        <v>79.599999999999994</v>
      </c>
      <c r="J2281" s="129">
        <v>79.599999999999994</v>
      </c>
      <c r="K2281" s="93">
        <f>Tabela1[ [#This Row],[Cena hurtowa netto od 01.06.2025] ]/Tabela1[[#This Row],[Cena hurtowa netto od 13.01.2025]]-1</f>
        <v>0</v>
      </c>
      <c r="L2281" s="142" t="s">
        <v>3107</v>
      </c>
      <c r="M2281" s="142"/>
      <c r="N2281" s="64" t="s">
        <v>13492</v>
      </c>
      <c r="O2281" s="84">
        <v>0.23</v>
      </c>
      <c r="P2281" s="7"/>
      <c r="Q2281" s="35">
        <f t="shared" si="42"/>
        <v>0</v>
      </c>
      <c r="R2281" s="104">
        <v>220</v>
      </c>
      <c r="S2281" s="36" t="s">
        <v>3190</v>
      </c>
      <c r="T2281" s="86" t="s">
        <v>4567</v>
      </c>
      <c r="U2281" s="39">
        <f>VLOOKUP(Tabela1[[#This Row],[Marka]],Config!$D$2:$E$13,2,FALSE)+Tabela1[[#This Row],[Marka_sort_plus]]</f>
        <v>411000</v>
      </c>
      <c r="V2281" s="39">
        <v>11000</v>
      </c>
      <c r="W2281" s="49" t="s">
        <v>13492</v>
      </c>
      <c r="X2281" s="49"/>
      <c r="Y2281" s="49"/>
      <c r="Z2281" s="49"/>
    </row>
    <row r="2282" spans="2:26" ht="27.75" customHeight="1">
      <c r="B2282" s="55" t="s">
        <v>3097</v>
      </c>
      <c r="C2282" s="56" t="s">
        <v>13364</v>
      </c>
      <c r="D2282" s="106" t="s">
        <v>13707</v>
      </c>
      <c r="E2282" s="83" t="s">
        <v>3108</v>
      </c>
      <c r="F2282" s="65" t="s">
        <v>13708</v>
      </c>
      <c r="G2282" s="58" t="s">
        <v>10</v>
      </c>
      <c r="H2282" s="58" t="s">
        <v>8167</v>
      </c>
      <c r="I2282" s="129">
        <v>2.19</v>
      </c>
      <c r="J2282" s="129">
        <v>2.19</v>
      </c>
      <c r="K2282" s="93">
        <f>Tabela1[ [#This Row],[Cena hurtowa netto od 01.06.2025] ]/Tabela1[[#This Row],[Cena hurtowa netto od 13.01.2025]]-1</f>
        <v>0</v>
      </c>
      <c r="L2282" s="142" t="s">
        <v>3108</v>
      </c>
      <c r="M2282" s="142"/>
      <c r="N2282" s="64" t="s">
        <v>13709</v>
      </c>
      <c r="O2282" s="84">
        <v>0.23</v>
      </c>
      <c r="P2282" s="7"/>
      <c r="Q2282" s="35">
        <f t="shared" si="42"/>
        <v>0</v>
      </c>
      <c r="R2282" s="104"/>
      <c r="S2282" s="36" t="s">
        <v>3190</v>
      </c>
      <c r="T2282" s="86">
        <v>96081092</v>
      </c>
      <c r="U2282" s="39">
        <f>VLOOKUP(Tabela1[[#This Row],[Marka]],Config!$D$2:$E$13,2,FALSE)+Tabela1[[#This Row],[Marka_sort_plus]]</f>
        <v>411000</v>
      </c>
      <c r="V2282" s="39">
        <v>11000</v>
      </c>
      <c r="W2282" s="49" t="s">
        <v>13709</v>
      </c>
      <c r="X2282" s="49"/>
      <c r="Y2282" s="49"/>
      <c r="Z2282" s="49"/>
    </row>
    <row r="2283" spans="2:26" ht="27.75" customHeight="1">
      <c r="B2283" s="55" t="s">
        <v>3097</v>
      </c>
      <c r="C2283" s="56" t="s">
        <v>13365</v>
      </c>
      <c r="D2283" s="113" t="s">
        <v>13493</v>
      </c>
      <c r="E2283" s="116" t="s">
        <v>3107</v>
      </c>
      <c r="F2283" s="65" t="s">
        <v>13494</v>
      </c>
      <c r="G2283" s="58" t="s">
        <v>10</v>
      </c>
      <c r="H2283" s="58" t="s">
        <v>8167</v>
      </c>
      <c r="I2283" s="129">
        <v>3.55</v>
      </c>
      <c r="J2283" s="129">
        <v>3.55</v>
      </c>
      <c r="K2283" s="93">
        <f>Tabela1[ [#This Row],[Cena hurtowa netto od 01.06.2025] ]/Tabela1[[#This Row],[Cena hurtowa netto od 13.01.2025]]-1</f>
        <v>0</v>
      </c>
      <c r="L2283" s="142" t="s">
        <v>3107</v>
      </c>
      <c r="M2283" s="142"/>
      <c r="N2283" s="64" t="s">
        <v>13495</v>
      </c>
      <c r="O2283" s="84">
        <v>0.23</v>
      </c>
      <c r="P2283" s="7"/>
      <c r="Q2283" s="35">
        <f t="shared" si="42"/>
        <v>0</v>
      </c>
      <c r="R2283" s="104" t="s">
        <v>11072</v>
      </c>
      <c r="S2283" s="36" t="s">
        <v>3190</v>
      </c>
      <c r="T2283" s="86">
        <v>96081092</v>
      </c>
      <c r="U2283" s="39">
        <f>VLOOKUP(Tabela1[[#This Row],[Marka]],Config!$D$2:$E$13,2,FALSE)+Tabela1[[#This Row],[Marka_sort_plus]]</f>
        <v>411000</v>
      </c>
      <c r="V2283" s="39">
        <v>11000</v>
      </c>
      <c r="W2283" s="49" t="s">
        <v>13495</v>
      </c>
      <c r="X2283" s="49"/>
      <c r="Y2283" s="49"/>
      <c r="Z2283" s="49"/>
    </row>
    <row r="2284" spans="2:26" ht="27.75" customHeight="1">
      <c r="B2284" s="55" t="s">
        <v>3097</v>
      </c>
      <c r="C2284" s="56" t="s">
        <v>9658</v>
      </c>
      <c r="D2284" s="113" t="s">
        <v>9659</v>
      </c>
      <c r="E2284" s="83" t="s">
        <v>3107</v>
      </c>
      <c r="F2284" s="65" t="s">
        <v>9660</v>
      </c>
      <c r="G2284" s="58" t="s">
        <v>284</v>
      </c>
      <c r="H2284" s="58" t="s">
        <v>8167</v>
      </c>
      <c r="I2284" s="129">
        <v>177.5</v>
      </c>
      <c r="J2284" s="129">
        <v>177.5</v>
      </c>
      <c r="K2284" s="93">
        <f>Tabela1[ [#This Row],[Cena hurtowa netto od 01.06.2025] ]/Tabela1[[#This Row],[Cena hurtowa netto od 13.01.2025]]-1</f>
        <v>0</v>
      </c>
      <c r="L2284" s="142" t="s">
        <v>3107</v>
      </c>
      <c r="M2284" s="142"/>
      <c r="N2284" s="64">
        <v>6931747121656</v>
      </c>
      <c r="O2284" s="84">
        <v>0.23</v>
      </c>
      <c r="P2284" s="7"/>
      <c r="Q2284" s="35">
        <f t="shared" si="42"/>
        <v>0</v>
      </c>
      <c r="R2284" s="104">
        <v>219</v>
      </c>
      <c r="S2284" s="36" t="s">
        <v>3190</v>
      </c>
      <c r="T2284" s="86">
        <v>96081092</v>
      </c>
      <c r="U2284" s="39">
        <f>VLOOKUP(Tabela1[[#This Row],[Marka]],Config!$D$2:$E$13,2,FALSE)+Tabela1[[#This Row],[Marka_sort_plus]]</f>
        <v>411000</v>
      </c>
      <c r="V2284" s="39">
        <v>11000</v>
      </c>
      <c r="W2284" s="49" t="s">
        <v>3152</v>
      </c>
      <c r="X2284" s="49" t="s">
        <v>10183</v>
      </c>
      <c r="Y2284" s="49" t="s">
        <v>3152</v>
      </c>
      <c r="Z2284" s="49" t="s">
        <v>10184</v>
      </c>
    </row>
    <row r="2285" spans="2:26" ht="27.75" customHeight="1">
      <c r="B2285" s="55" t="s">
        <v>3097</v>
      </c>
      <c r="C2285" s="56" t="s">
        <v>13366</v>
      </c>
      <c r="D2285" s="106" t="s">
        <v>13496</v>
      </c>
      <c r="E2285" s="83" t="s">
        <v>3107</v>
      </c>
      <c r="F2285" s="65" t="s">
        <v>13497</v>
      </c>
      <c r="G2285" s="58" t="s">
        <v>10</v>
      </c>
      <c r="H2285" s="58" t="s">
        <v>8167</v>
      </c>
      <c r="I2285" s="129">
        <v>6.99</v>
      </c>
      <c r="J2285" s="129">
        <v>6.99</v>
      </c>
      <c r="K2285" s="93">
        <f>Tabela1[ [#This Row],[Cena hurtowa netto od 01.06.2025] ]/Tabela1[[#This Row],[Cena hurtowa netto od 13.01.2025]]-1</f>
        <v>0</v>
      </c>
      <c r="L2285" s="142" t="s">
        <v>3107</v>
      </c>
      <c r="M2285" s="142"/>
      <c r="N2285" s="64" t="s">
        <v>13498</v>
      </c>
      <c r="O2285" s="84">
        <v>0.23</v>
      </c>
      <c r="P2285" s="7"/>
      <c r="Q2285" s="35">
        <f t="shared" si="42"/>
        <v>0</v>
      </c>
      <c r="R2285" s="104"/>
      <c r="S2285" s="36" t="s">
        <v>3190</v>
      </c>
      <c r="T2285" s="86">
        <v>96081092</v>
      </c>
      <c r="U2285" s="39">
        <f>VLOOKUP(Tabela1[[#This Row],[Marka]],Config!$D$2:$E$13,2,FALSE)+Tabela1[[#This Row],[Marka_sort_plus]]</f>
        <v>411000</v>
      </c>
      <c r="V2285" s="39">
        <v>11000</v>
      </c>
      <c r="W2285" s="49" t="s">
        <v>13498</v>
      </c>
      <c r="X2285" s="49"/>
      <c r="Y2285" s="49"/>
      <c r="Z2285" s="49"/>
    </row>
    <row r="2286" spans="2:26" ht="27.75" customHeight="1">
      <c r="B2286" s="55" t="s">
        <v>3097</v>
      </c>
      <c r="C2286" s="56" t="s">
        <v>12489</v>
      </c>
      <c r="D2286" s="113" t="s">
        <v>12490</v>
      </c>
      <c r="E2286" s="83" t="s">
        <v>3107</v>
      </c>
      <c r="F2286" s="65" t="s">
        <v>12494</v>
      </c>
      <c r="G2286" s="58" t="s">
        <v>284</v>
      </c>
      <c r="H2286" s="58" t="s">
        <v>8167</v>
      </c>
      <c r="I2286" s="129">
        <v>167.76</v>
      </c>
      <c r="J2286" s="129">
        <v>167.76</v>
      </c>
      <c r="K2286" s="93">
        <f>Tabela1[ [#This Row],[Cena hurtowa netto od 01.06.2025] ]/Tabela1[[#This Row],[Cena hurtowa netto od 13.01.2025]]-1</f>
        <v>0</v>
      </c>
      <c r="L2286" s="142" t="s">
        <v>3107</v>
      </c>
      <c r="M2286" s="142"/>
      <c r="N2286" s="64">
        <v>6942109558478</v>
      </c>
      <c r="O2286" s="84">
        <v>0.23</v>
      </c>
      <c r="P2286" s="7"/>
      <c r="Q2286" s="35">
        <f t="shared" si="42"/>
        <v>0</v>
      </c>
      <c r="R2286" s="104"/>
      <c r="S2286" s="36" t="s">
        <v>3190</v>
      </c>
      <c r="T2286" s="86" t="s">
        <v>4567</v>
      </c>
      <c r="U2286" s="39">
        <f>VLOOKUP(Tabela1[[#This Row],[Marka]],Config!$D$2:$E$13,2,FALSE)+Tabela1[[#This Row],[Marka_sort_plus]]</f>
        <v>411000</v>
      </c>
      <c r="V2286" s="39">
        <v>11000</v>
      </c>
      <c r="W2286" s="49"/>
      <c r="X2286" s="49">
        <v>6942109558478</v>
      </c>
      <c r="Y2286" s="49"/>
      <c r="Z2286" s="49"/>
    </row>
    <row r="2287" spans="2:26" ht="27.75" customHeight="1">
      <c r="B2287" s="55" t="s">
        <v>3097</v>
      </c>
      <c r="C2287" s="56" t="s">
        <v>13367</v>
      </c>
      <c r="D2287" s="113" t="s">
        <v>13499</v>
      </c>
      <c r="E2287" s="83" t="s">
        <v>3107</v>
      </c>
      <c r="F2287" s="65" t="s">
        <v>13500</v>
      </c>
      <c r="G2287" s="58" t="s">
        <v>10</v>
      </c>
      <c r="H2287" s="58" t="s">
        <v>8167</v>
      </c>
      <c r="I2287" s="129">
        <v>6.99</v>
      </c>
      <c r="J2287" s="129">
        <v>6.99</v>
      </c>
      <c r="K2287" s="93">
        <f>Tabela1[ [#This Row],[Cena hurtowa netto od 01.06.2025] ]/Tabela1[[#This Row],[Cena hurtowa netto od 13.01.2025]]-1</f>
        <v>0</v>
      </c>
      <c r="L2287" s="142" t="s">
        <v>3107</v>
      </c>
      <c r="M2287" s="142"/>
      <c r="N2287" s="64" t="s">
        <v>13501</v>
      </c>
      <c r="O2287" s="84">
        <v>0.23</v>
      </c>
      <c r="P2287" s="7"/>
      <c r="Q2287" s="35">
        <f t="shared" si="42"/>
        <v>0</v>
      </c>
      <c r="R2287" s="104"/>
      <c r="S2287" s="36" t="s">
        <v>3190</v>
      </c>
      <c r="T2287" s="86" t="s">
        <v>4567</v>
      </c>
      <c r="U2287" s="39">
        <f>VLOOKUP(Tabela1[[#This Row],[Marka]],Config!$D$2:$E$13,2,FALSE)+Tabela1[[#This Row],[Marka_sort_plus]]</f>
        <v>411000</v>
      </c>
      <c r="V2287" s="39">
        <v>11000</v>
      </c>
      <c r="W2287" s="49" t="s">
        <v>13501</v>
      </c>
      <c r="X2287" s="49"/>
      <c r="Y2287" s="49"/>
      <c r="Z2287" s="49"/>
    </row>
    <row r="2288" spans="2:26" ht="27.75" customHeight="1">
      <c r="B2288" s="55" t="s">
        <v>3097</v>
      </c>
      <c r="C2288" s="56" t="s">
        <v>12491</v>
      </c>
      <c r="D2288" s="113" t="s">
        <v>12492</v>
      </c>
      <c r="E2288" s="83" t="s">
        <v>3107</v>
      </c>
      <c r="F2288" s="65" t="s">
        <v>12495</v>
      </c>
      <c r="G2288" s="58" t="s">
        <v>284</v>
      </c>
      <c r="H2288" s="58" t="s">
        <v>8167</v>
      </c>
      <c r="I2288" s="129">
        <v>167.76</v>
      </c>
      <c r="J2288" s="129">
        <v>167.76</v>
      </c>
      <c r="K2288" s="93">
        <f>Tabela1[ [#This Row],[Cena hurtowa netto od 01.06.2025] ]/Tabela1[[#This Row],[Cena hurtowa netto od 13.01.2025]]-1</f>
        <v>0</v>
      </c>
      <c r="L2288" s="142" t="s">
        <v>3107</v>
      </c>
      <c r="M2288" s="142"/>
      <c r="N2288" s="64">
        <v>6942109563755</v>
      </c>
      <c r="O2288" s="84">
        <v>0.23</v>
      </c>
      <c r="P2288" s="7"/>
      <c r="Q2288" s="35">
        <f t="shared" si="42"/>
        <v>0</v>
      </c>
      <c r="R2288" s="104"/>
      <c r="S2288" s="36" t="s">
        <v>3190</v>
      </c>
      <c r="T2288" s="86" t="s">
        <v>4567</v>
      </c>
      <c r="U2288" s="39">
        <f>VLOOKUP(Tabela1[[#This Row],[Marka]],Config!$D$2:$E$13,2,FALSE)+Tabela1[[#This Row],[Marka_sort_plus]]</f>
        <v>411000</v>
      </c>
      <c r="V2288" s="39">
        <v>11000</v>
      </c>
      <c r="W2288" s="49"/>
      <c r="X2288" s="49">
        <v>6942109563755</v>
      </c>
      <c r="Y2288" s="49"/>
      <c r="Z2288" s="49"/>
    </row>
    <row r="2289" spans="2:26" ht="27.75" customHeight="1">
      <c r="B2289" s="55" t="s">
        <v>3097</v>
      </c>
      <c r="C2289" s="56" t="s">
        <v>13368</v>
      </c>
      <c r="D2289" s="113" t="s">
        <v>13502</v>
      </c>
      <c r="E2289" s="83" t="s">
        <v>3107</v>
      </c>
      <c r="F2289" s="65" t="s">
        <v>13503</v>
      </c>
      <c r="G2289" s="58" t="s">
        <v>10</v>
      </c>
      <c r="H2289" s="58" t="s">
        <v>8167</v>
      </c>
      <c r="I2289" s="129">
        <v>6.99</v>
      </c>
      <c r="J2289" s="129">
        <v>6.99</v>
      </c>
      <c r="K2289" s="93">
        <f>Tabela1[ [#This Row],[Cena hurtowa netto od 01.06.2025] ]/Tabela1[[#This Row],[Cena hurtowa netto od 13.01.2025]]-1</f>
        <v>0</v>
      </c>
      <c r="L2289" s="142" t="s">
        <v>3107</v>
      </c>
      <c r="M2289" s="142"/>
      <c r="N2289" s="64" t="s">
        <v>13504</v>
      </c>
      <c r="O2289" s="84">
        <v>0.23</v>
      </c>
      <c r="P2289" s="7"/>
      <c r="Q2289" s="35">
        <f t="shared" si="42"/>
        <v>0</v>
      </c>
      <c r="R2289" s="104"/>
      <c r="S2289" s="36" t="s">
        <v>3190</v>
      </c>
      <c r="T2289" s="86" t="s">
        <v>4567</v>
      </c>
      <c r="U2289" s="39">
        <f>VLOOKUP(Tabela1[[#This Row],[Marka]],Config!$D$2:$E$13,2,FALSE)+Tabela1[[#This Row],[Marka_sort_plus]]</f>
        <v>411000</v>
      </c>
      <c r="V2289" s="39">
        <v>11000</v>
      </c>
      <c r="W2289" s="49" t="s">
        <v>13504</v>
      </c>
      <c r="X2289" s="49"/>
      <c r="Y2289" s="49"/>
      <c r="Z2289" s="49"/>
    </row>
    <row r="2290" spans="2:26" ht="27.75" customHeight="1">
      <c r="B2290" s="55" t="s">
        <v>3097</v>
      </c>
      <c r="C2290" s="56" t="s">
        <v>12488</v>
      </c>
      <c r="D2290" s="113" t="s">
        <v>12493</v>
      </c>
      <c r="E2290" s="83" t="s">
        <v>3107</v>
      </c>
      <c r="F2290" s="65" t="s">
        <v>12496</v>
      </c>
      <c r="G2290" s="58" t="s">
        <v>284</v>
      </c>
      <c r="H2290" s="58" t="s">
        <v>8167</v>
      </c>
      <c r="I2290" s="129">
        <v>167.76</v>
      </c>
      <c r="J2290" s="129">
        <v>167.76</v>
      </c>
      <c r="K2290" s="93">
        <f>Tabela1[ [#This Row],[Cena hurtowa netto od 01.06.2025] ]/Tabela1[[#This Row],[Cena hurtowa netto od 13.01.2025]]-1</f>
        <v>0</v>
      </c>
      <c r="L2290" s="142" t="s">
        <v>3107</v>
      </c>
      <c r="M2290" s="142"/>
      <c r="N2290" s="64">
        <v>6942109563779</v>
      </c>
      <c r="O2290" s="84">
        <v>0.23</v>
      </c>
      <c r="P2290" s="7"/>
      <c r="Q2290" s="35">
        <f t="shared" si="42"/>
        <v>0</v>
      </c>
      <c r="R2290" s="104"/>
      <c r="S2290" s="36" t="s">
        <v>3190</v>
      </c>
      <c r="T2290" s="86" t="s">
        <v>4567</v>
      </c>
      <c r="U2290" s="39">
        <f>VLOOKUP(Tabela1[[#This Row],[Marka]],Config!$D$2:$E$13,2,FALSE)+Tabela1[[#This Row],[Marka_sort_plus]]</f>
        <v>411000</v>
      </c>
      <c r="V2290" s="39">
        <v>11000</v>
      </c>
      <c r="W2290" s="49"/>
      <c r="X2290" s="49">
        <v>6942109563779</v>
      </c>
      <c r="Y2290" s="49"/>
      <c r="Z2290" s="49"/>
    </row>
    <row r="2291" spans="2:26" ht="27.75" customHeight="1">
      <c r="B2291" s="55" t="s">
        <v>3097</v>
      </c>
      <c r="C2291" s="56" t="s">
        <v>10632</v>
      </c>
      <c r="D2291" s="113" t="s">
        <v>10633</v>
      </c>
      <c r="E2291" s="83" t="s">
        <v>3107</v>
      </c>
      <c r="F2291" s="65" t="s">
        <v>10784</v>
      </c>
      <c r="G2291" s="58" t="s">
        <v>10</v>
      </c>
      <c r="H2291" s="58" t="s">
        <v>8167</v>
      </c>
      <c r="I2291" s="129">
        <v>1.29</v>
      </c>
      <c r="J2291" s="129">
        <v>1.29</v>
      </c>
      <c r="K2291" s="93">
        <f>Tabela1[ [#This Row],[Cena hurtowa netto od 01.06.2025] ]/Tabela1[[#This Row],[Cena hurtowa netto od 13.01.2025]]-1</f>
        <v>0</v>
      </c>
      <c r="L2291" s="142" t="s">
        <v>3107</v>
      </c>
      <c r="M2291" s="142"/>
      <c r="N2291" s="64">
        <v>6941458343780</v>
      </c>
      <c r="O2291" s="84">
        <v>0.23</v>
      </c>
      <c r="P2291" s="7"/>
      <c r="Q2291" s="35">
        <f t="shared" si="42"/>
        <v>0</v>
      </c>
      <c r="R2291" s="104">
        <v>222</v>
      </c>
      <c r="S2291" s="36" t="s">
        <v>3190</v>
      </c>
      <c r="T2291" s="86">
        <v>96081092</v>
      </c>
      <c r="U2291" s="39">
        <f>VLOOKUP(Tabela1[[#This Row],[Marka]],Config!$D$2:$E$13,2,FALSE)+Tabela1[[#This Row],[Marka_sort_plus]]</f>
        <v>411000</v>
      </c>
      <c r="V2291" s="39">
        <v>11000</v>
      </c>
      <c r="W2291" s="49">
        <v>6941458343780</v>
      </c>
      <c r="X2291" s="49"/>
      <c r="Y2291" s="49"/>
      <c r="Z2291" s="49"/>
    </row>
    <row r="2292" spans="2:26" ht="27.75" customHeight="1">
      <c r="B2292" s="55" t="s">
        <v>3097</v>
      </c>
      <c r="C2292" s="56" t="s">
        <v>14011</v>
      </c>
      <c r="D2292" s="113" t="s">
        <v>14012</v>
      </c>
      <c r="E2292" s="83" t="s">
        <v>3110</v>
      </c>
      <c r="F2292" s="65" t="s">
        <v>14026</v>
      </c>
      <c r="G2292" s="58" t="s">
        <v>284</v>
      </c>
      <c r="H2292" s="58" t="s">
        <v>8167</v>
      </c>
      <c r="I2292" s="129"/>
      <c r="J2292" s="129">
        <v>5.99</v>
      </c>
      <c r="K2292" s="93" t="e">
        <f>Tabela1[ [#This Row],[Cena hurtowa netto od 01.06.2025] ]/Tabela1[[#This Row],[Cena hurtowa netto od 13.01.2025]]-1</f>
        <v>#DIV/0!</v>
      </c>
      <c r="L2292" s="142" t="s">
        <v>3110</v>
      </c>
      <c r="M2292" s="142"/>
      <c r="N2292" s="64">
        <v>5902979032325</v>
      </c>
      <c r="O2292" s="84">
        <v>0.23</v>
      </c>
      <c r="P2292" s="7"/>
      <c r="Q2292" s="35">
        <f t="shared" si="42"/>
        <v>0</v>
      </c>
      <c r="R2292" s="104"/>
      <c r="S2292" s="36" t="s">
        <v>3190</v>
      </c>
      <c r="T2292" s="86">
        <v>96081092</v>
      </c>
      <c r="U2292" s="39">
        <f>VLOOKUP(Tabela1[[#This Row],[Marka]],Config!$D$2:$E$13,2,FALSE)+Tabela1[[#This Row],[Marka_sort_plus]]</f>
        <v>411000</v>
      </c>
      <c r="V2292" s="39">
        <v>11000</v>
      </c>
      <c r="W2292" s="49"/>
      <c r="X2292" s="49">
        <v>5902979032325</v>
      </c>
      <c r="Y2292" s="49"/>
      <c r="Z2292" s="49"/>
    </row>
    <row r="2293" spans="2:26" ht="27.75" customHeight="1">
      <c r="B2293" s="55" t="s">
        <v>3097</v>
      </c>
      <c r="C2293" s="56" t="s">
        <v>2350</v>
      </c>
      <c r="D2293" s="113" t="s">
        <v>3298</v>
      </c>
      <c r="E2293" s="83" t="s">
        <v>3107</v>
      </c>
      <c r="F2293" s="65" t="s">
        <v>2351</v>
      </c>
      <c r="G2293" s="58" t="s">
        <v>10</v>
      </c>
      <c r="H2293" s="58">
        <v>12</v>
      </c>
      <c r="I2293" s="129">
        <v>2.25</v>
      </c>
      <c r="J2293" s="129">
        <v>2.25</v>
      </c>
      <c r="K2293" s="93">
        <f>Tabela1[ [#This Row],[Cena hurtowa netto od 01.06.2025] ]/Tabela1[[#This Row],[Cena hurtowa netto od 13.01.2025]]-1</f>
        <v>0</v>
      </c>
      <c r="L2293" s="142" t="s">
        <v>3107</v>
      </c>
      <c r="M2293" s="142"/>
      <c r="N2293" s="64" t="s">
        <v>2352</v>
      </c>
      <c r="O2293" s="84">
        <v>0.23</v>
      </c>
      <c r="P2293" s="7"/>
      <c r="Q2293" s="35">
        <f t="shared" si="42"/>
        <v>0</v>
      </c>
      <c r="R2293" s="104">
        <v>223</v>
      </c>
      <c r="S2293" s="36" t="s">
        <v>3190</v>
      </c>
      <c r="T2293" s="86" t="s">
        <v>4567</v>
      </c>
      <c r="U2293" s="39">
        <f>VLOOKUP(Tabela1[[#This Row],[Marka]],Config!$D$2:$E$13,2,FALSE)+Tabela1[[#This Row],[Marka_sort_plus]]</f>
        <v>411000</v>
      </c>
      <c r="V2293" s="39">
        <v>11000</v>
      </c>
      <c r="W2293" s="49" t="s">
        <v>2352</v>
      </c>
      <c r="X2293" s="49" t="s">
        <v>6061</v>
      </c>
      <c r="Y2293" s="49" t="s">
        <v>6062</v>
      </c>
      <c r="Z2293" s="49" t="s">
        <v>6063</v>
      </c>
    </row>
    <row r="2294" spans="2:26" ht="27.75" customHeight="1">
      <c r="B2294" s="55" t="s">
        <v>3097</v>
      </c>
      <c r="C2294" s="56" t="s">
        <v>2353</v>
      </c>
      <c r="D2294" s="113" t="s">
        <v>3297</v>
      </c>
      <c r="E2294" s="83" t="s">
        <v>3107</v>
      </c>
      <c r="F2294" s="65" t="s">
        <v>2354</v>
      </c>
      <c r="G2294" s="58" t="s">
        <v>10</v>
      </c>
      <c r="H2294" s="58">
        <v>1</v>
      </c>
      <c r="I2294" s="129">
        <v>78.84</v>
      </c>
      <c r="J2294" s="129">
        <v>78.84</v>
      </c>
      <c r="K2294" s="93">
        <f>Tabela1[ [#This Row],[Cena hurtowa netto od 01.06.2025] ]/Tabela1[[#This Row],[Cena hurtowa netto od 13.01.2025]]-1</f>
        <v>0</v>
      </c>
      <c r="L2294" s="142" t="s">
        <v>3107</v>
      </c>
      <c r="M2294" s="142"/>
      <c r="N2294" s="64" t="s">
        <v>2355</v>
      </c>
      <c r="O2294" s="84">
        <v>0.23</v>
      </c>
      <c r="P2294" s="7"/>
      <c r="Q2294" s="35">
        <f t="shared" si="42"/>
        <v>0</v>
      </c>
      <c r="R2294" s="104">
        <v>223</v>
      </c>
      <c r="S2294" s="36" t="s">
        <v>3190</v>
      </c>
      <c r="T2294" s="86" t="s">
        <v>4567</v>
      </c>
      <c r="U2294" s="39">
        <f>VLOOKUP(Tabela1[[#This Row],[Marka]],Config!$D$2:$E$13,2,FALSE)+Tabela1[[#This Row],[Marka_sort_plus]]</f>
        <v>411000</v>
      </c>
      <c r="V2294" s="39">
        <v>11000</v>
      </c>
      <c r="W2294" s="49" t="s">
        <v>2355</v>
      </c>
      <c r="X2294" s="49" t="s">
        <v>3152</v>
      </c>
      <c r="Y2294" s="49" t="s">
        <v>3152</v>
      </c>
      <c r="Z2294" s="49" t="s">
        <v>3152</v>
      </c>
    </row>
    <row r="2295" spans="2:26" ht="27.75" customHeight="1">
      <c r="B2295" s="55" t="s">
        <v>3097</v>
      </c>
      <c r="C2295" s="56" t="s">
        <v>14013</v>
      </c>
      <c r="D2295" s="113" t="s">
        <v>14014</v>
      </c>
      <c r="E2295" s="83" t="s">
        <v>3110</v>
      </c>
      <c r="F2295" s="65" t="s">
        <v>14027</v>
      </c>
      <c r="G2295" s="58" t="s">
        <v>284</v>
      </c>
      <c r="H2295" s="58" t="s">
        <v>8167</v>
      </c>
      <c r="I2295" s="129"/>
      <c r="J2295" s="129">
        <v>17.489999999999998</v>
      </c>
      <c r="K2295" s="93" t="e">
        <f>Tabela1[ [#This Row],[Cena hurtowa netto od 01.06.2025] ]/Tabela1[[#This Row],[Cena hurtowa netto od 13.01.2025]]-1</f>
        <v>#DIV/0!</v>
      </c>
      <c r="L2295" s="142" t="s">
        <v>3110</v>
      </c>
      <c r="M2295" s="142"/>
      <c r="N2295" s="64">
        <v>5902979032387</v>
      </c>
      <c r="O2295" s="84">
        <v>0.23</v>
      </c>
      <c r="P2295" s="7"/>
      <c r="Q2295" s="35">
        <f t="shared" si="42"/>
        <v>0</v>
      </c>
      <c r="R2295" s="104"/>
      <c r="S2295" s="36" t="s">
        <v>3190</v>
      </c>
      <c r="T2295" s="86">
        <v>96081092</v>
      </c>
      <c r="U2295" s="39">
        <f>VLOOKUP(Tabela1[[#This Row],[Marka]],Config!$D$2:$E$13,2,FALSE)+Tabela1[[#This Row],[Marka_sort_plus]]</f>
        <v>411000</v>
      </c>
      <c r="V2295" s="39">
        <v>11000</v>
      </c>
      <c r="W2295" s="49"/>
      <c r="X2295" s="49">
        <v>5902979032387</v>
      </c>
      <c r="Y2295" s="49"/>
      <c r="Z2295" s="49"/>
    </row>
    <row r="2296" spans="2:26" ht="27.75" customHeight="1">
      <c r="B2296" s="55" t="s">
        <v>3097</v>
      </c>
      <c r="C2296" s="56" t="s">
        <v>13373</v>
      </c>
      <c r="D2296" s="113" t="s">
        <v>13511</v>
      </c>
      <c r="E2296" s="83" t="s">
        <v>3107</v>
      </c>
      <c r="F2296" s="65" t="s">
        <v>13512</v>
      </c>
      <c r="G2296" s="58" t="s">
        <v>10</v>
      </c>
      <c r="H2296" s="58" t="s">
        <v>8167</v>
      </c>
      <c r="I2296" s="129">
        <v>3.69</v>
      </c>
      <c r="J2296" s="129">
        <v>3.69</v>
      </c>
      <c r="K2296" s="93">
        <f>Tabela1[ [#This Row],[Cena hurtowa netto od 01.06.2025] ]/Tabela1[[#This Row],[Cena hurtowa netto od 13.01.2025]]-1</f>
        <v>0</v>
      </c>
      <c r="L2296" s="142" t="s">
        <v>3107</v>
      </c>
      <c r="M2296" s="142"/>
      <c r="N2296" s="64" t="s">
        <v>13513</v>
      </c>
      <c r="O2296" s="84">
        <v>0.23</v>
      </c>
      <c r="P2296" s="7"/>
      <c r="Q2296" s="35">
        <f t="shared" si="42"/>
        <v>0</v>
      </c>
      <c r="R2296" s="104">
        <v>223</v>
      </c>
      <c r="S2296" s="36" t="s">
        <v>3190</v>
      </c>
      <c r="T2296" s="86" t="s">
        <v>4567</v>
      </c>
      <c r="U2296" s="39">
        <f>VLOOKUP(Tabela1[[#This Row],[Marka]],Config!$D$2:$E$13,2,FALSE)+Tabela1[[#This Row],[Marka_sort_plus]]</f>
        <v>411000</v>
      </c>
      <c r="V2296" s="39">
        <v>11000</v>
      </c>
      <c r="W2296" s="49" t="s">
        <v>13513</v>
      </c>
      <c r="X2296" s="49"/>
      <c r="Y2296" s="49"/>
      <c r="Z2296" s="49"/>
    </row>
    <row r="2297" spans="2:26" ht="27.75" customHeight="1">
      <c r="B2297" s="55" t="s">
        <v>3097</v>
      </c>
      <c r="C2297" s="56" t="s">
        <v>11552</v>
      </c>
      <c r="D2297" s="113" t="s">
        <v>11553</v>
      </c>
      <c r="E2297" s="83" t="s">
        <v>3107</v>
      </c>
      <c r="F2297" s="65" t="s">
        <v>11554</v>
      </c>
      <c r="G2297" s="58" t="s">
        <v>10</v>
      </c>
      <c r="H2297" s="58" t="s">
        <v>8167</v>
      </c>
      <c r="I2297" s="129">
        <v>15.99</v>
      </c>
      <c r="J2297" s="129">
        <v>15.99</v>
      </c>
      <c r="K2297" s="93">
        <f>Tabela1[ [#This Row],[Cena hurtowa netto od 01.06.2025] ]/Tabela1[[#This Row],[Cena hurtowa netto od 13.01.2025]]-1</f>
        <v>0</v>
      </c>
      <c r="L2297" s="142" t="s">
        <v>3107</v>
      </c>
      <c r="M2297" s="142"/>
      <c r="N2297" s="64">
        <v>6942109520468</v>
      </c>
      <c r="O2297" s="84">
        <v>0.23</v>
      </c>
      <c r="P2297" s="7"/>
      <c r="Q2297" s="35">
        <f t="shared" si="42"/>
        <v>0</v>
      </c>
      <c r="R2297" s="104"/>
      <c r="S2297" s="36" t="s">
        <v>3190</v>
      </c>
      <c r="T2297" s="86">
        <v>96081092</v>
      </c>
      <c r="U2297" s="39">
        <f>VLOOKUP(Tabela1[[#This Row],[Marka]],Config!$D$2:$E$13,2,FALSE)+Tabela1[[#This Row],[Marka_sort_plus]]</f>
        <v>411000</v>
      </c>
      <c r="V2297" s="39">
        <v>11000</v>
      </c>
      <c r="W2297" s="49">
        <v>6942109520468</v>
      </c>
      <c r="X2297" s="49">
        <v>6942109520475</v>
      </c>
      <c r="Y2297" s="49">
        <v>6942109520468</v>
      </c>
      <c r="Z2297" s="49"/>
    </row>
    <row r="2298" spans="2:26" ht="27.75" customHeight="1">
      <c r="B2298" s="55" t="s">
        <v>3097</v>
      </c>
      <c r="C2298" s="56" t="s">
        <v>11677</v>
      </c>
      <c r="D2298" s="113" t="s">
        <v>11678</v>
      </c>
      <c r="E2298" s="83" t="s">
        <v>3107</v>
      </c>
      <c r="F2298" s="65" t="s">
        <v>11679</v>
      </c>
      <c r="G2298" s="58" t="s">
        <v>10</v>
      </c>
      <c r="H2298" s="58" t="s">
        <v>8070</v>
      </c>
      <c r="I2298" s="129">
        <v>4.29</v>
      </c>
      <c r="J2298" s="129">
        <v>4.29</v>
      </c>
      <c r="K2298" s="93">
        <f>Tabela1[ [#This Row],[Cena hurtowa netto od 01.06.2025] ]/Tabela1[[#This Row],[Cena hurtowa netto od 13.01.2025]]-1</f>
        <v>0</v>
      </c>
      <c r="L2298" s="142" t="s">
        <v>3107</v>
      </c>
      <c r="M2298" s="142"/>
      <c r="N2298" s="64">
        <v>6942109532164</v>
      </c>
      <c r="O2298" s="84">
        <v>0.23</v>
      </c>
      <c r="P2298" s="7"/>
      <c r="Q2298" s="35">
        <f t="shared" si="42"/>
        <v>0</v>
      </c>
      <c r="R2298" s="104"/>
      <c r="S2298" s="36" t="s">
        <v>3190</v>
      </c>
      <c r="T2298" s="86">
        <v>96081092</v>
      </c>
      <c r="U2298" s="39">
        <f>VLOOKUP(Tabela1[[#This Row],[Marka]],Config!$D$2:$E$13,2,FALSE)+Tabela1[[#This Row],[Marka_sort_plus]]</f>
        <v>411000</v>
      </c>
      <c r="V2298" s="39">
        <v>11000</v>
      </c>
      <c r="W2298" s="49">
        <v>6942109532164</v>
      </c>
      <c r="X2298" s="49">
        <v>6942109532188</v>
      </c>
      <c r="Y2298" s="49"/>
      <c r="Z2298" s="49"/>
    </row>
    <row r="2299" spans="2:26" ht="27.75" customHeight="1">
      <c r="B2299" s="55" t="s">
        <v>3097</v>
      </c>
      <c r="C2299" s="56" t="s">
        <v>13290</v>
      </c>
      <c r="D2299" s="113" t="s">
        <v>13291</v>
      </c>
      <c r="E2299" s="83" t="s">
        <v>3110</v>
      </c>
      <c r="F2299" s="65" t="s">
        <v>13868</v>
      </c>
      <c r="G2299" s="58" t="s">
        <v>10</v>
      </c>
      <c r="H2299" s="58" t="s">
        <v>8167</v>
      </c>
      <c r="I2299" s="129">
        <v>3.99</v>
      </c>
      <c r="J2299" s="129">
        <v>3.99</v>
      </c>
      <c r="K2299" s="93">
        <f>Tabela1[ [#This Row],[Cena hurtowa netto od 01.06.2025] ]/Tabela1[[#This Row],[Cena hurtowa netto od 13.01.2025]]-1</f>
        <v>0</v>
      </c>
      <c r="L2299" s="142" t="s">
        <v>14052</v>
      </c>
      <c r="M2299" s="142"/>
      <c r="N2299" s="64">
        <v>6941600163372</v>
      </c>
      <c r="O2299" s="84">
        <v>0.23</v>
      </c>
      <c r="P2299" s="7"/>
      <c r="Q2299" s="35">
        <f t="shared" si="42"/>
        <v>0</v>
      </c>
      <c r="R2299" s="104">
        <v>218</v>
      </c>
      <c r="S2299" s="36" t="s">
        <v>3190</v>
      </c>
      <c r="T2299" s="86">
        <v>96081092</v>
      </c>
      <c r="U2299" s="39">
        <f>VLOOKUP(Tabela1[[#This Row],[Marka]],Config!$D$2:$E$13,2,FALSE)+Tabela1[[#This Row],[Marka_sort_plus]]</f>
        <v>411000</v>
      </c>
      <c r="V2299" s="39">
        <v>11000</v>
      </c>
      <c r="W2299" s="49">
        <v>6941600163372</v>
      </c>
      <c r="X2299" s="49"/>
      <c r="Y2299" s="49"/>
      <c r="Z2299" s="49"/>
    </row>
    <row r="2300" spans="2:26" ht="27.75" customHeight="1">
      <c r="B2300" s="55" t="s">
        <v>3097</v>
      </c>
      <c r="C2300" s="56" t="s">
        <v>13374</v>
      </c>
      <c r="D2300" s="113" t="s">
        <v>13514</v>
      </c>
      <c r="E2300" s="83" t="s">
        <v>3107</v>
      </c>
      <c r="F2300" s="65" t="s">
        <v>13515</v>
      </c>
      <c r="G2300" s="58" t="s">
        <v>10</v>
      </c>
      <c r="H2300" s="58" t="s">
        <v>8167</v>
      </c>
      <c r="I2300" s="129">
        <v>3.99</v>
      </c>
      <c r="J2300" s="129">
        <v>3.99</v>
      </c>
      <c r="K2300" s="93">
        <f>Tabela1[ [#This Row],[Cena hurtowa netto od 01.06.2025] ]/Tabela1[[#This Row],[Cena hurtowa netto od 13.01.2025]]-1</f>
        <v>0</v>
      </c>
      <c r="L2300" s="142" t="s">
        <v>3107</v>
      </c>
      <c r="M2300" s="142"/>
      <c r="N2300" s="64" t="s">
        <v>13516</v>
      </c>
      <c r="O2300" s="84">
        <v>0.23</v>
      </c>
      <c r="P2300" s="7"/>
      <c r="Q2300" s="35">
        <f t="shared" si="42"/>
        <v>0</v>
      </c>
      <c r="R2300" s="104">
        <v>218</v>
      </c>
      <c r="S2300" s="36" t="s">
        <v>3190</v>
      </c>
      <c r="T2300" s="86">
        <v>96081092</v>
      </c>
      <c r="U2300" s="39">
        <f>VLOOKUP(Tabela1[[#This Row],[Marka]],Config!$D$2:$E$13,2,FALSE)+Tabela1[[#This Row],[Marka_sort_plus]]</f>
        <v>411000</v>
      </c>
      <c r="V2300" s="39">
        <v>11000</v>
      </c>
      <c r="W2300" s="49" t="s">
        <v>13516</v>
      </c>
      <c r="X2300" s="49"/>
      <c r="Y2300" s="49"/>
      <c r="Z2300" s="49"/>
    </row>
    <row r="2301" spans="2:26" ht="27.75" customHeight="1">
      <c r="B2301" s="55" t="s">
        <v>3097</v>
      </c>
      <c r="C2301" s="56" t="s">
        <v>10814</v>
      </c>
      <c r="D2301" s="113" t="s">
        <v>10815</v>
      </c>
      <c r="E2301" s="83" t="s">
        <v>3107</v>
      </c>
      <c r="F2301" s="65" t="s">
        <v>10816</v>
      </c>
      <c r="G2301" s="58" t="s">
        <v>10</v>
      </c>
      <c r="H2301" s="58" t="s">
        <v>8167</v>
      </c>
      <c r="I2301" s="129">
        <v>143.63999999999999</v>
      </c>
      <c r="J2301" s="129">
        <v>143.63999999999999</v>
      </c>
      <c r="K2301" s="93">
        <f>Tabela1[ [#This Row],[Cena hurtowa netto od 01.06.2025] ]/Tabela1[[#This Row],[Cena hurtowa netto od 13.01.2025]]-1</f>
        <v>0</v>
      </c>
      <c r="L2301" s="142" t="s">
        <v>3107</v>
      </c>
      <c r="M2301" s="142"/>
      <c r="N2301" s="64">
        <v>6936965483593</v>
      </c>
      <c r="O2301" s="84">
        <v>0.23</v>
      </c>
      <c r="P2301" s="7"/>
      <c r="Q2301" s="35">
        <f t="shared" si="42"/>
        <v>0</v>
      </c>
      <c r="R2301" s="104">
        <v>218</v>
      </c>
      <c r="S2301" s="36" t="s">
        <v>3190</v>
      </c>
      <c r="T2301" s="86">
        <v>96081092</v>
      </c>
      <c r="U2301" s="39">
        <f>VLOOKUP(Tabela1[[#This Row],[Marka]],Config!$D$2:$E$13,2,FALSE)+Tabela1[[#This Row],[Marka_sort_plus]]</f>
        <v>411000</v>
      </c>
      <c r="V2301" s="39">
        <v>11000</v>
      </c>
      <c r="W2301" s="49"/>
      <c r="X2301" s="49"/>
      <c r="Y2301" s="49"/>
      <c r="Z2301" s="49"/>
    </row>
    <row r="2302" spans="2:26" ht="27.75" customHeight="1">
      <c r="B2302" s="55" t="s">
        <v>3097</v>
      </c>
      <c r="C2302" s="56" t="s">
        <v>5150</v>
      </c>
      <c r="D2302" s="113" t="s">
        <v>5043</v>
      </c>
      <c r="E2302" s="83" t="s">
        <v>3107</v>
      </c>
      <c r="F2302" s="65" t="s">
        <v>5255</v>
      </c>
      <c r="G2302" s="58" t="s">
        <v>10</v>
      </c>
      <c r="H2302" s="58">
        <v>12</v>
      </c>
      <c r="I2302" s="129">
        <v>2.19</v>
      </c>
      <c r="J2302" s="129">
        <v>2.19</v>
      </c>
      <c r="K2302" s="93">
        <f>Tabela1[ [#This Row],[Cena hurtowa netto od 01.06.2025] ]/Tabela1[[#This Row],[Cena hurtowa netto od 13.01.2025]]-1</f>
        <v>0</v>
      </c>
      <c r="L2302" s="142" t="s">
        <v>3107</v>
      </c>
      <c r="M2302" s="142"/>
      <c r="N2302" s="64" t="s">
        <v>5511</v>
      </c>
      <c r="O2302" s="84">
        <v>0.23</v>
      </c>
      <c r="P2302" s="7"/>
      <c r="Q2302" s="35">
        <f t="shared" si="42"/>
        <v>0</v>
      </c>
      <c r="R2302" s="104">
        <v>226</v>
      </c>
      <c r="S2302" s="36" t="s">
        <v>3190</v>
      </c>
      <c r="T2302" s="86" t="s">
        <v>4567</v>
      </c>
      <c r="U2302" s="39">
        <f>VLOOKUP(Tabela1[[#This Row],[Marka]],Config!$D$2:$E$13,2,FALSE)+Tabela1[[#This Row],[Marka_sort_plus]]</f>
        <v>411000</v>
      </c>
      <c r="V2302" s="39">
        <v>11000</v>
      </c>
      <c r="W2302" s="49" t="s">
        <v>5511</v>
      </c>
      <c r="X2302" s="49" t="s">
        <v>6048</v>
      </c>
      <c r="Y2302" s="49" t="s">
        <v>6049</v>
      </c>
      <c r="Z2302" s="49" t="s">
        <v>6050</v>
      </c>
    </row>
    <row r="2303" spans="2:26" ht="27.75" customHeight="1">
      <c r="B2303" s="55" t="s">
        <v>3097</v>
      </c>
      <c r="C2303" s="56" t="s">
        <v>13045</v>
      </c>
      <c r="D2303" s="113" t="s">
        <v>13046</v>
      </c>
      <c r="E2303" s="83" t="s">
        <v>3108</v>
      </c>
      <c r="F2303" s="65" t="s">
        <v>13047</v>
      </c>
      <c r="G2303" s="58" t="s">
        <v>10</v>
      </c>
      <c r="H2303" s="58" t="s">
        <v>8167</v>
      </c>
      <c r="I2303" s="129">
        <v>4.49</v>
      </c>
      <c r="J2303" s="129">
        <v>4.49</v>
      </c>
      <c r="K2303" s="93">
        <f>Tabela1[ [#This Row],[Cena hurtowa netto od 01.06.2025] ]/Tabela1[[#This Row],[Cena hurtowa netto od 13.01.2025]]-1</f>
        <v>0</v>
      </c>
      <c r="L2303" s="142" t="s">
        <v>3108</v>
      </c>
      <c r="M2303" s="142"/>
      <c r="N2303" s="64">
        <v>6927036722550</v>
      </c>
      <c r="O2303" s="84">
        <v>0.23</v>
      </c>
      <c r="P2303" s="7"/>
      <c r="Q2303" s="35">
        <f t="shared" si="42"/>
        <v>0</v>
      </c>
      <c r="R2303" s="104"/>
      <c r="S2303" s="36" t="s">
        <v>3190</v>
      </c>
      <c r="T2303" s="86">
        <v>96081092</v>
      </c>
      <c r="U2303" s="39">
        <f>VLOOKUP(Tabela1[[#This Row],[Marka]],Config!$D$2:$E$13,2,FALSE)+Tabela1[[#This Row],[Marka_sort_plus]]</f>
        <v>411000</v>
      </c>
      <c r="V2303" s="39">
        <v>11000</v>
      </c>
      <c r="W2303" s="49">
        <v>6927036722550</v>
      </c>
      <c r="X2303" s="49"/>
      <c r="Y2303" s="49"/>
      <c r="Z2303" s="49"/>
    </row>
    <row r="2304" spans="2:26" ht="27.75" customHeight="1">
      <c r="B2304" s="55" t="s">
        <v>3097</v>
      </c>
      <c r="C2304" s="56" t="s">
        <v>13375</v>
      </c>
      <c r="D2304" s="113" t="s">
        <v>13517</v>
      </c>
      <c r="E2304" s="83" t="s">
        <v>3107</v>
      </c>
      <c r="F2304" s="65" t="s">
        <v>13518</v>
      </c>
      <c r="G2304" s="58" t="s">
        <v>10</v>
      </c>
      <c r="H2304" s="58" t="s">
        <v>8167</v>
      </c>
      <c r="I2304" s="129">
        <v>4.59</v>
      </c>
      <c r="J2304" s="129">
        <v>4.59</v>
      </c>
      <c r="K2304" s="93">
        <f>Tabela1[ [#This Row],[Cena hurtowa netto od 01.06.2025] ]/Tabela1[[#This Row],[Cena hurtowa netto od 13.01.2025]]-1</f>
        <v>0</v>
      </c>
      <c r="L2304" s="142" t="s">
        <v>3107</v>
      </c>
      <c r="M2304" s="142"/>
      <c r="N2304" s="64" t="s">
        <v>13519</v>
      </c>
      <c r="O2304" s="84">
        <v>0.23</v>
      </c>
      <c r="P2304" s="7"/>
      <c r="Q2304" s="35">
        <f t="shared" si="42"/>
        <v>0</v>
      </c>
      <c r="R2304" s="104"/>
      <c r="S2304" s="36" t="s">
        <v>3190</v>
      </c>
      <c r="T2304" s="86">
        <v>96081092</v>
      </c>
      <c r="U2304" s="39">
        <f>VLOOKUP(Tabela1[[#This Row],[Marka]],Config!$D$2:$E$13,2,FALSE)+Tabela1[[#This Row],[Marka_sort_plus]]</f>
        <v>411000</v>
      </c>
      <c r="V2304" s="39">
        <v>11000</v>
      </c>
      <c r="W2304" s="49" t="s">
        <v>13519</v>
      </c>
      <c r="X2304" s="49"/>
      <c r="Y2304" s="49"/>
      <c r="Z2304" s="49"/>
    </row>
    <row r="2305" spans="2:26" ht="27.75" customHeight="1">
      <c r="B2305" s="55" t="s">
        <v>3097</v>
      </c>
      <c r="C2305" s="56" t="s">
        <v>14015</v>
      </c>
      <c r="D2305" s="113" t="s">
        <v>14016</v>
      </c>
      <c r="E2305" s="83" t="s">
        <v>3110</v>
      </c>
      <c r="F2305" s="65" t="s">
        <v>14028</v>
      </c>
      <c r="G2305" s="58" t="s">
        <v>284</v>
      </c>
      <c r="H2305" s="58" t="s">
        <v>8167</v>
      </c>
      <c r="I2305" s="129"/>
      <c r="J2305" s="129">
        <v>18.989999999999998</v>
      </c>
      <c r="K2305" s="93" t="e">
        <f>Tabela1[ [#This Row],[Cena hurtowa netto od 01.06.2025] ]/Tabela1[[#This Row],[Cena hurtowa netto od 13.01.2025]]-1</f>
        <v>#DIV/0!</v>
      </c>
      <c r="L2305" s="142" t="s">
        <v>3110</v>
      </c>
      <c r="M2305" s="142"/>
      <c r="N2305" s="64">
        <v>5902979032400</v>
      </c>
      <c r="O2305" s="84">
        <v>0.23</v>
      </c>
      <c r="P2305" s="7"/>
      <c r="Q2305" s="35">
        <f t="shared" si="42"/>
        <v>0</v>
      </c>
      <c r="R2305" s="104"/>
      <c r="S2305" s="36" t="s">
        <v>3190</v>
      </c>
      <c r="T2305" s="86">
        <v>96081092</v>
      </c>
      <c r="U2305" s="39">
        <f>VLOOKUP(Tabela1[[#This Row],[Marka]],Config!$D$2:$E$13,2,FALSE)+Tabela1[[#This Row],[Marka_sort_plus]]</f>
        <v>411000</v>
      </c>
      <c r="V2305" s="39">
        <v>11000</v>
      </c>
      <c r="W2305" s="49"/>
      <c r="X2305" s="49">
        <v>5902979032400</v>
      </c>
      <c r="Y2305" s="49"/>
      <c r="Z2305" s="49"/>
    </row>
    <row r="2306" spans="2:26" ht="27.75" customHeight="1">
      <c r="B2306" s="55" t="s">
        <v>3097</v>
      </c>
      <c r="C2306" s="56" t="s">
        <v>10654</v>
      </c>
      <c r="D2306" s="113" t="s">
        <v>10655</v>
      </c>
      <c r="E2306" s="83" t="s">
        <v>3107</v>
      </c>
      <c r="F2306" s="65" t="s">
        <v>10656</v>
      </c>
      <c r="G2306" s="58" t="s">
        <v>10</v>
      </c>
      <c r="H2306" s="58" t="s">
        <v>8167</v>
      </c>
      <c r="I2306" s="129">
        <v>137.69999999999999</v>
      </c>
      <c r="J2306" s="129">
        <v>137.69999999999999</v>
      </c>
      <c r="K2306" s="93">
        <f>Tabela1[ [#This Row],[Cena hurtowa netto od 01.06.2025] ]/Tabela1[[#This Row],[Cena hurtowa netto od 13.01.2025]]-1</f>
        <v>0</v>
      </c>
      <c r="L2306" s="142" t="s">
        <v>3107</v>
      </c>
      <c r="M2306" s="142"/>
      <c r="N2306" s="64">
        <v>6936965446253</v>
      </c>
      <c r="O2306" s="84">
        <v>0.23</v>
      </c>
      <c r="P2306" s="7"/>
      <c r="Q2306" s="35">
        <f t="shared" si="42"/>
        <v>0</v>
      </c>
      <c r="R2306" s="104">
        <v>215</v>
      </c>
      <c r="S2306" s="36" t="s">
        <v>3190</v>
      </c>
      <c r="T2306" s="86">
        <v>96081092</v>
      </c>
      <c r="U2306" s="39">
        <f>VLOOKUP(Tabela1[[#This Row],[Marka]],Config!$D$2:$E$13,2,FALSE)+Tabela1[[#This Row],[Marka_sort_plus]]</f>
        <v>411000</v>
      </c>
      <c r="V2306" s="39">
        <v>11000</v>
      </c>
      <c r="W2306" s="49">
        <v>6936965446253</v>
      </c>
      <c r="X2306" s="49"/>
      <c r="Y2306" s="49"/>
      <c r="Z2306" s="49"/>
    </row>
    <row r="2307" spans="2:26" ht="27.75" customHeight="1">
      <c r="B2307" s="55" t="s">
        <v>3097</v>
      </c>
      <c r="C2307" s="56" t="s">
        <v>13376</v>
      </c>
      <c r="D2307" s="113" t="s">
        <v>13520</v>
      </c>
      <c r="E2307" s="83" t="s">
        <v>3107</v>
      </c>
      <c r="F2307" s="65" t="s">
        <v>13521</v>
      </c>
      <c r="G2307" s="58" t="s">
        <v>10</v>
      </c>
      <c r="H2307" s="58" t="s">
        <v>8167</v>
      </c>
      <c r="I2307" s="129">
        <v>4.59</v>
      </c>
      <c r="J2307" s="129">
        <v>4.59</v>
      </c>
      <c r="K2307" s="93">
        <f>Tabela1[ [#This Row],[Cena hurtowa netto od 01.06.2025] ]/Tabela1[[#This Row],[Cena hurtowa netto od 13.01.2025]]-1</f>
        <v>0</v>
      </c>
      <c r="L2307" s="142" t="s">
        <v>3107</v>
      </c>
      <c r="M2307" s="142"/>
      <c r="N2307" s="64" t="s">
        <v>13522</v>
      </c>
      <c r="O2307" s="84">
        <v>0.23</v>
      </c>
      <c r="P2307" s="7"/>
      <c r="Q2307" s="35">
        <f t="shared" si="42"/>
        <v>0</v>
      </c>
      <c r="R2307" s="104">
        <v>215</v>
      </c>
      <c r="S2307" s="36" t="s">
        <v>3190</v>
      </c>
      <c r="T2307" s="86">
        <v>96081092</v>
      </c>
      <c r="U2307" s="39">
        <f>VLOOKUP(Tabela1[[#This Row],[Marka]],Config!$D$2:$E$13,2,FALSE)+Tabela1[[#This Row],[Marka_sort_plus]]</f>
        <v>411000</v>
      </c>
      <c r="V2307" s="39">
        <v>11000</v>
      </c>
      <c r="W2307" s="49" t="s">
        <v>13522</v>
      </c>
      <c r="X2307" s="49"/>
      <c r="Y2307" s="49"/>
      <c r="Z2307" s="49"/>
    </row>
    <row r="2308" spans="2:26" ht="27.75" customHeight="1">
      <c r="B2308" s="55" t="s">
        <v>3097</v>
      </c>
      <c r="C2308" s="56" t="s">
        <v>14017</v>
      </c>
      <c r="D2308" s="113" t="s">
        <v>14018</v>
      </c>
      <c r="E2308" s="83" t="s">
        <v>3110</v>
      </c>
      <c r="F2308" s="65" t="s">
        <v>14029</v>
      </c>
      <c r="G2308" s="58" t="s">
        <v>284</v>
      </c>
      <c r="H2308" s="58" t="s">
        <v>8167</v>
      </c>
      <c r="I2308" s="129"/>
      <c r="J2308" s="129">
        <v>18.989999999999998</v>
      </c>
      <c r="K2308" s="93" t="e">
        <f>Tabela1[ [#This Row],[Cena hurtowa netto od 01.06.2025] ]/Tabela1[[#This Row],[Cena hurtowa netto od 13.01.2025]]-1</f>
        <v>#DIV/0!</v>
      </c>
      <c r="L2308" s="142" t="s">
        <v>3110</v>
      </c>
      <c r="M2308" s="142"/>
      <c r="N2308" s="64">
        <v>5902979032394</v>
      </c>
      <c r="O2308" s="84">
        <v>0.23</v>
      </c>
      <c r="P2308" s="7"/>
      <c r="Q2308" s="35">
        <f t="shared" si="42"/>
        <v>0</v>
      </c>
      <c r="R2308" s="104"/>
      <c r="S2308" s="36" t="s">
        <v>3190</v>
      </c>
      <c r="T2308" s="86">
        <v>96081092</v>
      </c>
      <c r="U2308" s="39">
        <f>VLOOKUP(Tabela1[[#This Row],[Marka]],Config!$D$2:$E$13,2,FALSE)+Tabela1[[#This Row],[Marka_sort_plus]]</f>
        <v>411000</v>
      </c>
      <c r="V2308" s="39">
        <v>11000</v>
      </c>
      <c r="W2308" s="49"/>
      <c r="X2308" s="49">
        <v>5902979032394</v>
      </c>
      <c r="Y2308" s="49"/>
      <c r="Z2308" s="49"/>
    </row>
    <row r="2309" spans="2:26" ht="27.75" customHeight="1">
      <c r="B2309" s="55" t="s">
        <v>3097</v>
      </c>
      <c r="C2309" s="56" t="s">
        <v>10657</v>
      </c>
      <c r="D2309" s="113" t="s">
        <v>10658</v>
      </c>
      <c r="E2309" s="83" t="s">
        <v>3107</v>
      </c>
      <c r="F2309" s="65" t="s">
        <v>10659</v>
      </c>
      <c r="G2309" s="58" t="s">
        <v>10</v>
      </c>
      <c r="H2309" s="58" t="s">
        <v>8167</v>
      </c>
      <c r="I2309" s="129">
        <v>137.69999999999999</v>
      </c>
      <c r="J2309" s="129">
        <v>137.69999999999999</v>
      </c>
      <c r="K2309" s="93">
        <f>Tabela1[ [#This Row],[Cena hurtowa netto od 01.06.2025] ]/Tabela1[[#This Row],[Cena hurtowa netto od 13.01.2025]]-1</f>
        <v>0</v>
      </c>
      <c r="L2309" s="142" t="s">
        <v>3107</v>
      </c>
      <c r="M2309" s="142"/>
      <c r="N2309" s="64">
        <v>6936965446277</v>
      </c>
      <c r="O2309" s="84">
        <v>0.23</v>
      </c>
      <c r="P2309" s="7"/>
      <c r="Q2309" s="35">
        <f t="shared" si="42"/>
        <v>0</v>
      </c>
      <c r="R2309" s="104">
        <v>215</v>
      </c>
      <c r="S2309" s="36" t="s">
        <v>3190</v>
      </c>
      <c r="T2309" s="86">
        <v>96081092</v>
      </c>
      <c r="U2309" s="39">
        <f>VLOOKUP(Tabela1[[#This Row],[Marka]],Config!$D$2:$E$13,2,FALSE)+Tabela1[[#This Row],[Marka_sort_plus]]</f>
        <v>411000</v>
      </c>
      <c r="V2309" s="39">
        <v>11000</v>
      </c>
      <c r="W2309" s="49">
        <v>6936965446277</v>
      </c>
      <c r="X2309" s="49"/>
      <c r="Y2309" s="49"/>
      <c r="Z2309" s="49"/>
    </row>
    <row r="2310" spans="2:26" ht="27.75" customHeight="1">
      <c r="B2310" s="55" t="s">
        <v>3097</v>
      </c>
      <c r="C2310" s="56" t="s">
        <v>13042</v>
      </c>
      <c r="D2310" s="113" t="s">
        <v>13043</v>
      </c>
      <c r="E2310" s="83" t="s">
        <v>3110</v>
      </c>
      <c r="F2310" s="65" t="s">
        <v>13044</v>
      </c>
      <c r="G2310" s="58" t="s">
        <v>10</v>
      </c>
      <c r="H2310" s="58" t="s">
        <v>8167</v>
      </c>
      <c r="I2310" s="129">
        <v>4.49</v>
      </c>
      <c r="J2310" s="129">
        <v>4.49</v>
      </c>
      <c r="K2310" s="93">
        <f>Tabela1[ [#This Row],[Cena hurtowa netto od 01.06.2025] ]/Tabela1[[#This Row],[Cena hurtowa netto od 13.01.2025]]-1</f>
        <v>0</v>
      </c>
      <c r="L2310" s="142" t="s">
        <v>3110</v>
      </c>
      <c r="M2310" s="142"/>
      <c r="N2310" s="64">
        <v>6927036713725</v>
      </c>
      <c r="O2310" s="84">
        <v>0.23</v>
      </c>
      <c r="P2310" s="7"/>
      <c r="Q2310" s="35">
        <f t="shared" si="42"/>
        <v>0</v>
      </c>
      <c r="R2310" s="104"/>
      <c r="S2310" s="36" t="s">
        <v>3190</v>
      </c>
      <c r="T2310" s="86">
        <v>96081092</v>
      </c>
      <c r="U2310" s="39">
        <f>VLOOKUP(Tabela1[[#This Row],[Marka]],Config!$D$2:$E$13,2,FALSE)+Tabela1[[#This Row],[Marka_sort_plus]]</f>
        <v>411000</v>
      </c>
      <c r="V2310" s="39">
        <v>11000</v>
      </c>
      <c r="W2310" s="49">
        <v>6927036713725</v>
      </c>
      <c r="X2310" s="49"/>
      <c r="Y2310" s="49"/>
      <c r="Z2310" s="49"/>
    </row>
    <row r="2311" spans="2:26" ht="27.75" customHeight="1">
      <c r="B2311" s="55" t="s">
        <v>3097</v>
      </c>
      <c r="C2311" s="56" t="s">
        <v>13377</v>
      </c>
      <c r="D2311" s="113" t="s">
        <v>13716</v>
      </c>
      <c r="E2311" s="83" t="s">
        <v>3108</v>
      </c>
      <c r="F2311" s="65" t="s">
        <v>13717</v>
      </c>
      <c r="G2311" s="58" t="s">
        <v>10</v>
      </c>
      <c r="H2311" s="58" t="s">
        <v>8167</v>
      </c>
      <c r="I2311" s="129">
        <v>2.19</v>
      </c>
      <c r="J2311" s="129">
        <v>2.19</v>
      </c>
      <c r="K2311" s="93">
        <f>Tabela1[ [#This Row],[Cena hurtowa netto od 01.06.2025] ]/Tabela1[[#This Row],[Cena hurtowa netto od 13.01.2025]]-1</f>
        <v>0</v>
      </c>
      <c r="L2311" s="142" t="s">
        <v>3108</v>
      </c>
      <c r="M2311" s="142"/>
      <c r="N2311" s="64" t="s">
        <v>13718</v>
      </c>
      <c r="O2311" s="84">
        <v>0.23</v>
      </c>
      <c r="P2311" s="7"/>
      <c r="Q2311" s="35">
        <f t="shared" ref="Q2311:Q2342" si="43">J2311*P2311*(1-RABAT)</f>
        <v>0</v>
      </c>
      <c r="R2311" s="104" t="s">
        <v>11072</v>
      </c>
      <c r="S2311" s="36" t="s">
        <v>3190</v>
      </c>
      <c r="T2311" s="86">
        <v>96081092</v>
      </c>
      <c r="U2311" s="39">
        <f>VLOOKUP(Tabela1[[#This Row],[Marka]],Config!$D$2:$E$13,2,FALSE)+Tabela1[[#This Row],[Marka_sort_plus]]</f>
        <v>411000</v>
      </c>
      <c r="V2311" s="39">
        <v>11000</v>
      </c>
      <c r="W2311" s="49" t="s">
        <v>13718</v>
      </c>
      <c r="X2311" s="49"/>
      <c r="Y2311" s="49"/>
      <c r="Z2311" s="49"/>
    </row>
    <row r="2312" spans="2:26" ht="27.75" customHeight="1">
      <c r="B2312" s="55" t="s">
        <v>3097</v>
      </c>
      <c r="C2312" s="56" t="s">
        <v>11755</v>
      </c>
      <c r="D2312" s="113" t="s">
        <v>11756</v>
      </c>
      <c r="E2312" s="83" t="s">
        <v>3107</v>
      </c>
      <c r="F2312" s="65" t="s">
        <v>11757</v>
      </c>
      <c r="G2312" s="58" t="s">
        <v>10</v>
      </c>
      <c r="H2312" s="58" t="s">
        <v>8167</v>
      </c>
      <c r="I2312" s="129">
        <v>4.49</v>
      </c>
      <c r="J2312" s="129">
        <v>4.49</v>
      </c>
      <c r="K2312" s="93">
        <f>Tabela1[ [#This Row],[Cena hurtowa netto od 01.06.2025] ]/Tabela1[[#This Row],[Cena hurtowa netto od 13.01.2025]]-1</f>
        <v>0</v>
      </c>
      <c r="L2312" s="142" t="s">
        <v>3107</v>
      </c>
      <c r="M2312" s="142"/>
      <c r="N2312" s="64">
        <v>6942109546093</v>
      </c>
      <c r="O2312" s="84">
        <v>0.23</v>
      </c>
      <c r="P2312" s="7"/>
      <c r="Q2312" s="35">
        <f t="shared" si="43"/>
        <v>0</v>
      </c>
      <c r="R2312" s="104"/>
      <c r="S2312" s="36" t="s">
        <v>3190</v>
      </c>
      <c r="T2312" s="86">
        <v>96081092</v>
      </c>
      <c r="U2312" s="39">
        <f>VLOOKUP(Tabela1[[#This Row],[Marka]],Config!$D$2:$E$13,2,FALSE)+Tabela1[[#This Row],[Marka_sort_plus]]</f>
        <v>411000</v>
      </c>
      <c r="V2312" s="39">
        <v>11000</v>
      </c>
      <c r="W2312" s="49">
        <v>6942109546093</v>
      </c>
      <c r="X2312" s="49"/>
      <c r="Y2312" s="49"/>
      <c r="Z2312" s="49"/>
    </row>
    <row r="2313" spans="2:26" ht="27.75" customHeight="1">
      <c r="B2313" s="55" t="s">
        <v>3097</v>
      </c>
      <c r="C2313" s="56" t="s">
        <v>13379</v>
      </c>
      <c r="D2313" s="113" t="s">
        <v>13523</v>
      </c>
      <c r="E2313" s="83" t="s">
        <v>3107</v>
      </c>
      <c r="F2313" s="65" t="s">
        <v>13524</v>
      </c>
      <c r="G2313" s="58" t="s">
        <v>284</v>
      </c>
      <c r="H2313" s="58" t="s">
        <v>8167</v>
      </c>
      <c r="I2313" s="129">
        <v>161.63999999999999</v>
      </c>
      <c r="J2313" s="129">
        <v>161.63999999999999</v>
      </c>
      <c r="K2313" s="93">
        <f>Tabela1[ [#This Row],[Cena hurtowa netto od 01.06.2025] ]/Tabela1[[#This Row],[Cena hurtowa netto od 13.01.2025]]-1</f>
        <v>0</v>
      </c>
      <c r="L2313" s="142" t="s">
        <v>3107</v>
      </c>
      <c r="M2313" s="142"/>
      <c r="N2313" s="64" t="s">
        <v>13525</v>
      </c>
      <c r="O2313" s="84">
        <v>0.23</v>
      </c>
      <c r="P2313" s="7"/>
      <c r="Q2313" s="35">
        <f t="shared" si="43"/>
        <v>0</v>
      </c>
      <c r="R2313" s="104"/>
      <c r="S2313" s="36" t="s">
        <v>3190</v>
      </c>
      <c r="T2313" s="86">
        <v>96081092</v>
      </c>
      <c r="U2313" s="39">
        <f>VLOOKUP(Tabela1[[#This Row],[Marka]],Config!$D$2:$E$13,2,FALSE)+Tabela1[[#This Row],[Marka_sort_plus]]</f>
        <v>411000</v>
      </c>
      <c r="V2313" s="39">
        <v>11000</v>
      </c>
      <c r="W2313" s="49" t="s">
        <v>13525</v>
      </c>
      <c r="X2313" s="49"/>
      <c r="Y2313" s="49"/>
      <c r="Z2313" s="49"/>
    </row>
    <row r="2314" spans="2:26" ht="27.75" customHeight="1">
      <c r="B2314" s="55" t="s">
        <v>3097</v>
      </c>
      <c r="C2314" s="56" t="s">
        <v>13380</v>
      </c>
      <c r="D2314" s="113" t="s">
        <v>13526</v>
      </c>
      <c r="E2314" s="83" t="s">
        <v>3107</v>
      </c>
      <c r="F2314" s="65" t="s">
        <v>13527</v>
      </c>
      <c r="G2314" s="58" t="s">
        <v>10</v>
      </c>
      <c r="H2314" s="58" t="s">
        <v>8167</v>
      </c>
      <c r="I2314" s="129">
        <v>4.59</v>
      </c>
      <c r="J2314" s="129">
        <v>4.59</v>
      </c>
      <c r="K2314" s="93">
        <f>Tabela1[ [#This Row],[Cena hurtowa netto od 01.06.2025] ]/Tabela1[[#This Row],[Cena hurtowa netto od 13.01.2025]]-1</f>
        <v>0</v>
      </c>
      <c r="L2314" s="142" t="s">
        <v>3107</v>
      </c>
      <c r="M2314" s="142"/>
      <c r="N2314" s="64" t="s">
        <v>13528</v>
      </c>
      <c r="O2314" s="84">
        <v>0.23</v>
      </c>
      <c r="P2314" s="7"/>
      <c r="Q2314" s="35">
        <f t="shared" si="43"/>
        <v>0</v>
      </c>
      <c r="R2314" s="104"/>
      <c r="S2314" s="36" t="s">
        <v>3190</v>
      </c>
      <c r="T2314" s="86">
        <v>96081092</v>
      </c>
      <c r="U2314" s="39">
        <f>VLOOKUP(Tabela1[[#This Row],[Marka]],Config!$D$2:$E$13,2,FALSE)+Tabela1[[#This Row],[Marka_sort_plus]]</f>
        <v>411000</v>
      </c>
      <c r="V2314" s="39">
        <v>11000</v>
      </c>
      <c r="W2314" s="49" t="s">
        <v>13528</v>
      </c>
      <c r="X2314" s="49"/>
      <c r="Y2314" s="49"/>
      <c r="Z2314" s="49"/>
    </row>
    <row r="2315" spans="2:26" ht="27.75" customHeight="1">
      <c r="B2315" s="55" t="s">
        <v>3097</v>
      </c>
      <c r="C2315" s="56" t="s">
        <v>14019</v>
      </c>
      <c r="D2315" s="113" t="s">
        <v>14020</v>
      </c>
      <c r="E2315" s="83" t="s">
        <v>3110</v>
      </c>
      <c r="F2315" s="65" t="s">
        <v>14030</v>
      </c>
      <c r="G2315" s="58" t="s">
        <v>284</v>
      </c>
      <c r="H2315" s="58" t="s">
        <v>8167</v>
      </c>
      <c r="I2315" s="129"/>
      <c r="J2315" s="129">
        <v>18.989999999999998</v>
      </c>
      <c r="K2315" s="93" t="e">
        <f>Tabela1[ [#This Row],[Cena hurtowa netto od 01.06.2025] ]/Tabela1[[#This Row],[Cena hurtowa netto od 13.01.2025]]-1</f>
        <v>#DIV/0!</v>
      </c>
      <c r="L2315" s="142" t="s">
        <v>3110</v>
      </c>
      <c r="M2315" s="142"/>
      <c r="N2315" s="64">
        <v>5902979032417</v>
      </c>
      <c r="O2315" s="84">
        <v>0.23</v>
      </c>
      <c r="P2315" s="7"/>
      <c r="Q2315" s="35">
        <f t="shared" si="43"/>
        <v>0</v>
      </c>
      <c r="R2315" s="104"/>
      <c r="S2315" s="36" t="s">
        <v>3190</v>
      </c>
      <c r="T2315" s="86">
        <v>96081092</v>
      </c>
      <c r="U2315" s="39">
        <f>VLOOKUP(Tabela1[[#This Row],[Marka]],Config!$D$2:$E$13,2,FALSE)+Tabela1[[#This Row],[Marka_sort_plus]]</f>
        <v>411000</v>
      </c>
      <c r="V2315" s="39">
        <v>11000</v>
      </c>
      <c r="W2315" s="49"/>
      <c r="X2315" s="49">
        <v>5902979032417</v>
      </c>
      <c r="Y2315" s="49"/>
      <c r="Z2315" s="49"/>
    </row>
    <row r="2316" spans="2:26" ht="27.75" customHeight="1">
      <c r="B2316" s="55" t="s">
        <v>3097</v>
      </c>
      <c r="C2316" s="56" t="s">
        <v>11307</v>
      </c>
      <c r="D2316" s="113" t="s">
        <v>11308</v>
      </c>
      <c r="E2316" s="116" t="s">
        <v>3107</v>
      </c>
      <c r="F2316" s="65" t="s">
        <v>11309</v>
      </c>
      <c r="G2316" s="58" t="s">
        <v>284</v>
      </c>
      <c r="H2316" s="58" t="s">
        <v>8167</v>
      </c>
      <c r="I2316" s="129">
        <v>165.68099999999998</v>
      </c>
      <c r="J2316" s="129">
        <v>165.68099999999998</v>
      </c>
      <c r="K2316" s="93">
        <f>Tabela1[ [#This Row],[Cena hurtowa netto od 01.06.2025] ]/Tabela1[[#This Row],[Cena hurtowa netto od 13.01.2025]]-1</f>
        <v>0</v>
      </c>
      <c r="L2316" s="142" t="s">
        <v>3107</v>
      </c>
      <c r="M2316" s="142"/>
      <c r="N2316" s="64">
        <v>6936965499310</v>
      </c>
      <c r="O2316" s="84">
        <v>0.23</v>
      </c>
      <c r="P2316" s="7"/>
      <c r="Q2316" s="35">
        <f t="shared" si="43"/>
        <v>0</v>
      </c>
      <c r="R2316" s="104"/>
      <c r="S2316" s="36" t="s">
        <v>3190</v>
      </c>
      <c r="T2316" s="86">
        <v>96081092</v>
      </c>
      <c r="U2316" s="39">
        <f>VLOOKUP(Tabela1[[#This Row],[Marka]],Config!$D$2:$E$13,2,FALSE)+Tabela1[[#This Row],[Marka_sort_plus]]</f>
        <v>411000</v>
      </c>
      <c r="V2316" s="39">
        <v>11000</v>
      </c>
      <c r="W2316" s="49"/>
      <c r="X2316" s="49">
        <v>6936965499310</v>
      </c>
      <c r="Y2316" s="49">
        <v>6936965499303</v>
      </c>
      <c r="Z2316" s="49"/>
    </row>
    <row r="2317" spans="2:26" ht="27.75" customHeight="1">
      <c r="B2317" s="55" t="s">
        <v>3097</v>
      </c>
      <c r="C2317" s="56" t="s">
        <v>12388</v>
      </c>
      <c r="D2317" s="106" t="s">
        <v>12389</v>
      </c>
      <c r="E2317" s="83" t="s">
        <v>3107</v>
      </c>
      <c r="F2317" s="65" t="s">
        <v>12390</v>
      </c>
      <c r="G2317" s="58" t="s">
        <v>10</v>
      </c>
      <c r="H2317" s="58">
        <v>1</v>
      </c>
      <c r="I2317" s="129">
        <v>2.5299999999999998</v>
      </c>
      <c r="J2317" s="129">
        <v>2.5299999999999998</v>
      </c>
      <c r="K2317" s="93">
        <f>Tabela1[ [#This Row],[Cena hurtowa netto od 01.06.2025] ]/Tabela1[[#This Row],[Cena hurtowa netto od 13.01.2025]]-1</f>
        <v>0</v>
      </c>
      <c r="L2317" s="142" t="s">
        <v>3107</v>
      </c>
      <c r="M2317" s="142"/>
      <c r="N2317" s="64" t="s">
        <v>12391</v>
      </c>
      <c r="O2317" s="84">
        <v>0.23</v>
      </c>
      <c r="P2317" s="7"/>
      <c r="Q2317" s="35">
        <f t="shared" si="43"/>
        <v>0</v>
      </c>
      <c r="R2317" s="104"/>
      <c r="S2317" s="36" t="s">
        <v>3190</v>
      </c>
      <c r="T2317" s="86">
        <v>96086000</v>
      </c>
      <c r="U2317" s="39">
        <f>VLOOKUP(Tabela1[[#This Row],[Marka]],Config!$D$2:$E$13,2,FALSE)+Tabela1[[#This Row],[Marka_sort_plus]]</f>
        <v>411000</v>
      </c>
      <c r="V2317" s="39">
        <v>11000</v>
      </c>
      <c r="W2317" s="49" t="s">
        <v>12391</v>
      </c>
      <c r="X2317" s="49"/>
      <c r="Y2317" s="49"/>
      <c r="Z2317" s="49"/>
    </row>
    <row r="2318" spans="2:26" ht="27.75" customHeight="1">
      <c r="B2318" s="55" t="s">
        <v>3097</v>
      </c>
      <c r="C2318" s="56" t="s">
        <v>10661</v>
      </c>
      <c r="D2318" s="113" t="s">
        <v>10662</v>
      </c>
      <c r="E2318" s="83" t="s">
        <v>3107</v>
      </c>
      <c r="F2318" s="65" t="s">
        <v>10660</v>
      </c>
      <c r="G2318" s="58" t="s">
        <v>10</v>
      </c>
      <c r="H2318" s="58" t="s">
        <v>8162</v>
      </c>
      <c r="I2318" s="129">
        <v>2.5299999999999998</v>
      </c>
      <c r="J2318" s="129">
        <v>2.5299999999999998</v>
      </c>
      <c r="K2318" s="93">
        <f>Tabela1[ [#This Row],[Cena hurtowa netto od 01.06.2025] ]/Tabela1[[#This Row],[Cena hurtowa netto od 13.01.2025]]-1</f>
        <v>0</v>
      </c>
      <c r="L2318" s="142" t="s">
        <v>3107</v>
      </c>
      <c r="M2318" s="142"/>
      <c r="N2318" s="64">
        <v>6936965446437</v>
      </c>
      <c r="O2318" s="84">
        <v>0.23</v>
      </c>
      <c r="P2318" s="7"/>
      <c r="Q2318" s="35">
        <f t="shared" si="43"/>
        <v>0</v>
      </c>
      <c r="R2318" s="104">
        <v>215</v>
      </c>
      <c r="S2318" s="36" t="s">
        <v>3190</v>
      </c>
      <c r="T2318" s="86">
        <v>96086000</v>
      </c>
      <c r="U2318" s="39">
        <f>VLOOKUP(Tabela1[[#This Row],[Marka]],Config!$D$2:$E$13,2,FALSE)+Tabela1[[#This Row],[Marka_sort_plus]]</f>
        <v>411000</v>
      </c>
      <c r="V2318" s="39">
        <v>11000</v>
      </c>
      <c r="W2318" s="49">
        <v>6936965446437</v>
      </c>
      <c r="X2318" s="49"/>
      <c r="Y2318" s="49"/>
      <c r="Z2318" s="49"/>
    </row>
    <row r="2319" spans="2:26" ht="27.75" customHeight="1">
      <c r="B2319" s="55" t="s">
        <v>3097</v>
      </c>
      <c r="C2319" s="56" t="s">
        <v>13302</v>
      </c>
      <c r="D2319" s="113" t="s">
        <v>13303</v>
      </c>
      <c r="E2319" s="83" t="s">
        <v>3110</v>
      </c>
      <c r="F2319" s="65" t="s">
        <v>13869</v>
      </c>
      <c r="G2319" s="58" t="s">
        <v>10</v>
      </c>
      <c r="H2319" s="58" t="s">
        <v>8167</v>
      </c>
      <c r="I2319" s="129">
        <v>4.49</v>
      </c>
      <c r="J2319" s="129">
        <v>4.49</v>
      </c>
      <c r="K2319" s="93">
        <f>Tabela1[ [#This Row],[Cena hurtowa netto od 01.06.2025] ]/Tabela1[[#This Row],[Cena hurtowa netto od 13.01.2025]]-1</f>
        <v>0</v>
      </c>
      <c r="L2319" s="142" t="s">
        <v>3110</v>
      </c>
      <c r="M2319" s="142"/>
      <c r="N2319" s="64">
        <v>6927036714111</v>
      </c>
      <c r="O2319" s="84">
        <v>0.23</v>
      </c>
      <c r="P2319" s="7"/>
      <c r="Q2319" s="35">
        <f t="shared" si="43"/>
        <v>0</v>
      </c>
      <c r="R2319" s="104"/>
      <c r="S2319" s="36" t="s">
        <v>3190</v>
      </c>
      <c r="T2319" s="86" t="s">
        <v>4567</v>
      </c>
      <c r="U2319" s="39">
        <f>VLOOKUP(Tabela1[[#This Row],[Marka]],Config!$D$2:$E$13,2,FALSE)+Tabela1[[#This Row],[Marka_sort_plus]]</f>
        <v>411000</v>
      </c>
      <c r="V2319" s="39">
        <v>11000</v>
      </c>
      <c r="W2319" s="49">
        <v>6927036714111</v>
      </c>
      <c r="X2319" s="49">
        <v>6927036718539</v>
      </c>
      <c r="Y2319" s="49"/>
      <c r="Z2319" s="49"/>
    </row>
    <row r="2320" spans="2:26" ht="27.75" customHeight="1">
      <c r="B2320" s="55" t="s">
        <v>3097</v>
      </c>
      <c r="C2320" s="56" t="s">
        <v>11652</v>
      </c>
      <c r="D2320" s="113" t="s">
        <v>11653</v>
      </c>
      <c r="E2320" s="83" t="s">
        <v>3107</v>
      </c>
      <c r="F2320" s="65" t="s">
        <v>11654</v>
      </c>
      <c r="G2320" s="58" t="s">
        <v>284</v>
      </c>
      <c r="H2320" s="58" t="s">
        <v>8167</v>
      </c>
      <c r="I2320" s="129">
        <v>179.64</v>
      </c>
      <c r="J2320" s="129">
        <v>179.64</v>
      </c>
      <c r="K2320" s="93">
        <f>Tabela1[ [#This Row],[Cena hurtowa netto od 01.06.2025] ]/Tabela1[[#This Row],[Cena hurtowa netto od 13.01.2025]]-1</f>
        <v>0</v>
      </c>
      <c r="L2320" s="142" t="s">
        <v>3107</v>
      </c>
      <c r="M2320" s="142"/>
      <c r="N2320" s="64">
        <v>6941255141107</v>
      </c>
      <c r="O2320" s="84">
        <v>0.23</v>
      </c>
      <c r="P2320" s="7"/>
      <c r="Q2320" s="35">
        <f t="shared" si="43"/>
        <v>0</v>
      </c>
      <c r="R2320" s="104"/>
      <c r="S2320" s="36" t="s">
        <v>11655</v>
      </c>
      <c r="T2320" s="86">
        <v>96081010</v>
      </c>
      <c r="U2320" s="39">
        <f>VLOOKUP(Tabela1[[#This Row],[Marka]],Config!$D$2:$E$13,2,FALSE)+Tabela1[[#This Row],[Marka_sort_plus]]</f>
        <v>412000</v>
      </c>
      <c r="V2320" s="39">
        <v>12000</v>
      </c>
      <c r="W2320" s="49">
        <v>6941255141107</v>
      </c>
      <c r="X2320" s="49"/>
      <c r="Y2320" s="49"/>
      <c r="Z2320" s="49"/>
    </row>
    <row r="2321" spans="2:26" ht="27.75" customHeight="1">
      <c r="B2321" s="55" t="s">
        <v>3097</v>
      </c>
      <c r="C2321" s="56" t="s">
        <v>12555</v>
      </c>
      <c r="D2321" s="113" t="s">
        <v>12556</v>
      </c>
      <c r="E2321" s="83" t="s">
        <v>3107</v>
      </c>
      <c r="F2321" s="65" t="s">
        <v>12557</v>
      </c>
      <c r="G2321" s="58" t="s">
        <v>10</v>
      </c>
      <c r="H2321" s="58" t="s">
        <v>8167</v>
      </c>
      <c r="I2321" s="129">
        <v>10.99</v>
      </c>
      <c r="J2321" s="129">
        <v>10.99</v>
      </c>
      <c r="K2321" s="93">
        <f>Tabela1[ [#This Row],[Cena hurtowa netto od 01.06.2025] ]/Tabela1[[#This Row],[Cena hurtowa netto od 13.01.2025]]-1</f>
        <v>0</v>
      </c>
      <c r="L2321" s="142" t="s">
        <v>3107</v>
      </c>
      <c r="M2321" s="142"/>
      <c r="N2321" s="64">
        <v>6942181817456</v>
      </c>
      <c r="O2321" s="84">
        <v>0.23</v>
      </c>
      <c r="P2321" s="7"/>
      <c r="Q2321" s="35">
        <f t="shared" si="43"/>
        <v>0</v>
      </c>
      <c r="R2321" s="104"/>
      <c r="S2321" s="36" t="s">
        <v>3132</v>
      </c>
      <c r="T2321" s="86">
        <v>96082000</v>
      </c>
      <c r="U2321" s="39">
        <f>VLOOKUP(Tabela1[[#This Row],[Marka]],Config!$D$2:$E$13,2,FALSE)+Tabela1[[#This Row],[Marka_sort_plus]]</f>
        <v>412000</v>
      </c>
      <c r="V2321" s="39">
        <v>12000</v>
      </c>
      <c r="W2321" s="49">
        <v>6942181817456</v>
      </c>
      <c r="X2321" s="49"/>
      <c r="Y2321" s="49"/>
      <c r="Z2321" s="49"/>
    </row>
    <row r="2322" spans="2:26" ht="27.75" customHeight="1">
      <c r="B2322" s="55" t="s">
        <v>3097</v>
      </c>
      <c r="C2322" s="56" t="s">
        <v>12084</v>
      </c>
      <c r="D2322" s="113" t="s">
        <v>12085</v>
      </c>
      <c r="E2322" s="83" t="s">
        <v>3107</v>
      </c>
      <c r="F2322" s="65" t="s">
        <v>12086</v>
      </c>
      <c r="G2322" s="58" t="s">
        <v>10</v>
      </c>
      <c r="H2322" s="58" t="s">
        <v>8167</v>
      </c>
      <c r="I2322" s="129">
        <v>9.99</v>
      </c>
      <c r="J2322" s="129">
        <v>9.99</v>
      </c>
      <c r="K2322" s="93">
        <f>Tabela1[ [#This Row],[Cena hurtowa netto od 01.06.2025] ]/Tabela1[[#This Row],[Cena hurtowa netto od 13.01.2025]]-1</f>
        <v>0</v>
      </c>
      <c r="L2322" s="142" t="s">
        <v>3107</v>
      </c>
      <c r="M2322" s="142"/>
      <c r="N2322" s="64">
        <v>6936965459956</v>
      </c>
      <c r="O2322" s="84">
        <v>0.23</v>
      </c>
      <c r="P2322" s="7"/>
      <c r="Q2322" s="35">
        <f t="shared" si="43"/>
        <v>0</v>
      </c>
      <c r="R2322" s="104"/>
      <c r="S2322" s="36" t="s">
        <v>11655</v>
      </c>
      <c r="T2322" s="86">
        <v>32159070</v>
      </c>
      <c r="U2322" s="39">
        <f>VLOOKUP(Tabela1[[#This Row],[Marka]],Config!$D$2:$E$13,2,FALSE)+Tabela1[[#This Row],[Marka_sort_plus]]</f>
        <v>412000</v>
      </c>
      <c r="V2322" s="39">
        <v>12000</v>
      </c>
      <c r="W2322" s="49">
        <v>6936965459956</v>
      </c>
      <c r="X2322" s="49"/>
      <c r="Y2322" s="49"/>
      <c r="Z2322" s="49"/>
    </row>
    <row r="2323" spans="2:26" ht="27.75" customHeight="1">
      <c r="B2323" s="55" t="s">
        <v>3097</v>
      </c>
      <c r="C2323" s="56" t="s">
        <v>12552</v>
      </c>
      <c r="D2323" s="113" t="s">
        <v>12553</v>
      </c>
      <c r="E2323" s="83" t="s">
        <v>3107</v>
      </c>
      <c r="F2323" s="65" t="s">
        <v>12554</v>
      </c>
      <c r="G2323" s="58" t="s">
        <v>10</v>
      </c>
      <c r="H2323" s="58" t="s">
        <v>8167</v>
      </c>
      <c r="I2323" s="129">
        <v>1.99</v>
      </c>
      <c r="J2323" s="129">
        <v>1.99</v>
      </c>
      <c r="K2323" s="93">
        <f>Tabela1[ [#This Row],[Cena hurtowa netto od 01.06.2025] ]/Tabela1[[#This Row],[Cena hurtowa netto od 13.01.2025]]-1</f>
        <v>0</v>
      </c>
      <c r="L2323" s="142" t="s">
        <v>3107</v>
      </c>
      <c r="M2323" s="142"/>
      <c r="N2323" s="64">
        <v>6937168845539</v>
      </c>
      <c r="O2323" s="84">
        <v>0.23</v>
      </c>
      <c r="P2323" s="7"/>
      <c r="Q2323" s="35">
        <f t="shared" si="43"/>
        <v>0</v>
      </c>
      <c r="R2323" s="104"/>
      <c r="S2323" s="36" t="s">
        <v>11271</v>
      </c>
      <c r="T2323" s="86">
        <v>96084000</v>
      </c>
      <c r="U2323" s="39">
        <f>VLOOKUP(Tabela1[[#This Row],[Marka]],Config!$D$2:$E$13,2,FALSE)+Tabela1[[#This Row],[Marka_sort_plus]]</f>
        <v>412000</v>
      </c>
      <c r="V2323" s="39">
        <v>12000</v>
      </c>
      <c r="W2323" s="49">
        <v>6937168845539</v>
      </c>
      <c r="X2323" s="49"/>
      <c r="Y2323" s="49"/>
      <c r="Z2323" s="49"/>
    </row>
    <row r="2324" spans="2:26" ht="27.75" customHeight="1">
      <c r="B2324" s="55" t="s">
        <v>3097</v>
      </c>
      <c r="C2324" s="56" t="s">
        <v>11680</v>
      </c>
      <c r="D2324" s="113" t="s">
        <v>11682</v>
      </c>
      <c r="E2324" s="83" t="s">
        <v>3107</v>
      </c>
      <c r="F2324" s="65" t="s">
        <v>11681</v>
      </c>
      <c r="G2324" s="58" t="s">
        <v>10</v>
      </c>
      <c r="H2324" s="58" t="s">
        <v>8167</v>
      </c>
      <c r="I2324" s="129">
        <v>11.89</v>
      </c>
      <c r="J2324" s="129">
        <v>11.89</v>
      </c>
      <c r="K2324" s="93">
        <f>Tabela1[ [#This Row],[Cena hurtowa netto od 01.06.2025] ]/Tabela1[[#This Row],[Cena hurtowa netto od 13.01.2025]]-1</f>
        <v>0</v>
      </c>
      <c r="L2324" s="142" t="s">
        <v>3107</v>
      </c>
      <c r="M2324" s="142"/>
      <c r="N2324" s="64">
        <v>6942109531273</v>
      </c>
      <c r="O2324" s="84">
        <v>0.23</v>
      </c>
      <c r="P2324" s="7"/>
      <c r="Q2324" s="35">
        <f t="shared" si="43"/>
        <v>0</v>
      </c>
      <c r="R2324" s="104"/>
      <c r="S2324" s="36" t="s">
        <v>11655</v>
      </c>
      <c r="T2324" s="86">
        <v>96081010</v>
      </c>
      <c r="U2324" s="39">
        <f>VLOOKUP(Tabela1[[#This Row],[Marka]],Config!$D$2:$E$13,2,FALSE)+Tabela1[[#This Row],[Marka_sort_plus]]</f>
        <v>412000</v>
      </c>
      <c r="V2324" s="39">
        <v>12000</v>
      </c>
      <c r="W2324" s="49">
        <v>6942109531273</v>
      </c>
      <c r="X2324" s="49">
        <v>6942109546321</v>
      </c>
      <c r="Y2324" s="49"/>
      <c r="Z2324" s="49"/>
    </row>
    <row r="2325" spans="2:26" ht="27.75" customHeight="1">
      <c r="B2325" s="55" t="s">
        <v>3097</v>
      </c>
      <c r="C2325" s="56" t="s">
        <v>12546</v>
      </c>
      <c r="D2325" s="113" t="s">
        <v>12547</v>
      </c>
      <c r="E2325" s="83" t="s">
        <v>3107</v>
      </c>
      <c r="F2325" s="65" t="s">
        <v>12550</v>
      </c>
      <c r="G2325" s="58" t="s">
        <v>10</v>
      </c>
      <c r="H2325" s="58" t="s">
        <v>8167</v>
      </c>
      <c r="I2325" s="129">
        <v>9.99</v>
      </c>
      <c r="J2325" s="129">
        <v>9.99</v>
      </c>
      <c r="K2325" s="93">
        <f>Tabela1[ [#This Row],[Cena hurtowa netto od 01.06.2025] ]/Tabela1[[#This Row],[Cena hurtowa netto od 13.01.2025]]-1</f>
        <v>0</v>
      </c>
      <c r="L2325" s="142" t="s">
        <v>3107</v>
      </c>
      <c r="M2325" s="142"/>
      <c r="N2325" s="64">
        <v>6942181817432</v>
      </c>
      <c r="O2325" s="84">
        <v>0.23</v>
      </c>
      <c r="P2325" s="7"/>
      <c r="Q2325" s="35">
        <f t="shared" si="43"/>
        <v>0</v>
      </c>
      <c r="R2325" s="104"/>
      <c r="S2325" s="36" t="s">
        <v>3190</v>
      </c>
      <c r="T2325" s="86">
        <v>96081092</v>
      </c>
      <c r="U2325" s="39">
        <f>VLOOKUP(Tabela1[[#This Row],[Marka]],Config!$D$2:$E$13,2,FALSE)+Tabela1[[#This Row],[Marka_sort_plus]]</f>
        <v>412000</v>
      </c>
      <c r="V2325" s="39">
        <v>12000</v>
      </c>
      <c r="W2325" s="49">
        <v>6942181817432</v>
      </c>
      <c r="X2325" s="49"/>
      <c r="Y2325" s="49"/>
      <c r="Z2325" s="49"/>
    </row>
    <row r="2326" spans="2:26" ht="27.75" customHeight="1">
      <c r="B2326" s="55" t="s">
        <v>3097</v>
      </c>
      <c r="C2326" s="56" t="s">
        <v>12548</v>
      </c>
      <c r="D2326" s="113" t="s">
        <v>12549</v>
      </c>
      <c r="E2326" s="83" t="s">
        <v>3107</v>
      </c>
      <c r="F2326" s="65" t="s">
        <v>12551</v>
      </c>
      <c r="G2326" s="58" t="s">
        <v>284</v>
      </c>
      <c r="H2326" s="58" t="s">
        <v>8167</v>
      </c>
      <c r="I2326" s="129">
        <v>634.1</v>
      </c>
      <c r="J2326" s="129">
        <v>634.1</v>
      </c>
      <c r="K2326" s="93">
        <f>Tabela1[ [#This Row],[Cena hurtowa netto od 01.06.2025] ]/Tabela1[[#This Row],[Cena hurtowa netto od 13.01.2025]]-1</f>
        <v>0</v>
      </c>
      <c r="L2326" s="142" t="s">
        <v>3107</v>
      </c>
      <c r="M2326" s="142"/>
      <c r="N2326" s="64">
        <v>6942181817746</v>
      </c>
      <c r="O2326" s="84">
        <v>0.23</v>
      </c>
      <c r="P2326" s="7"/>
      <c r="Q2326" s="35">
        <f t="shared" si="43"/>
        <v>0</v>
      </c>
      <c r="R2326" s="104"/>
      <c r="S2326" s="36" t="s">
        <v>3190</v>
      </c>
      <c r="T2326" s="86">
        <v>96081092</v>
      </c>
      <c r="U2326" s="39">
        <f>VLOOKUP(Tabela1[[#This Row],[Marka]],Config!$D$2:$E$13,2,FALSE)+Tabela1[[#This Row],[Marka_sort_plus]]</f>
        <v>412000</v>
      </c>
      <c r="V2326" s="39">
        <v>12000</v>
      </c>
      <c r="W2326" s="49">
        <v>6942181817746</v>
      </c>
      <c r="X2326" s="49"/>
      <c r="Y2326" s="49"/>
      <c r="Z2326" s="49"/>
    </row>
    <row r="2327" spans="2:26" ht="27.75" customHeight="1">
      <c r="B2327" s="55" t="s">
        <v>3097</v>
      </c>
      <c r="C2327" s="56" t="s">
        <v>11668</v>
      </c>
      <c r="D2327" s="113" t="s">
        <v>11669</v>
      </c>
      <c r="E2327" s="83" t="s">
        <v>3107</v>
      </c>
      <c r="F2327" s="65" t="s">
        <v>11670</v>
      </c>
      <c r="G2327" s="58" t="s">
        <v>10</v>
      </c>
      <c r="H2327" s="58" t="s">
        <v>8167</v>
      </c>
      <c r="I2327" s="129">
        <v>15.99</v>
      </c>
      <c r="J2327" s="129">
        <v>15.99</v>
      </c>
      <c r="K2327" s="93">
        <f>Tabela1[ [#This Row],[Cena hurtowa netto od 01.06.2025] ]/Tabela1[[#This Row],[Cena hurtowa netto od 13.01.2025]]-1</f>
        <v>0</v>
      </c>
      <c r="L2327" s="142" t="s">
        <v>3107</v>
      </c>
      <c r="M2327" s="142"/>
      <c r="N2327" s="64">
        <v>6936965464677</v>
      </c>
      <c r="O2327" s="84">
        <v>0.23</v>
      </c>
      <c r="P2327" s="7"/>
      <c r="Q2327" s="35">
        <f t="shared" si="43"/>
        <v>0</v>
      </c>
      <c r="R2327" s="104"/>
      <c r="S2327" s="36" t="s">
        <v>11067</v>
      </c>
      <c r="T2327" s="86">
        <v>90172010</v>
      </c>
      <c r="U2327" s="39">
        <f>VLOOKUP(Tabela1[[#This Row],[Marka]],Config!$D$2:$E$13,2,FALSE)+Tabela1[[#This Row],[Marka_sort_plus]]</f>
        <v>413000</v>
      </c>
      <c r="V2327" s="39">
        <v>13000</v>
      </c>
      <c r="W2327" s="49">
        <v>6936965464677</v>
      </c>
      <c r="X2327" s="49">
        <v>6936965464684</v>
      </c>
      <c r="Y2327" s="49"/>
      <c r="Z2327" s="49"/>
    </row>
    <row r="2328" spans="2:26" ht="27.75" customHeight="1">
      <c r="B2328" s="55" t="s">
        <v>3097</v>
      </c>
      <c r="C2328" s="56" t="s">
        <v>11671</v>
      </c>
      <c r="D2328" s="113" t="s">
        <v>11672</v>
      </c>
      <c r="E2328" s="83" t="s">
        <v>3108</v>
      </c>
      <c r="F2328" s="65" t="s">
        <v>11673</v>
      </c>
      <c r="G2328" s="58" t="s">
        <v>10</v>
      </c>
      <c r="H2328" s="58" t="s">
        <v>8167</v>
      </c>
      <c r="I2328" s="129">
        <v>7.99</v>
      </c>
      <c r="J2328" s="129">
        <v>7.99</v>
      </c>
      <c r="K2328" s="93">
        <f>Tabela1[ [#This Row],[Cena hurtowa netto od 01.06.2025] ]/Tabela1[[#This Row],[Cena hurtowa netto od 13.01.2025]]-1</f>
        <v>0</v>
      </c>
      <c r="L2328" s="142" t="s">
        <v>3108</v>
      </c>
      <c r="M2328" s="142"/>
      <c r="N2328" s="64">
        <v>6942109541678</v>
      </c>
      <c r="O2328" s="84">
        <v>0.23</v>
      </c>
      <c r="P2328" s="7"/>
      <c r="Q2328" s="35">
        <f t="shared" si="43"/>
        <v>0</v>
      </c>
      <c r="R2328" s="104"/>
      <c r="S2328" s="36" t="s">
        <v>11067</v>
      </c>
      <c r="T2328" s="86">
        <v>90172010</v>
      </c>
      <c r="U2328" s="39">
        <f>VLOOKUP(Tabela1[[#This Row],[Marka]],Config!$D$2:$E$13,2,FALSE)+Tabela1[[#This Row],[Marka_sort_plus]]</f>
        <v>413000</v>
      </c>
      <c r="V2328" s="39">
        <v>13000</v>
      </c>
      <c r="W2328" s="49">
        <v>6942109541678</v>
      </c>
      <c r="X2328" s="49">
        <v>6942109541685</v>
      </c>
      <c r="Y2328" s="49"/>
      <c r="Z2328" s="49"/>
    </row>
    <row r="2329" spans="2:26" ht="27.75" customHeight="1">
      <c r="B2329" s="55" t="s">
        <v>3097</v>
      </c>
      <c r="C2329" s="56" t="s">
        <v>11261</v>
      </c>
      <c r="D2329" s="113" t="s">
        <v>11262</v>
      </c>
      <c r="E2329" s="83" t="s">
        <v>3107</v>
      </c>
      <c r="F2329" s="65" t="s">
        <v>11263</v>
      </c>
      <c r="G2329" s="58" t="s">
        <v>10</v>
      </c>
      <c r="H2329" s="58" t="s">
        <v>8167</v>
      </c>
      <c r="I2329" s="129">
        <v>9.99</v>
      </c>
      <c r="J2329" s="129">
        <v>9.99</v>
      </c>
      <c r="K2329" s="93">
        <f>Tabela1[ [#This Row],[Cena hurtowa netto od 01.06.2025] ]/Tabela1[[#This Row],[Cena hurtowa netto od 13.01.2025]]-1</f>
        <v>0</v>
      </c>
      <c r="L2329" s="142" t="s">
        <v>3107</v>
      </c>
      <c r="M2329" s="142"/>
      <c r="N2329" s="64">
        <v>6936965491840</v>
      </c>
      <c r="O2329" s="84">
        <v>0.23</v>
      </c>
      <c r="P2329" s="7"/>
      <c r="Q2329" s="35">
        <f t="shared" si="43"/>
        <v>0</v>
      </c>
      <c r="R2329" s="104"/>
      <c r="S2329" s="36" t="s">
        <v>11264</v>
      </c>
      <c r="T2329" s="86">
        <v>82130000</v>
      </c>
      <c r="U2329" s="39">
        <f>VLOOKUP(Tabela1[[#This Row],[Marka]],Config!$D$2:$E$13,2,FALSE)+Tabela1[[#This Row],[Marka_sort_plus]]</f>
        <v>413000</v>
      </c>
      <c r="V2329" s="39">
        <v>13000</v>
      </c>
      <c r="W2329" s="49">
        <v>6936965491840</v>
      </c>
      <c r="X2329" s="49"/>
      <c r="Y2329" s="49"/>
      <c r="Z2329" s="49"/>
    </row>
    <row r="2330" spans="2:26" ht="27.75" customHeight="1">
      <c r="B2330" s="55" t="s">
        <v>3097</v>
      </c>
      <c r="C2330" s="56" t="s">
        <v>11634</v>
      </c>
      <c r="D2330" s="113" t="s">
        <v>11635</v>
      </c>
      <c r="E2330" s="83" t="s">
        <v>3107</v>
      </c>
      <c r="F2330" s="65" t="s">
        <v>11636</v>
      </c>
      <c r="G2330" s="58" t="s">
        <v>10</v>
      </c>
      <c r="H2330" s="58" t="s">
        <v>8167</v>
      </c>
      <c r="I2330" s="129">
        <v>6.99</v>
      </c>
      <c r="J2330" s="129">
        <v>6.99</v>
      </c>
      <c r="K2330" s="93">
        <f>Tabela1[ [#This Row],[Cena hurtowa netto od 01.06.2025] ]/Tabela1[[#This Row],[Cena hurtowa netto od 13.01.2025]]-1</f>
        <v>0</v>
      </c>
      <c r="L2330" s="142" t="s">
        <v>3107</v>
      </c>
      <c r="M2330" s="142"/>
      <c r="N2330" s="64">
        <v>6942109520208</v>
      </c>
      <c r="O2330" s="84">
        <v>0.23</v>
      </c>
      <c r="P2330" s="7"/>
      <c r="Q2330" s="35">
        <f t="shared" si="43"/>
        <v>0</v>
      </c>
      <c r="R2330" s="104"/>
      <c r="S2330" s="36" t="s">
        <v>11264</v>
      </c>
      <c r="T2330" s="86">
        <v>82130000</v>
      </c>
      <c r="U2330" s="39">
        <f>VLOOKUP(Tabela1[[#This Row],[Marka]],Config!$D$2:$E$13,2,FALSE)+Tabela1[[#This Row],[Marka_sort_plus]]</f>
        <v>413000</v>
      </c>
      <c r="V2330" s="39">
        <v>13000</v>
      </c>
      <c r="W2330" s="49">
        <v>6942109520208</v>
      </c>
      <c r="X2330" s="49"/>
      <c r="Y2330" s="49"/>
      <c r="Z2330" s="49"/>
    </row>
    <row r="2331" spans="2:26" ht="27.75" customHeight="1">
      <c r="B2331" s="55" t="s">
        <v>3097</v>
      </c>
      <c r="C2331" s="56" t="s">
        <v>11586</v>
      </c>
      <c r="D2331" s="113" t="s">
        <v>11587</v>
      </c>
      <c r="E2331" s="83" t="s">
        <v>3107</v>
      </c>
      <c r="F2331" s="65" t="s">
        <v>11588</v>
      </c>
      <c r="G2331" s="58" t="s">
        <v>10</v>
      </c>
      <c r="H2331" s="58" t="s">
        <v>8167</v>
      </c>
      <c r="I2331" s="129">
        <v>8.49</v>
      </c>
      <c r="J2331" s="129">
        <v>8.49</v>
      </c>
      <c r="K2331" s="93">
        <f>Tabela1[ [#This Row],[Cena hurtowa netto od 01.06.2025] ]/Tabela1[[#This Row],[Cena hurtowa netto od 13.01.2025]]-1</f>
        <v>0</v>
      </c>
      <c r="L2331" s="142" t="s">
        <v>3107</v>
      </c>
      <c r="M2331" s="142"/>
      <c r="N2331" s="64">
        <v>6942109520284</v>
      </c>
      <c r="O2331" s="84">
        <v>0.23</v>
      </c>
      <c r="P2331" s="7"/>
      <c r="Q2331" s="35">
        <f t="shared" si="43"/>
        <v>0</v>
      </c>
      <c r="R2331" s="104"/>
      <c r="S2331" s="36" t="s">
        <v>11264</v>
      </c>
      <c r="T2331" s="86">
        <v>82130000</v>
      </c>
      <c r="U2331" s="39">
        <f>VLOOKUP(Tabela1[[#This Row],[Marka]],Config!$D$2:$E$13,2,FALSE)+Tabela1[[#This Row],[Marka_sort_plus]]</f>
        <v>413000</v>
      </c>
      <c r="V2331" s="39">
        <v>13000</v>
      </c>
      <c r="W2331" s="49">
        <v>6942109520284</v>
      </c>
      <c r="X2331" s="49"/>
      <c r="Y2331" s="49"/>
      <c r="Z2331" s="49"/>
    </row>
    <row r="2332" spans="2:26" ht="27.75" customHeight="1">
      <c r="B2332" s="55" t="s">
        <v>3097</v>
      </c>
      <c r="C2332" s="56" t="s">
        <v>13383</v>
      </c>
      <c r="D2332" s="113" t="s">
        <v>13534</v>
      </c>
      <c r="E2332" s="83" t="s">
        <v>3107</v>
      </c>
      <c r="F2332" s="65" t="s">
        <v>13535</v>
      </c>
      <c r="G2332" s="58" t="s">
        <v>10</v>
      </c>
      <c r="H2332" s="58" t="s">
        <v>8167</v>
      </c>
      <c r="I2332" s="129">
        <v>1.0900000000000001</v>
      </c>
      <c r="J2332" s="129">
        <v>1.0900000000000001</v>
      </c>
      <c r="K2332" s="93">
        <f>Tabela1[ [#This Row],[Cena hurtowa netto od 01.06.2025] ]/Tabela1[[#This Row],[Cena hurtowa netto od 13.01.2025]]-1</f>
        <v>0</v>
      </c>
      <c r="L2332" s="142" t="s">
        <v>3107</v>
      </c>
      <c r="M2332" s="142"/>
      <c r="N2332" s="64" t="s">
        <v>13536</v>
      </c>
      <c r="O2332" s="84">
        <v>0.23</v>
      </c>
      <c r="P2332" s="7"/>
      <c r="Q2332" s="35">
        <f t="shared" si="43"/>
        <v>0</v>
      </c>
      <c r="R2332" s="104"/>
      <c r="S2332" s="36" t="s">
        <v>11271</v>
      </c>
      <c r="T2332" s="86">
        <v>96091010</v>
      </c>
      <c r="U2332" s="39">
        <f>VLOOKUP(Tabela1[[#This Row],[Marka]],Config!$D$2:$E$13,2,FALSE)+Tabela1[[#This Row],[Marka_sort_plus]]</f>
        <v>413000</v>
      </c>
      <c r="V2332" s="39">
        <v>13000</v>
      </c>
      <c r="W2332" s="49" t="s">
        <v>13536</v>
      </c>
      <c r="X2332" s="49"/>
      <c r="Y2332" s="49"/>
      <c r="Z2332" s="49"/>
    </row>
    <row r="2333" spans="2:26" ht="27.75" customHeight="1">
      <c r="B2333" s="55" t="s">
        <v>3097</v>
      </c>
      <c r="C2333" s="56" t="s">
        <v>13384</v>
      </c>
      <c r="D2333" s="113" t="s">
        <v>13537</v>
      </c>
      <c r="E2333" s="83" t="s">
        <v>3107</v>
      </c>
      <c r="F2333" s="65" t="s">
        <v>13538</v>
      </c>
      <c r="G2333" s="58" t="s">
        <v>284</v>
      </c>
      <c r="H2333" s="58" t="s">
        <v>8167</v>
      </c>
      <c r="I2333" s="129">
        <v>13.08</v>
      </c>
      <c r="J2333" s="129">
        <v>13.08</v>
      </c>
      <c r="K2333" s="93">
        <f>Tabela1[ [#This Row],[Cena hurtowa netto od 01.06.2025] ]/Tabela1[[#This Row],[Cena hurtowa netto od 13.01.2025]]-1</f>
        <v>0</v>
      </c>
      <c r="L2333" s="142" t="s">
        <v>3107</v>
      </c>
      <c r="M2333" s="142"/>
      <c r="N2333" s="64" t="s">
        <v>13539</v>
      </c>
      <c r="O2333" s="84">
        <v>0.23</v>
      </c>
      <c r="P2333" s="7"/>
      <c r="Q2333" s="35">
        <f t="shared" si="43"/>
        <v>0</v>
      </c>
      <c r="R2333" s="104"/>
      <c r="S2333" s="36" t="s">
        <v>11271</v>
      </c>
      <c r="T2333" s="86">
        <v>96091010</v>
      </c>
      <c r="U2333" s="39">
        <f>VLOOKUP(Tabela1[[#This Row],[Marka]],Config!$D$2:$E$13,2,FALSE)+Tabela1[[#This Row],[Marka_sort_plus]]</f>
        <v>413000</v>
      </c>
      <c r="V2333" s="39">
        <v>13000</v>
      </c>
      <c r="W2333" s="49" t="s">
        <v>13539</v>
      </c>
      <c r="X2333" s="49"/>
      <c r="Y2333" s="49"/>
      <c r="Z2333" s="49"/>
    </row>
    <row r="2334" spans="2:26" ht="27.75" customHeight="1">
      <c r="B2334" s="55" t="s">
        <v>3097</v>
      </c>
      <c r="C2334" s="56" t="s">
        <v>11637</v>
      </c>
      <c r="D2334" s="113" t="s">
        <v>11638</v>
      </c>
      <c r="E2334" s="83" t="s">
        <v>3107</v>
      </c>
      <c r="F2334" s="65" t="s">
        <v>11639</v>
      </c>
      <c r="G2334" s="58" t="s">
        <v>10</v>
      </c>
      <c r="H2334" s="58" t="s">
        <v>8167</v>
      </c>
      <c r="I2334" s="129">
        <v>78.48</v>
      </c>
      <c r="J2334" s="129">
        <v>78.48</v>
      </c>
      <c r="K2334" s="93">
        <f>Tabela1[ [#This Row],[Cena hurtowa netto od 01.06.2025] ]/Tabela1[[#This Row],[Cena hurtowa netto od 13.01.2025]]-1</f>
        <v>0</v>
      </c>
      <c r="L2334" s="142" t="s">
        <v>3107</v>
      </c>
      <c r="M2334" s="142"/>
      <c r="N2334" s="64">
        <v>5902979021787</v>
      </c>
      <c r="O2334" s="84">
        <v>0.23</v>
      </c>
      <c r="P2334" s="7"/>
      <c r="Q2334" s="35">
        <f t="shared" si="43"/>
        <v>0</v>
      </c>
      <c r="R2334" s="104"/>
      <c r="S2334" s="36" t="s">
        <v>11271</v>
      </c>
      <c r="T2334" s="86">
        <v>96091010</v>
      </c>
      <c r="U2334" s="39">
        <f>VLOOKUP(Tabela1[[#This Row],[Marka]],Config!$D$2:$E$13,2,FALSE)+Tabela1[[#This Row],[Marka_sort_plus]]</f>
        <v>413000</v>
      </c>
      <c r="V2334" s="39">
        <v>13000</v>
      </c>
      <c r="W2334" s="49">
        <v>5902979021787</v>
      </c>
      <c r="X2334" s="49"/>
      <c r="Y2334" s="49"/>
      <c r="Z2334" s="49"/>
    </row>
    <row r="2335" spans="2:26" ht="27.75" customHeight="1">
      <c r="B2335" s="55" t="s">
        <v>3097</v>
      </c>
      <c r="C2335" s="56" t="s">
        <v>12341</v>
      </c>
      <c r="D2335" s="113" t="s">
        <v>12342</v>
      </c>
      <c r="E2335" s="83" t="s">
        <v>3107</v>
      </c>
      <c r="F2335" s="65" t="s">
        <v>12343</v>
      </c>
      <c r="G2335" s="58" t="s">
        <v>10</v>
      </c>
      <c r="H2335" s="58">
        <v>1</v>
      </c>
      <c r="I2335" s="129">
        <v>1.31</v>
      </c>
      <c r="J2335" s="129">
        <v>1.31</v>
      </c>
      <c r="K2335" s="93">
        <f>Tabela1[ [#This Row],[Cena hurtowa netto od 01.06.2025] ]/Tabela1[[#This Row],[Cena hurtowa netto od 13.01.2025]]-1</f>
        <v>0</v>
      </c>
      <c r="L2335" s="142" t="s">
        <v>3107</v>
      </c>
      <c r="M2335" s="142"/>
      <c r="N2335" s="64" t="s">
        <v>12376</v>
      </c>
      <c r="O2335" s="84">
        <v>0.23</v>
      </c>
      <c r="P2335" s="7"/>
      <c r="Q2335" s="35">
        <f t="shared" si="43"/>
        <v>0</v>
      </c>
      <c r="R2335" s="104"/>
      <c r="S2335" s="36" t="s">
        <v>3113</v>
      </c>
      <c r="T2335" s="86">
        <v>96091010</v>
      </c>
      <c r="U2335" s="39">
        <f>VLOOKUP(Tabela1[[#This Row],[Marka]],Config!$D$2:$E$13,2,FALSE)+Tabela1[[#This Row],[Marka_sort_plus]]</f>
        <v>413000</v>
      </c>
      <c r="V2335" s="39">
        <v>13000</v>
      </c>
      <c r="W2335" s="49" t="s">
        <v>12376</v>
      </c>
      <c r="X2335" s="49"/>
      <c r="Y2335" s="49"/>
      <c r="Z2335" s="49"/>
    </row>
    <row r="2336" spans="2:26" ht="27.75" customHeight="1">
      <c r="B2336" s="55" t="s">
        <v>3097</v>
      </c>
      <c r="C2336" s="56" t="s">
        <v>12344</v>
      </c>
      <c r="D2336" s="113" t="s">
        <v>12345</v>
      </c>
      <c r="E2336" s="83" t="s">
        <v>3107</v>
      </c>
      <c r="F2336" s="65" t="s">
        <v>12346</v>
      </c>
      <c r="G2336" s="58" t="s">
        <v>10</v>
      </c>
      <c r="H2336" s="58">
        <v>1</v>
      </c>
      <c r="I2336" s="129">
        <v>1.31</v>
      </c>
      <c r="J2336" s="129">
        <v>1.31</v>
      </c>
      <c r="K2336" s="93">
        <f>Tabela1[ [#This Row],[Cena hurtowa netto od 01.06.2025] ]/Tabela1[[#This Row],[Cena hurtowa netto od 13.01.2025]]-1</f>
        <v>0</v>
      </c>
      <c r="L2336" s="142" t="s">
        <v>3107</v>
      </c>
      <c r="M2336" s="142"/>
      <c r="N2336" s="64" t="s">
        <v>12377</v>
      </c>
      <c r="O2336" s="84">
        <v>0.23</v>
      </c>
      <c r="P2336" s="7"/>
      <c r="Q2336" s="35">
        <f t="shared" si="43"/>
        <v>0</v>
      </c>
      <c r="R2336" s="104"/>
      <c r="S2336" s="36" t="s">
        <v>3113</v>
      </c>
      <c r="T2336" s="86">
        <v>96091010</v>
      </c>
      <c r="U2336" s="39">
        <f>VLOOKUP(Tabela1[[#This Row],[Marka]],Config!$D$2:$E$13,2,FALSE)+Tabela1[[#This Row],[Marka_sort_plus]]</f>
        <v>413000</v>
      </c>
      <c r="V2336" s="39">
        <v>13000</v>
      </c>
      <c r="W2336" s="49" t="s">
        <v>12377</v>
      </c>
      <c r="X2336" s="49"/>
      <c r="Y2336" s="49"/>
      <c r="Z2336" s="49"/>
    </row>
    <row r="2337" spans="2:26" ht="27.75" customHeight="1">
      <c r="B2337" s="55" t="s">
        <v>3097</v>
      </c>
      <c r="C2337" s="56" t="s">
        <v>12347</v>
      </c>
      <c r="D2337" s="113" t="s">
        <v>12348</v>
      </c>
      <c r="E2337" s="83" t="s">
        <v>3107</v>
      </c>
      <c r="F2337" s="65" t="s">
        <v>12343</v>
      </c>
      <c r="G2337" s="58" t="s">
        <v>10</v>
      </c>
      <c r="H2337" s="58">
        <v>1</v>
      </c>
      <c r="I2337" s="129">
        <v>1.31</v>
      </c>
      <c r="J2337" s="129">
        <v>1.31</v>
      </c>
      <c r="K2337" s="93">
        <f>Tabela1[ [#This Row],[Cena hurtowa netto od 01.06.2025] ]/Tabela1[[#This Row],[Cena hurtowa netto od 13.01.2025]]-1</f>
        <v>0</v>
      </c>
      <c r="L2337" s="142" t="s">
        <v>3107</v>
      </c>
      <c r="M2337" s="142"/>
      <c r="N2337" s="64" t="s">
        <v>12378</v>
      </c>
      <c r="O2337" s="84">
        <v>0.23</v>
      </c>
      <c r="P2337" s="7"/>
      <c r="Q2337" s="35">
        <f t="shared" si="43"/>
        <v>0</v>
      </c>
      <c r="R2337" s="104"/>
      <c r="S2337" s="36" t="s">
        <v>3113</v>
      </c>
      <c r="T2337" s="86">
        <v>96091010</v>
      </c>
      <c r="U2337" s="39">
        <f>VLOOKUP(Tabela1[[#This Row],[Marka]],Config!$D$2:$E$13,2,FALSE)+Tabela1[[#This Row],[Marka_sort_plus]]</f>
        <v>413000</v>
      </c>
      <c r="V2337" s="39">
        <v>13000</v>
      </c>
      <c r="W2337" s="49" t="s">
        <v>12378</v>
      </c>
      <c r="X2337" s="49"/>
      <c r="Y2337" s="49"/>
      <c r="Z2337" s="49"/>
    </row>
    <row r="2338" spans="2:26" ht="27.75" customHeight="1">
      <c r="B2338" s="55" t="s">
        <v>3097</v>
      </c>
      <c r="C2338" s="56" t="s">
        <v>12349</v>
      </c>
      <c r="D2338" s="113" t="s">
        <v>12350</v>
      </c>
      <c r="E2338" s="83" t="s">
        <v>3107</v>
      </c>
      <c r="F2338" s="65" t="s">
        <v>12351</v>
      </c>
      <c r="G2338" s="58" t="s">
        <v>10</v>
      </c>
      <c r="H2338" s="58">
        <v>1</v>
      </c>
      <c r="I2338" s="129">
        <v>1.31</v>
      </c>
      <c r="J2338" s="129">
        <v>1.31</v>
      </c>
      <c r="K2338" s="93">
        <f>Tabela1[ [#This Row],[Cena hurtowa netto od 01.06.2025] ]/Tabela1[[#This Row],[Cena hurtowa netto od 13.01.2025]]-1</f>
        <v>0</v>
      </c>
      <c r="L2338" s="142" t="s">
        <v>3107</v>
      </c>
      <c r="M2338" s="142"/>
      <c r="N2338" s="64" t="s">
        <v>12379</v>
      </c>
      <c r="O2338" s="84">
        <v>0.23</v>
      </c>
      <c r="P2338" s="7"/>
      <c r="Q2338" s="35">
        <f t="shared" si="43"/>
        <v>0</v>
      </c>
      <c r="R2338" s="104"/>
      <c r="S2338" s="36" t="s">
        <v>3113</v>
      </c>
      <c r="T2338" s="86">
        <v>96091010</v>
      </c>
      <c r="U2338" s="39">
        <f>VLOOKUP(Tabela1[[#This Row],[Marka]],Config!$D$2:$E$13,2,FALSE)+Tabela1[[#This Row],[Marka_sort_plus]]</f>
        <v>413000</v>
      </c>
      <c r="V2338" s="39">
        <v>13000</v>
      </c>
      <c r="W2338" s="49" t="s">
        <v>12379</v>
      </c>
      <c r="X2338" s="49"/>
      <c r="Y2338" s="49"/>
      <c r="Z2338" s="49"/>
    </row>
    <row r="2339" spans="2:26" ht="27.75" customHeight="1">
      <c r="B2339" s="55" t="s">
        <v>3097</v>
      </c>
      <c r="C2339" s="56" t="s">
        <v>12352</v>
      </c>
      <c r="D2339" s="113" t="s">
        <v>12353</v>
      </c>
      <c r="E2339" s="83" t="s">
        <v>3107</v>
      </c>
      <c r="F2339" s="65" t="s">
        <v>12354</v>
      </c>
      <c r="G2339" s="58" t="s">
        <v>10</v>
      </c>
      <c r="H2339" s="58">
        <v>1</v>
      </c>
      <c r="I2339" s="129">
        <v>1.31</v>
      </c>
      <c r="J2339" s="129">
        <v>1.31</v>
      </c>
      <c r="K2339" s="93">
        <f>Tabela1[ [#This Row],[Cena hurtowa netto od 01.06.2025] ]/Tabela1[[#This Row],[Cena hurtowa netto od 13.01.2025]]-1</f>
        <v>0</v>
      </c>
      <c r="L2339" s="142" t="s">
        <v>3107</v>
      </c>
      <c r="M2339" s="142"/>
      <c r="N2339" s="64" t="s">
        <v>12380</v>
      </c>
      <c r="O2339" s="84">
        <v>0.23</v>
      </c>
      <c r="P2339" s="7"/>
      <c r="Q2339" s="35">
        <f t="shared" si="43"/>
        <v>0</v>
      </c>
      <c r="R2339" s="104"/>
      <c r="S2339" s="36" t="s">
        <v>3113</v>
      </c>
      <c r="T2339" s="86">
        <v>96091010</v>
      </c>
      <c r="U2339" s="39">
        <f>VLOOKUP(Tabela1[[#This Row],[Marka]],Config!$D$2:$E$13,2,FALSE)+Tabela1[[#This Row],[Marka_sort_plus]]</f>
        <v>413000</v>
      </c>
      <c r="V2339" s="39">
        <v>13000</v>
      </c>
      <c r="W2339" s="49" t="s">
        <v>12380</v>
      </c>
      <c r="X2339" s="49"/>
      <c r="Y2339" s="49"/>
      <c r="Z2339" s="49"/>
    </row>
    <row r="2340" spans="2:26" ht="27.75" customHeight="1">
      <c r="B2340" s="55" t="s">
        <v>3097</v>
      </c>
      <c r="C2340" s="56" t="s">
        <v>12355</v>
      </c>
      <c r="D2340" s="113" t="s">
        <v>12356</v>
      </c>
      <c r="E2340" s="83" t="s">
        <v>3107</v>
      </c>
      <c r="F2340" s="65" t="s">
        <v>12357</v>
      </c>
      <c r="G2340" s="58" t="s">
        <v>10</v>
      </c>
      <c r="H2340" s="58">
        <v>1</v>
      </c>
      <c r="I2340" s="129">
        <v>1.31</v>
      </c>
      <c r="J2340" s="129">
        <v>1.31</v>
      </c>
      <c r="K2340" s="93">
        <f>Tabela1[ [#This Row],[Cena hurtowa netto od 01.06.2025] ]/Tabela1[[#This Row],[Cena hurtowa netto od 13.01.2025]]-1</f>
        <v>0</v>
      </c>
      <c r="L2340" s="142" t="s">
        <v>3107</v>
      </c>
      <c r="M2340" s="142"/>
      <c r="N2340" s="64" t="s">
        <v>12381</v>
      </c>
      <c r="O2340" s="84">
        <v>0.23</v>
      </c>
      <c r="P2340" s="7"/>
      <c r="Q2340" s="35">
        <f t="shared" si="43"/>
        <v>0</v>
      </c>
      <c r="R2340" s="104"/>
      <c r="S2340" s="36" t="s">
        <v>3113</v>
      </c>
      <c r="T2340" s="86">
        <v>96091010</v>
      </c>
      <c r="U2340" s="39">
        <f>VLOOKUP(Tabela1[[#This Row],[Marka]],Config!$D$2:$E$13,2,FALSE)+Tabela1[[#This Row],[Marka_sort_plus]]</f>
        <v>413000</v>
      </c>
      <c r="V2340" s="39">
        <v>13000</v>
      </c>
      <c r="W2340" s="49" t="s">
        <v>12381</v>
      </c>
      <c r="X2340" s="49"/>
      <c r="Y2340" s="49"/>
      <c r="Z2340" s="49"/>
    </row>
    <row r="2341" spans="2:26" ht="27.75" customHeight="1">
      <c r="B2341" s="55" t="s">
        <v>3097</v>
      </c>
      <c r="C2341" s="56" t="s">
        <v>12358</v>
      </c>
      <c r="D2341" s="113" t="s">
        <v>12359</v>
      </c>
      <c r="E2341" s="83" t="s">
        <v>3107</v>
      </c>
      <c r="F2341" s="65" t="s">
        <v>12360</v>
      </c>
      <c r="G2341" s="58" t="s">
        <v>10</v>
      </c>
      <c r="H2341" s="58">
        <v>1</v>
      </c>
      <c r="I2341" s="129">
        <v>1.31</v>
      </c>
      <c r="J2341" s="129">
        <v>1.31</v>
      </c>
      <c r="K2341" s="93">
        <f>Tabela1[ [#This Row],[Cena hurtowa netto od 01.06.2025] ]/Tabela1[[#This Row],[Cena hurtowa netto od 13.01.2025]]-1</f>
        <v>0</v>
      </c>
      <c r="L2341" s="142" t="s">
        <v>3107</v>
      </c>
      <c r="M2341" s="142"/>
      <c r="N2341" s="64" t="s">
        <v>12382</v>
      </c>
      <c r="O2341" s="84">
        <v>0.23</v>
      </c>
      <c r="P2341" s="7"/>
      <c r="Q2341" s="35">
        <f t="shared" si="43"/>
        <v>0</v>
      </c>
      <c r="R2341" s="104"/>
      <c r="S2341" s="36" t="s">
        <v>3113</v>
      </c>
      <c r="T2341" s="86">
        <v>96091010</v>
      </c>
      <c r="U2341" s="39">
        <f>VLOOKUP(Tabela1[[#This Row],[Marka]],Config!$D$2:$E$13,2,FALSE)+Tabela1[[#This Row],[Marka_sort_plus]]</f>
        <v>413000</v>
      </c>
      <c r="V2341" s="39">
        <v>13000</v>
      </c>
      <c r="W2341" s="49" t="s">
        <v>12382</v>
      </c>
      <c r="X2341" s="49"/>
      <c r="Y2341" s="49"/>
      <c r="Z2341" s="49"/>
    </row>
    <row r="2342" spans="2:26" ht="27.75" customHeight="1">
      <c r="B2342" s="55" t="s">
        <v>3097</v>
      </c>
      <c r="C2342" s="56" t="s">
        <v>12361</v>
      </c>
      <c r="D2342" s="113" t="s">
        <v>12362</v>
      </c>
      <c r="E2342" s="83" t="s">
        <v>3107</v>
      </c>
      <c r="F2342" s="65" t="s">
        <v>12363</v>
      </c>
      <c r="G2342" s="58" t="s">
        <v>10</v>
      </c>
      <c r="H2342" s="58">
        <v>1</v>
      </c>
      <c r="I2342" s="129">
        <v>1.31</v>
      </c>
      <c r="J2342" s="129">
        <v>1.31</v>
      </c>
      <c r="K2342" s="93">
        <f>Tabela1[ [#This Row],[Cena hurtowa netto od 01.06.2025] ]/Tabela1[[#This Row],[Cena hurtowa netto od 13.01.2025]]-1</f>
        <v>0</v>
      </c>
      <c r="L2342" s="142" t="s">
        <v>3107</v>
      </c>
      <c r="M2342" s="142"/>
      <c r="N2342" s="64" t="s">
        <v>12383</v>
      </c>
      <c r="O2342" s="84">
        <v>0.23</v>
      </c>
      <c r="P2342" s="7"/>
      <c r="Q2342" s="35">
        <f t="shared" si="43"/>
        <v>0</v>
      </c>
      <c r="R2342" s="104"/>
      <c r="S2342" s="36" t="s">
        <v>3113</v>
      </c>
      <c r="T2342" s="86">
        <v>96091010</v>
      </c>
      <c r="U2342" s="39">
        <f>VLOOKUP(Tabela1[[#This Row],[Marka]],Config!$D$2:$E$13,2,FALSE)+Tabela1[[#This Row],[Marka_sort_plus]]</f>
        <v>413000</v>
      </c>
      <c r="V2342" s="39">
        <v>13000</v>
      </c>
      <c r="W2342" s="49" t="s">
        <v>12383</v>
      </c>
      <c r="X2342" s="49"/>
      <c r="Y2342" s="49"/>
      <c r="Z2342" s="49"/>
    </row>
    <row r="2343" spans="2:26" ht="27.75" customHeight="1">
      <c r="B2343" s="55" t="s">
        <v>3097</v>
      </c>
      <c r="C2343" s="56" t="s">
        <v>12364</v>
      </c>
      <c r="D2343" s="113" t="s">
        <v>12365</v>
      </c>
      <c r="E2343" s="83" t="s">
        <v>3107</v>
      </c>
      <c r="F2343" s="65" t="s">
        <v>12366</v>
      </c>
      <c r="G2343" s="58" t="s">
        <v>10</v>
      </c>
      <c r="H2343" s="58">
        <v>1</v>
      </c>
      <c r="I2343" s="129">
        <v>1.31</v>
      </c>
      <c r="J2343" s="129">
        <v>1.31</v>
      </c>
      <c r="K2343" s="93">
        <f>Tabela1[ [#This Row],[Cena hurtowa netto od 01.06.2025] ]/Tabela1[[#This Row],[Cena hurtowa netto od 13.01.2025]]-1</f>
        <v>0</v>
      </c>
      <c r="L2343" s="142" t="s">
        <v>3107</v>
      </c>
      <c r="M2343" s="142"/>
      <c r="N2343" s="64" t="s">
        <v>12384</v>
      </c>
      <c r="O2343" s="84">
        <v>0.23</v>
      </c>
      <c r="P2343" s="7"/>
      <c r="Q2343" s="35">
        <f t="shared" ref="Q2343:Q2374" si="44">J2343*P2343*(1-RABAT)</f>
        <v>0</v>
      </c>
      <c r="R2343" s="104"/>
      <c r="S2343" s="36" t="s">
        <v>3113</v>
      </c>
      <c r="T2343" s="86">
        <v>96091010</v>
      </c>
      <c r="U2343" s="39">
        <f>VLOOKUP(Tabela1[[#This Row],[Marka]],Config!$D$2:$E$13,2,FALSE)+Tabela1[[#This Row],[Marka_sort_plus]]</f>
        <v>413000</v>
      </c>
      <c r="V2343" s="39">
        <v>13000</v>
      </c>
      <c r="W2343" s="49" t="s">
        <v>12384</v>
      </c>
      <c r="X2343" s="49"/>
      <c r="Y2343" s="49"/>
      <c r="Z2343" s="49"/>
    </row>
    <row r="2344" spans="2:26" ht="27.75" customHeight="1">
      <c r="B2344" s="55" t="s">
        <v>3097</v>
      </c>
      <c r="C2344" s="56" t="s">
        <v>12367</v>
      </c>
      <c r="D2344" s="113" t="s">
        <v>12368</v>
      </c>
      <c r="E2344" s="83" t="s">
        <v>3107</v>
      </c>
      <c r="F2344" s="65" t="s">
        <v>12369</v>
      </c>
      <c r="G2344" s="58" t="s">
        <v>10</v>
      </c>
      <c r="H2344" s="58">
        <v>1</v>
      </c>
      <c r="I2344" s="129">
        <v>1.31</v>
      </c>
      <c r="J2344" s="129">
        <v>1.31</v>
      </c>
      <c r="K2344" s="93">
        <f>Tabela1[ [#This Row],[Cena hurtowa netto od 01.06.2025] ]/Tabela1[[#This Row],[Cena hurtowa netto od 13.01.2025]]-1</f>
        <v>0</v>
      </c>
      <c r="L2344" s="142" t="s">
        <v>3107</v>
      </c>
      <c r="M2344" s="142"/>
      <c r="N2344" s="64" t="s">
        <v>12385</v>
      </c>
      <c r="O2344" s="84">
        <v>0.23</v>
      </c>
      <c r="P2344" s="7"/>
      <c r="Q2344" s="35">
        <f t="shared" si="44"/>
        <v>0</v>
      </c>
      <c r="R2344" s="104"/>
      <c r="S2344" s="36" t="s">
        <v>3113</v>
      </c>
      <c r="T2344" s="86">
        <v>96091010</v>
      </c>
      <c r="U2344" s="39">
        <f>VLOOKUP(Tabela1[[#This Row],[Marka]],Config!$D$2:$E$13,2,FALSE)+Tabela1[[#This Row],[Marka_sort_plus]]</f>
        <v>413000</v>
      </c>
      <c r="V2344" s="39">
        <v>13000</v>
      </c>
      <c r="W2344" s="49" t="s">
        <v>12385</v>
      </c>
      <c r="X2344" s="49"/>
      <c r="Y2344" s="49"/>
      <c r="Z2344" s="49"/>
    </row>
    <row r="2345" spans="2:26" ht="27.75" customHeight="1">
      <c r="B2345" s="55" t="s">
        <v>3097</v>
      </c>
      <c r="C2345" s="56" t="s">
        <v>12370</v>
      </c>
      <c r="D2345" s="113" t="s">
        <v>12371</v>
      </c>
      <c r="E2345" s="83" t="s">
        <v>3107</v>
      </c>
      <c r="F2345" s="65" t="s">
        <v>12372</v>
      </c>
      <c r="G2345" s="58" t="s">
        <v>10</v>
      </c>
      <c r="H2345" s="58">
        <v>1</v>
      </c>
      <c r="I2345" s="129">
        <v>1.31</v>
      </c>
      <c r="J2345" s="129">
        <v>1.31</v>
      </c>
      <c r="K2345" s="93">
        <f>Tabela1[ [#This Row],[Cena hurtowa netto od 01.06.2025] ]/Tabela1[[#This Row],[Cena hurtowa netto od 13.01.2025]]-1</f>
        <v>0</v>
      </c>
      <c r="L2345" s="142" t="s">
        <v>3107</v>
      </c>
      <c r="M2345" s="142"/>
      <c r="N2345" s="64" t="s">
        <v>12386</v>
      </c>
      <c r="O2345" s="84">
        <v>0.23</v>
      </c>
      <c r="P2345" s="7"/>
      <c r="Q2345" s="35">
        <f t="shared" si="44"/>
        <v>0</v>
      </c>
      <c r="R2345" s="104"/>
      <c r="S2345" s="36" t="s">
        <v>3113</v>
      </c>
      <c r="T2345" s="86">
        <v>96091010</v>
      </c>
      <c r="U2345" s="39">
        <f>VLOOKUP(Tabela1[[#This Row],[Marka]],Config!$D$2:$E$13,2,FALSE)+Tabela1[[#This Row],[Marka_sort_plus]]</f>
        <v>413000</v>
      </c>
      <c r="V2345" s="39">
        <v>13000</v>
      </c>
      <c r="W2345" s="49" t="s">
        <v>12386</v>
      </c>
      <c r="X2345" s="49"/>
      <c r="Y2345" s="49"/>
      <c r="Z2345" s="49"/>
    </row>
    <row r="2346" spans="2:26" ht="27.75" customHeight="1">
      <c r="B2346" s="55" t="s">
        <v>3097</v>
      </c>
      <c r="C2346" s="56" t="s">
        <v>12373</v>
      </c>
      <c r="D2346" s="113" t="s">
        <v>12374</v>
      </c>
      <c r="E2346" s="83" t="s">
        <v>3107</v>
      </c>
      <c r="F2346" s="65" t="s">
        <v>12375</v>
      </c>
      <c r="G2346" s="58" t="s">
        <v>10</v>
      </c>
      <c r="H2346" s="58">
        <v>1</v>
      </c>
      <c r="I2346" s="129">
        <v>1.31</v>
      </c>
      <c r="J2346" s="129">
        <v>1.31</v>
      </c>
      <c r="K2346" s="93">
        <f>Tabela1[ [#This Row],[Cena hurtowa netto od 01.06.2025] ]/Tabela1[[#This Row],[Cena hurtowa netto od 13.01.2025]]-1</f>
        <v>0</v>
      </c>
      <c r="L2346" s="142" t="s">
        <v>3107</v>
      </c>
      <c r="M2346" s="142"/>
      <c r="N2346" s="64" t="s">
        <v>12387</v>
      </c>
      <c r="O2346" s="84">
        <v>0.23</v>
      </c>
      <c r="P2346" s="7"/>
      <c r="Q2346" s="35">
        <f t="shared" si="44"/>
        <v>0</v>
      </c>
      <c r="R2346" s="104"/>
      <c r="S2346" s="36" t="s">
        <v>3113</v>
      </c>
      <c r="T2346" s="86">
        <v>96091010</v>
      </c>
      <c r="U2346" s="39">
        <f>VLOOKUP(Tabela1[[#This Row],[Marka]],Config!$D$2:$E$13,2,FALSE)+Tabela1[[#This Row],[Marka_sort_plus]]</f>
        <v>413000</v>
      </c>
      <c r="V2346" s="39">
        <v>13000</v>
      </c>
      <c r="W2346" s="49" t="s">
        <v>12387</v>
      </c>
      <c r="X2346" s="49"/>
      <c r="Y2346" s="49"/>
      <c r="Z2346" s="49"/>
    </row>
    <row r="2347" spans="2:26" ht="27.75" customHeight="1">
      <c r="B2347" s="55" t="s">
        <v>3097</v>
      </c>
      <c r="C2347" s="56" t="s">
        <v>10666</v>
      </c>
      <c r="D2347" s="113" t="s">
        <v>10667</v>
      </c>
      <c r="E2347" s="83" t="s">
        <v>3107</v>
      </c>
      <c r="F2347" s="65" t="s">
        <v>10668</v>
      </c>
      <c r="G2347" s="58" t="s">
        <v>10</v>
      </c>
      <c r="H2347" s="58" t="s">
        <v>8167</v>
      </c>
      <c r="I2347" s="129">
        <v>6.1397499999999994</v>
      </c>
      <c r="J2347" s="129">
        <v>6.1397499999999994</v>
      </c>
      <c r="K2347" s="93">
        <f>Tabela1[ [#This Row],[Cena hurtowa netto od 01.06.2025] ]/Tabela1[[#This Row],[Cena hurtowa netto od 13.01.2025]]-1</f>
        <v>0</v>
      </c>
      <c r="L2347" s="142" t="s">
        <v>3107</v>
      </c>
      <c r="M2347" s="142"/>
      <c r="N2347" s="64">
        <v>6936965414597</v>
      </c>
      <c r="O2347" s="84">
        <v>0.23</v>
      </c>
      <c r="P2347" s="7"/>
      <c r="Q2347" s="35">
        <f t="shared" si="44"/>
        <v>0</v>
      </c>
      <c r="R2347" s="104">
        <v>213</v>
      </c>
      <c r="S2347" s="36" t="s">
        <v>3113</v>
      </c>
      <c r="T2347" s="86">
        <v>96091010</v>
      </c>
      <c r="U2347" s="39">
        <f>VLOOKUP(Tabela1[[#This Row],[Marka]],Config!$D$2:$E$13,2,FALSE)+Tabela1[[#This Row],[Marka_sort_plus]]</f>
        <v>413000</v>
      </c>
      <c r="V2347" s="39">
        <v>13000</v>
      </c>
      <c r="W2347" s="49">
        <v>6936965414597</v>
      </c>
      <c r="X2347" s="49"/>
      <c r="Y2347" s="49"/>
      <c r="Z2347" s="49"/>
    </row>
    <row r="2348" spans="2:26" ht="27.75" customHeight="1">
      <c r="B2348" s="55" t="s">
        <v>3097</v>
      </c>
      <c r="C2348" s="56" t="s">
        <v>10792</v>
      </c>
      <c r="D2348" s="113" t="s">
        <v>10793</v>
      </c>
      <c r="E2348" s="83" t="s">
        <v>3107</v>
      </c>
      <c r="F2348" s="65" t="s">
        <v>10794</v>
      </c>
      <c r="G2348" s="58" t="s">
        <v>10</v>
      </c>
      <c r="H2348" s="58" t="s">
        <v>8167</v>
      </c>
      <c r="I2348" s="129">
        <v>11.39</v>
      </c>
      <c r="J2348" s="129">
        <v>11.39</v>
      </c>
      <c r="K2348" s="93">
        <f>Tabela1[ [#This Row],[Cena hurtowa netto od 01.06.2025] ]/Tabela1[[#This Row],[Cena hurtowa netto od 13.01.2025]]-1</f>
        <v>0</v>
      </c>
      <c r="L2348" s="142" t="s">
        <v>3107</v>
      </c>
      <c r="M2348" s="142"/>
      <c r="N2348" s="64">
        <v>6936965463939</v>
      </c>
      <c r="O2348" s="84">
        <v>0.23</v>
      </c>
      <c r="P2348" s="7"/>
      <c r="Q2348" s="35">
        <f t="shared" si="44"/>
        <v>0</v>
      </c>
      <c r="R2348" s="104">
        <v>213</v>
      </c>
      <c r="S2348" s="36" t="s">
        <v>3113</v>
      </c>
      <c r="T2348" s="86">
        <v>96091090</v>
      </c>
      <c r="U2348" s="39">
        <f>VLOOKUP(Tabela1[[#This Row],[Marka]],Config!$D$2:$E$13,2,FALSE)+Tabela1[[#This Row],[Marka_sort_plus]]</f>
        <v>413000</v>
      </c>
      <c r="V2348" s="39">
        <v>13000</v>
      </c>
      <c r="W2348" s="49">
        <v>6941600199524</v>
      </c>
      <c r="X2348" s="49"/>
      <c r="Y2348" s="49"/>
      <c r="Z2348" s="49"/>
    </row>
    <row r="2349" spans="2:26" ht="27.75" customHeight="1">
      <c r="B2349" s="55" t="s">
        <v>3097</v>
      </c>
      <c r="C2349" s="56" t="s">
        <v>11656</v>
      </c>
      <c r="D2349" s="113" t="s">
        <v>11657</v>
      </c>
      <c r="E2349" s="83" t="s">
        <v>3107</v>
      </c>
      <c r="F2349" s="65" t="s">
        <v>11658</v>
      </c>
      <c r="G2349" s="58" t="s">
        <v>10</v>
      </c>
      <c r="H2349" s="58" t="s">
        <v>8167</v>
      </c>
      <c r="I2349" s="129">
        <v>701.04</v>
      </c>
      <c r="J2349" s="129">
        <v>701.04</v>
      </c>
      <c r="K2349" s="93">
        <f>Tabela1[ [#This Row],[Cena hurtowa netto od 01.06.2025] ]/Tabela1[[#This Row],[Cena hurtowa netto od 13.01.2025]]-1</f>
        <v>0</v>
      </c>
      <c r="L2349" s="142" t="s">
        <v>3107</v>
      </c>
      <c r="M2349" s="142"/>
      <c r="N2349" s="64">
        <v>6942109536964</v>
      </c>
      <c r="O2349" s="84">
        <v>0.23</v>
      </c>
      <c r="P2349" s="7"/>
      <c r="Q2349" s="35">
        <f t="shared" si="44"/>
        <v>0</v>
      </c>
      <c r="R2349" s="104"/>
      <c r="S2349" s="36" t="s">
        <v>11271</v>
      </c>
      <c r="T2349" s="86">
        <v>96091010</v>
      </c>
      <c r="U2349" s="39">
        <f>VLOOKUP(Tabela1[[#This Row],[Marka]],Config!$D$2:$E$13,2,FALSE)+Tabela1[[#This Row],[Marka_sort_plus]]</f>
        <v>413000</v>
      </c>
      <c r="V2349" s="39">
        <v>13000</v>
      </c>
      <c r="W2349" s="49">
        <v>6942109536694</v>
      </c>
      <c r="X2349" s="49"/>
      <c r="Y2349" s="49">
        <v>6942109536964</v>
      </c>
      <c r="Z2349" s="49"/>
    </row>
    <row r="2350" spans="2:26" ht="27.75" customHeight="1">
      <c r="B2350" s="55" t="s">
        <v>3097</v>
      </c>
      <c r="C2350" s="56" t="s">
        <v>11061</v>
      </c>
      <c r="D2350" s="113" t="s">
        <v>11063</v>
      </c>
      <c r="E2350" s="83" t="s">
        <v>3107</v>
      </c>
      <c r="F2350" s="65" t="s">
        <v>11065</v>
      </c>
      <c r="G2350" s="58" t="s">
        <v>10</v>
      </c>
      <c r="H2350" s="58" t="s">
        <v>8167</v>
      </c>
      <c r="I2350" s="129">
        <v>5.99</v>
      </c>
      <c r="J2350" s="129">
        <v>5.99</v>
      </c>
      <c r="K2350" s="93">
        <f>Tabela1[ [#This Row],[Cena hurtowa netto od 01.06.2025] ]/Tabela1[[#This Row],[Cena hurtowa netto od 13.01.2025]]-1</f>
        <v>0</v>
      </c>
      <c r="L2350" s="142" t="s">
        <v>3107</v>
      </c>
      <c r="M2350" s="142"/>
      <c r="N2350" s="64">
        <v>6931747123872</v>
      </c>
      <c r="O2350" s="84">
        <v>0.23</v>
      </c>
      <c r="P2350" s="7"/>
      <c r="Q2350" s="35">
        <f t="shared" si="44"/>
        <v>0</v>
      </c>
      <c r="R2350" s="104" t="s">
        <v>11068</v>
      </c>
      <c r="S2350" s="36" t="s">
        <v>11067</v>
      </c>
      <c r="T2350" s="86">
        <v>90172010</v>
      </c>
      <c r="U2350" s="39">
        <f>VLOOKUP(Tabela1[[#This Row],[Marka]],Config!$D$2:$E$13,2,FALSE)+Tabela1[[#This Row],[Marka_sort_plus]]</f>
        <v>414000</v>
      </c>
      <c r="V2350" s="39">
        <v>14000</v>
      </c>
      <c r="W2350" s="49">
        <v>6931747123872</v>
      </c>
      <c r="X2350" s="49"/>
      <c r="Y2350" s="49"/>
      <c r="Z2350" s="49"/>
    </row>
    <row r="2351" spans="2:26" ht="27.75" customHeight="1">
      <c r="B2351" s="55" t="s">
        <v>3097</v>
      </c>
      <c r="C2351" s="56" t="s">
        <v>11062</v>
      </c>
      <c r="D2351" s="113" t="s">
        <v>11064</v>
      </c>
      <c r="E2351" s="83" t="s">
        <v>3107</v>
      </c>
      <c r="F2351" s="65" t="s">
        <v>11066</v>
      </c>
      <c r="G2351" s="58" t="s">
        <v>10</v>
      </c>
      <c r="H2351" s="58" t="s">
        <v>8167</v>
      </c>
      <c r="I2351" s="129">
        <v>7.99</v>
      </c>
      <c r="J2351" s="129">
        <v>7.99</v>
      </c>
      <c r="K2351" s="93">
        <f>Tabela1[ [#This Row],[Cena hurtowa netto od 01.06.2025] ]/Tabela1[[#This Row],[Cena hurtowa netto od 13.01.2025]]-1</f>
        <v>0</v>
      </c>
      <c r="L2351" s="142" t="s">
        <v>3107</v>
      </c>
      <c r="M2351" s="142"/>
      <c r="N2351" s="64">
        <v>6931747128105</v>
      </c>
      <c r="O2351" s="84">
        <v>0.23</v>
      </c>
      <c r="P2351" s="7"/>
      <c r="Q2351" s="35">
        <f t="shared" si="44"/>
        <v>0</v>
      </c>
      <c r="R2351" s="104" t="s">
        <v>11068</v>
      </c>
      <c r="S2351" s="36" t="s">
        <v>11067</v>
      </c>
      <c r="T2351" s="86">
        <v>90172010</v>
      </c>
      <c r="U2351" s="39">
        <f>VLOOKUP(Tabela1[[#This Row],[Marka]],Config!$D$2:$E$13,2,FALSE)+Tabela1[[#This Row],[Marka_sort_plus]]</f>
        <v>414001</v>
      </c>
      <c r="V2351" s="39">
        <v>14001</v>
      </c>
      <c r="W2351" s="49">
        <v>6931747128105</v>
      </c>
      <c r="X2351" s="49"/>
      <c r="Y2351" s="49"/>
      <c r="Z2351" s="49"/>
    </row>
    <row r="2352" spans="2:26" ht="27.75" customHeight="1">
      <c r="B2352" s="55" t="s">
        <v>3097</v>
      </c>
      <c r="C2352" s="56" t="s">
        <v>11502</v>
      </c>
      <c r="D2352" s="113" t="s">
        <v>11503</v>
      </c>
      <c r="E2352" s="83" t="s">
        <v>3107</v>
      </c>
      <c r="F2352" s="65" t="s">
        <v>11508</v>
      </c>
      <c r="G2352" s="58" t="s">
        <v>10</v>
      </c>
      <c r="H2352" s="58" t="s">
        <v>8167</v>
      </c>
      <c r="I2352" s="129">
        <v>16.89</v>
      </c>
      <c r="J2352" s="129">
        <v>16.89</v>
      </c>
      <c r="K2352" s="93">
        <f>Tabela1[ [#This Row],[Cena hurtowa netto od 01.06.2025] ]/Tabela1[[#This Row],[Cena hurtowa netto od 13.01.2025]]-1</f>
        <v>0</v>
      </c>
      <c r="L2352" s="142" t="s">
        <v>3107</v>
      </c>
      <c r="M2352" s="142"/>
      <c r="N2352" s="64">
        <v>6936965471774</v>
      </c>
      <c r="O2352" s="84">
        <v>0.23</v>
      </c>
      <c r="P2352" s="7"/>
      <c r="Q2352" s="35">
        <f t="shared" si="44"/>
        <v>0</v>
      </c>
      <c r="R2352" s="104"/>
      <c r="S2352" s="36" t="s">
        <v>3192</v>
      </c>
      <c r="T2352" s="86">
        <v>96082000</v>
      </c>
      <c r="U2352" s="39">
        <f>VLOOKUP(Tabela1[[#This Row],[Marka]],Config!$D$2:$E$13,2,FALSE)+Tabela1[[#This Row],[Marka_sort_plus]]</f>
        <v>415000</v>
      </c>
      <c r="V2352" s="39">
        <v>15000</v>
      </c>
      <c r="W2352" s="49">
        <v>6936965471774</v>
      </c>
      <c r="X2352" s="49"/>
      <c r="Y2352" s="49"/>
      <c r="Z2352" s="49"/>
    </row>
    <row r="2353" spans="2:26" ht="27.75" customHeight="1">
      <c r="B2353" s="55" t="s">
        <v>3097</v>
      </c>
      <c r="C2353" s="56" t="s">
        <v>11504</v>
      </c>
      <c r="D2353" s="113" t="s">
        <v>11505</v>
      </c>
      <c r="E2353" s="83" t="s">
        <v>3107</v>
      </c>
      <c r="F2353" s="65" t="s">
        <v>11509</v>
      </c>
      <c r="G2353" s="58" t="s">
        <v>10</v>
      </c>
      <c r="H2353" s="58" t="s">
        <v>8167</v>
      </c>
      <c r="I2353" s="129">
        <v>33.79</v>
      </c>
      <c r="J2353" s="129">
        <v>33.79</v>
      </c>
      <c r="K2353" s="93">
        <f>Tabela1[ [#This Row],[Cena hurtowa netto od 01.06.2025] ]/Tabela1[[#This Row],[Cena hurtowa netto od 13.01.2025]]-1</f>
        <v>0</v>
      </c>
      <c r="L2353" s="142" t="s">
        <v>3107</v>
      </c>
      <c r="M2353" s="142"/>
      <c r="N2353" s="64">
        <v>6936965471798</v>
      </c>
      <c r="O2353" s="84">
        <v>0.23</v>
      </c>
      <c r="P2353" s="7"/>
      <c r="Q2353" s="35">
        <f t="shared" si="44"/>
        <v>0</v>
      </c>
      <c r="R2353" s="104"/>
      <c r="S2353" s="36" t="s">
        <v>3192</v>
      </c>
      <c r="T2353" s="86">
        <v>96082000</v>
      </c>
      <c r="U2353" s="39">
        <f>VLOOKUP(Tabela1[[#This Row],[Marka]],Config!$D$2:$E$13,2,FALSE)+Tabela1[[#This Row],[Marka_sort_plus]]</f>
        <v>415000</v>
      </c>
      <c r="V2353" s="39">
        <v>15000</v>
      </c>
      <c r="W2353" s="49">
        <v>6936965471798</v>
      </c>
      <c r="X2353" s="49"/>
      <c r="Y2353" s="49"/>
      <c r="Z2353" s="49"/>
    </row>
    <row r="2354" spans="2:26" ht="27.75" customHeight="1">
      <c r="B2354" s="55" t="s">
        <v>3097</v>
      </c>
      <c r="C2354" s="56" t="s">
        <v>12078</v>
      </c>
      <c r="D2354" s="113" t="s">
        <v>12080</v>
      </c>
      <c r="E2354" s="83" t="s">
        <v>3107</v>
      </c>
      <c r="F2354" s="65" t="s">
        <v>12082</v>
      </c>
      <c r="G2354" s="58" t="s">
        <v>10</v>
      </c>
      <c r="H2354" s="58" t="s">
        <v>8167</v>
      </c>
      <c r="I2354" s="129">
        <v>45.99</v>
      </c>
      <c r="J2354" s="129">
        <v>45.99</v>
      </c>
      <c r="K2354" s="93">
        <f>Tabela1[ [#This Row],[Cena hurtowa netto od 01.06.2025] ]/Tabela1[[#This Row],[Cena hurtowa netto od 13.01.2025]]-1</f>
        <v>0</v>
      </c>
      <c r="L2354" s="142" t="s">
        <v>3107</v>
      </c>
      <c r="M2354" s="142"/>
      <c r="N2354" s="64">
        <v>6936965471811</v>
      </c>
      <c r="O2354" s="84">
        <v>0.23</v>
      </c>
      <c r="P2354" s="7"/>
      <c r="Q2354" s="35">
        <f t="shared" si="44"/>
        <v>0</v>
      </c>
      <c r="R2354" s="104"/>
      <c r="S2354" s="36" t="s">
        <v>3192</v>
      </c>
      <c r="T2354" s="86">
        <v>96082000</v>
      </c>
      <c r="U2354" s="39">
        <f>VLOOKUP(Tabela1[[#This Row],[Marka]],Config!$D$2:$E$13,2,FALSE)+Tabela1[[#This Row],[Marka_sort_plus]]</f>
        <v>415000</v>
      </c>
      <c r="V2354" s="39">
        <v>15000</v>
      </c>
      <c r="W2354" s="49">
        <v>6936965471811</v>
      </c>
      <c r="X2354" s="49"/>
      <c r="Y2354" s="49"/>
      <c r="Z2354" s="49"/>
    </row>
    <row r="2355" spans="2:26" ht="27.75" customHeight="1">
      <c r="B2355" s="55" t="s">
        <v>3097</v>
      </c>
      <c r="C2355" s="56" t="s">
        <v>12079</v>
      </c>
      <c r="D2355" s="113" t="s">
        <v>12081</v>
      </c>
      <c r="E2355" s="83" t="s">
        <v>3107</v>
      </c>
      <c r="F2355" s="65" t="s">
        <v>12083</v>
      </c>
      <c r="G2355" s="58" t="s">
        <v>10</v>
      </c>
      <c r="H2355" s="58" t="s">
        <v>8167</v>
      </c>
      <c r="I2355" s="129">
        <v>59.99</v>
      </c>
      <c r="J2355" s="129">
        <v>59.99</v>
      </c>
      <c r="K2355" s="93">
        <f>Tabela1[ [#This Row],[Cena hurtowa netto od 01.06.2025] ]/Tabela1[[#This Row],[Cena hurtowa netto od 13.01.2025]]-1</f>
        <v>0</v>
      </c>
      <c r="L2355" s="142" t="s">
        <v>3107</v>
      </c>
      <c r="M2355" s="142"/>
      <c r="N2355" s="64">
        <v>6936965471835</v>
      </c>
      <c r="O2355" s="84">
        <v>0.23</v>
      </c>
      <c r="P2355" s="7"/>
      <c r="Q2355" s="35">
        <f t="shared" si="44"/>
        <v>0</v>
      </c>
      <c r="R2355" s="104"/>
      <c r="S2355" s="36" t="s">
        <v>3192</v>
      </c>
      <c r="T2355" s="86">
        <v>96082000</v>
      </c>
      <c r="U2355" s="39">
        <f>VLOOKUP(Tabela1[[#This Row],[Marka]],Config!$D$2:$E$13,2,FALSE)+Tabela1[[#This Row],[Marka_sort_plus]]</f>
        <v>415000</v>
      </c>
      <c r="V2355" s="39">
        <v>15000</v>
      </c>
      <c r="W2355" s="49">
        <v>6936965471835</v>
      </c>
      <c r="X2355" s="49"/>
      <c r="Y2355" s="49"/>
      <c r="Z2355" s="49"/>
    </row>
    <row r="2356" spans="2:26" ht="27.75" customHeight="1">
      <c r="B2356" s="55" t="s">
        <v>3097</v>
      </c>
      <c r="C2356" s="56" t="s">
        <v>11506</v>
      </c>
      <c r="D2356" s="113" t="s">
        <v>11507</v>
      </c>
      <c r="E2356" s="83" t="s">
        <v>3107</v>
      </c>
      <c r="F2356" s="65" t="s">
        <v>11510</v>
      </c>
      <c r="G2356" s="58" t="s">
        <v>10</v>
      </c>
      <c r="H2356" s="58" t="s">
        <v>8167</v>
      </c>
      <c r="I2356" s="129">
        <v>25.49</v>
      </c>
      <c r="J2356" s="129">
        <v>25.49</v>
      </c>
      <c r="K2356" s="93">
        <f>Tabela1[ [#This Row],[Cena hurtowa netto od 01.06.2025] ]/Tabela1[[#This Row],[Cena hurtowa netto od 13.01.2025]]-1</f>
        <v>0</v>
      </c>
      <c r="L2356" s="142" t="s">
        <v>3107</v>
      </c>
      <c r="M2356" s="142"/>
      <c r="N2356" s="64">
        <v>6936965480967</v>
      </c>
      <c r="O2356" s="84">
        <v>0.23</v>
      </c>
      <c r="P2356" s="7"/>
      <c r="Q2356" s="35">
        <f t="shared" si="44"/>
        <v>0</v>
      </c>
      <c r="R2356" s="104"/>
      <c r="S2356" s="36" t="s">
        <v>3192</v>
      </c>
      <c r="T2356" s="86">
        <v>96082000</v>
      </c>
      <c r="U2356" s="39">
        <f>VLOOKUP(Tabela1[[#This Row],[Marka]],Config!$D$2:$E$13,2,FALSE)+Tabela1[[#This Row],[Marka_sort_plus]]</f>
        <v>415000</v>
      </c>
      <c r="V2356" s="39">
        <v>15000</v>
      </c>
      <c r="W2356" s="49">
        <v>6936965480967</v>
      </c>
      <c r="X2356" s="49"/>
      <c r="Y2356" s="49"/>
      <c r="Z2356" s="49"/>
    </row>
    <row r="2357" spans="2:26" ht="27.75" customHeight="1">
      <c r="B2357" s="55" t="s">
        <v>3097</v>
      </c>
      <c r="C2357" s="56" t="s">
        <v>11069</v>
      </c>
      <c r="D2357" s="113" t="s">
        <v>11070</v>
      </c>
      <c r="E2357" s="83" t="s">
        <v>3107</v>
      </c>
      <c r="F2357" s="65" t="s">
        <v>11071</v>
      </c>
      <c r="G2357" s="58" t="s">
        <v>10</v>
      </c>
      <c r="H2357" s="58" t="s">
        <v>8167</v>
      </c>
      <c r="I2357" s="129">
        <v>9.99</v>
      </c>
      <c r="J2357" s="129">
        <v>9.99</v>
      </c>
      <c r="K2357" s="93">
        <f>Tabela1[ [#This Row],[Cena hurtowa netto od 01.06.2025] ]/Tabela1[[#This Row],[Cena hurtowa netto od 13.01.2025]]-1</f>
        <v>0</v>
      </c>
      <c r="L2357" s="142" t="s">
        <v>3107</v>
      </c>
      <c r="M2357" s="142"/>
      <c r="N2357" s="64">
        <v>6936965492946</v>
      </c>
      <c r="O2357" s="84">
        <v>0.23</v>
      </c>
      <c r="P2357" s="7"/>
      <c r="Q2357" s="35">
        <f t="shared" si="44"/>
        <v>0</v>
      </c>
      <c r="R2357" s="104" t="s">
        <v>11072</v>
      </c>
      <c r="S2357" s="36" t="s">
        <v>3132</v>
      </c>
      <c r="T2357" s="86">
        <v>96082000</v>
      </c>
      <c r="U2357" s="39">
        <f>VLOOKUP(Tabela1[[#This Row],[Marka]],Config!$D$2:$E$13,2,FALSE)+Tabela1[[#This Row],[Marka_sort_plus]]</f>
        <v>416000</v>
      </c>
      <c r="V2357" s="39">
        <v>16000</v>
      </c>
      <c r="W2357" s="49">
        <v>6936965492946</v>
      </c>
      <c r="X2357" s="49"/>
      <c r="Y2357" s="49"/>
      <c r="Z2357" s="49"/>
    </row>
    <row r="2358" spans="2:26" ht="27.75" customHeight="1">
      <c r="B2358" s="55" t="s">
        <v>3097</v>
      </c>
      <c r="C2358" s="56" t="s">
        <v>12040</v>
      </c>
      <c r="D2358" s="113" t="s">
        <v>12041</v>
      </c>
      <c r="E2358" s="83" t="s">
        <v>3107</v>
      </c>
      <c r="F2358" s="65" t="s">
        <v>12042</v>
      </c>
      <c r="G2358" s="58" t="s">
        <v>10</v>
      </c>
      <c r="H2358" s="58" t="s">
        <v>8167</v>
      </c>
      <c r="I2358" s="129">
        <v>9.99</v>
      </c>
      <c r="J2358" s="129">
        <v>9.99</v>
      </c>
      <c r="K2358" s="93">
        <f>Tabela1[ [#This Row],[Cena hurtowa netto od 01.06.2025] ]/Tabela1[[#This Row],[Cena hurtowa netto od 13.01.2025]]-1</f>
        <v>0</v>
      </c>
      <c r="L2358" s="142" t="s">
        <v>3107</v>
      </c>
      <c r="M2358" s="142"/>
      <c r="N2358" s="64">
        <v>6942109520604</v>
      </c>
      <c r="O2358" s="84">
        <v>0.23</v>
      </c>
      <c r="P2358" s="7"/>
      <c r="Q2358" s="35">
        <f t="shared" si="44"/>
        <v>0</v>
      </c>
      <c r="R2358" s="104"/>
      <c r="S2358" s="36" t="s">
        <v>3132</v>
      </c>
      <c r="T2358" s="86">
        <v>96082000</v>
      </c>
      <c r="U2358" s="39">
        <f>VLOOKUP(Tabela1[[#This Row],[Marka]],Config!$D$2:$E$13,2,FALSE)+Tabela1[[#This Row],[Marka_sort_plus]]</f>
        <v>416000</v>
      </c>
      <c r="V2358" s="39">
        <v>16000</v>
      </c>
      <c r="W2358" s="49">
        <v>6942109520604</v>
      </c>
      <c r="X2358" s="49"/>
      <c r="Y2358" s="49"/>
      <c r="Z2358" s="49"/>
    </row>
    <row r="2359" spans="2:26" ht="27.75" customHeight="1">
      <c r="B2359" s="55" t="s">
        <v>3097</v>
      </c>
      <c r="C2359" s="56" t="s">
        <v>2376</v>
      </c>
      <c r="D2359" s="113" t="s">
        <v>3379</v>
      </c>
      <c r="E2359" s="83" t="s">
        <v>3107</v>
      </c>
      <c r="F2359" s="65" t="s">
        <v>2377</v>
      </c>
      <c r="G2359" s="58" t="s">
        <v>10</v>
      </c>
      <c r="H2359" s="58">
        <v>12</v>
      </c>
      <c r="I2359" s="129">
        <v>2.4497499999999999</v>
      </c>
      <c r="J2359" s="129">
        <v>2.4497499999999999</v>
      </c>
      <c r="K2359" s="93">
        <f>Tabela1[ [#This Row],[Cena hurtowa netto od 01.06.2025] ]/Tabela1[[#This Row],[Cena hurtowa netto od 13.01.2025]]-1</f>
        <v>0</v>
      </c>
      <c r="L2359" s="142" t="s">
        <v>3107</v>
      </c>
      <c r="M2359" s="142"/>
      <c r="N2359" s="64" t="s">
        <v>4434</v>
      </c>
      <c r="O2359" s="84">
        <v>0.23</v>
      </c>
      <c r="P2359" s="7"/>
      <c r="Q2359" s="35">
        <f t="shared" si="44"/>
        <v>0</v>
      </c>
      <c r="R2359" s="104">
        <v>222</v>
      </c>
      <c r="S2359" s="36" t="s">
        <v>4979</v>
      </c>
      <c r="T2359" s="86" t="s">
        <v>4573</v>
      </c>
      <c r="U2359" s="39">
        <f>VLOOKUP(Tabela1[[#This Row],[Marka]],Config!$D$2:$E$13,2,FALSE)+Tabela1[[#This Row],[Marka_sort_plus]]</f>
        <v>417000</v>
      </c>
      <c r="V2359" s="39">
        <v>17000</v>
      </c>
      <c r="W2359" s="49" t="s">
        <v>4434</v>
      </c>
      <c r="X2359" s="49" t="s">
        <v>7530</v>
      </c>
      <c r="Y2359" s="49" t="s">
        <v>7531</v>
      </c>
      <c r="Z2359" s="49" t="s">
        <v>7532</v>
      </c>
    </row>
    <row r="2360" spans="2:26" ht="27.75" customHeight="1">
      <c r="B2360" s="55" t="s">
        <v>3097</v>
      </c>
      <c r="C2360" s="56" t="s">
        <v>11589</v>
      </c>
      <c r="D2360" s="113" t="s">
        <v>11591</v>
      </c>
      <c r="E2360" s="83" t="s">
        <v>3107</v>
      </c>
      <c r="F2360" s="65" t="s">
        <v>11593</v>
      </c>
      <c r="G2360" s="58" t="s">
        <v>10</v>
      </c>
      <c r="H2360" s="58" t="s">
        <v>8070</v>
      </c>
      <c r="I2360" s="129">
        <v>1.95</v>
      </c>
      <c r="J2360" s="129">
        <v>1.95</v>
      </c>
      <c r="K2360" s="93">
        <f>Tabela1[ [#This Row],[Cena hurtowa netto od 01.06.2025] ]/Tabela1[[#This Row],[Cena hurtowa netto od 13.01.2025]]-1</f>
        <v>0</v>
      </c>
      <c r="L2360" s="142" t="s">
        <v>3107</v>
      </c>
      <c r="M2360" s="142"/>
      <c r="N2360" s="64">
        <v>6925282225269</v>
      </c>
      <c r="O2360" s="84">
        <v>0.23</v>
      </c>
      <c r="P2360" s="7"/>
      <c r="Q2360" s="35">
        <f t="shared" si="44"/>
        <v>0</v>
      </c>
      <c r="R2360" s="104"/>
      <c r="S2360" s="36" t="s">
        <v>4979</v>
      </c>
      <c r="T2360" s="86" t="s">
        <v>4573</v>
      </c>
      <c r="U2360" s="39">
        <f>VLOOKUP(Tabela1[[#This Row],[Marka]],Config!$D$2:$E$13,2,FALSE)+Tabela1[[#This Row],[Marka_sort_plus]]</f>
        <v>417000</v>
      </c>
      <c r="V2360" s="39">
        <v>17000</v>
      </c>
      <c r="W2360" s="49">
        <v>6925282225290</v>
      </c>
      <c r="X2360" s="49">
        <v>6925282225320</v>
      </c>
      <c r="Y2360" s="49"/>
      <c r="Z2360" s="49"/>
    </row>
    <row r="2361" spans="2:26" ht="27.75" customHeight="1">
      <c r="B2361" s="55" t="s">
        <v>3097</v>
      </c>
      <c r="C2361" s="56" t="s">
        <v>11590</v>
      </c>
      <c r="D2361" s="113" t="s">
        <v>11592</v>
      </c>
      <c r="E2361" s="83" t="s">
        <v>3107</v>
      </c>
      <c r="F2361" s="65" t="s">
        <v>11594</v>
      </c>
      <c r="G2361" s="58" t="s">
        <v>10</v>
      </c>
      <c r="H2361" s="58" t="s">
        <v>8070</v>
      </c>
      <c r="I2361" s="129">
        <v>1.95</v>
      </c>
      <c r="J2361" s="129">
        <v>1.95</v>
      </c>
      <c r="K2361" s="93">
        <f>Tabela1[ [#This Row],[Cena hurtowa netto od 01.06.2025] ]/Tabela1[[#This Row],[Cena hurtowa netto od 13.01.2025]]-1</f>
        <v>0</v>
      </c>
      <c r="L2361" s="142" t="s">
        <v>3107</v>
      </c>
      <c r="M2361" s="142"/>
      <c r="N2361" s="64">
        <v>6925282225276</v>
      </c>
      <c r="O2361" s="84">
        <v>0.23</v>
      </c>
      <c r="P2361" s="7"/>
      <c r="Q2361" s="35">
        <f t="shared" si="44"/>
        <v>0</v>
      </c>
      <c r="R2361" s="104"/>
      <c r="S2361" s="36" t="s">
        <v>4979</v>
      </c>
      <c r="T2361" s="86" t="s">
        <v>4573</v>
      </c>
      <c r="U2361" s="39">
        <f>VLOOKUP(Tabela1[[#This Row],[Marka]],Config!$D$2:$E$13,2,FALSE)+Tabela1[[#This Row],[Marka_sort_plus]]</f>
        <v>417000</v>
      </c>
      <c r="V2361" s="39">
        <v>17000</v>
      </c>
      <c r="W2361" s="49">
        <v>6925282225306</v>
      </c>
      <c r="X2361" s="49">
        <v>6925282225337</v>
      </c>
      <c r="Y2361" s="49"/>
      <c r="Z2361" s="49"/>
    </row>
    <row r="2362" spans="2:26" ht="27.75" customHeight="1">
      <c r="B2362" s="55" t="s">
        <v>3097</v>
      </c>
      <c r="C2362" s="56" t="s">
        <v>11604</v>
      </c>
      <c r="D2362" s="113" t="s">
        <v>11605</v>
      </c>
      <c r="E2362" s="83" t="s">
        <v>3107</v>
      </c>
      <c r="F2362" s="65" t="s">
        <v>11610</v>
      </c>
      <c r="G2362" s="58" t="s">
        <v>10</v>
      </c>
      <c r="H2362" s="58" t="s">
        <v>8162</v>
      </c>
      <c r="I2362" s="129">
        <v>1.59</v>
      </c>
      <c r="J2362" s="129">
        <v>1.59</v>
      </c>
      <c r="K2362" s="93">
        <f>Tabela1[ [#This Row],[Cena hurtowa netto od 01.06.2025] ]/Tabela1[[#This Row],[Cena hurtowa netto od 13.01.2025]]-1</f>
        <v>0</v>
      </c>
      <c r="L2362" s="142" t="s">
        <v>3107</v>
      </c>
      <c r="M2362" s="142"/>
      <c r="N2362" s="64">
        <v>6937168882251</v>
      </c>
      <c r="O2362" s="84">
        <v>0.23</v>
      </c>
      <c r="P2362" s="7"/>
      <c r="Q2362" s="35">
        <f t="shared" si="44"/>
        <v>0</v>
      </c>
      <c r="R2362" s="104"/>
      <c r="S2362" s="36" t="s">
        <v>4979</v>
      </c>
      <c r="T2362" s="86">
        <v>96082000</v>
      </c>
      <c r="U2362" s="39">
        <f>VLOOKUP(Tabela1[[#This Row],[Marka]],Config!$D$2:$E$13,2,FALSE)+Tabela1[[#This Row],[Marka_sort_plus]]</f>
        <v>417000</v>
      </c>
      <c r="V2362" s="39">
        <v>17000</v>
      </c>
      <c r="W2362" s="49">
        <v>6937168882251</v>
      </c>
      <c r="X2362" s="49">
        <v>6937168882268</v>
      </c>
      <c r="Y2362" s="49">
        <v>6937168882275</v>
      </c>
      <c r="Z2362" s="49"/>
    </row>
    <row r="2363" spans="2:26" ht="27.75" customHeight="1">
      <c r="B2363" s="55" t="s">
        <v>3097</v>
      </c>
      <c r="C2363" s="56" t="s">
        <v>11606</v>
      </c>
      <c r="D2363" s="113" t="s">
        <v>11607</v>
      </c>
      <c r="E2363" s="83" t="s">
        <v>3107</v>
      </c>
      <c r="F2363" s="65" t="s">
        <v>11611</v>
      </c>
      <c r="G2363" s="58" t="s">
        <v>10</v>
      </c>
      <c r="H2363" s="58" t="s">
        <v>8162</v>
      </c>
      <c r="I2363" s="129">
        <v>1.59</v>
      </c>
      <c r="J2363" s="129">
        <v>1.59</v>
      </c>
      <c r="K2363" s="93">
        <f>Tabela1[ [#This Row],[Cena hurtowa netto od 01.06.2025] ]/Tabela1[[#This Row],[Cena hurtowa netto od 13.01.2025]]-1</f>
        <v>0</v>
      </c>
      <c r="L2363" s="142" t="s">
        <v>3107</v>
      </c>
      <c r="M2363" s="142"/>
      <c r="N2363" s="64">
        <v>6937168882282</v>
      </c>
      <c r="O2363" s="84">
        <v>0.23</v>
      </c>
      <c r="P2363" s="7"/>
      <c r="Q2363" s="35">
        <f t="shared" si="44"/>
        <v>0</v>
      </c>
      <c r="R2363" s="104"/>
      <c r="S2363" s="36" t="s">
        <v>4979</v>
      </c>
      <c r="T2363" s="86">
        <v>96082000</v>
      </c>
      <c r="U2363" s="39">
        <f>VLOOKUP(Tabela1[[#This Row],[Marka]],Config!$D$2:$E$13,2,FALSE)+Tabela1[[#This Row],[Marka_sort_plus]]</f>
        <v>417000</v>
      </c>
      <c r="V2363" s="39">
        <v>17000</v>
      </c>
      <c r="W2363" s="49">
        <v>6937168882282</v>
      </c>
      <c r="X2363" s="49">
        <v>6937168882299</v>
      </c>
      <c r="Y2363" s="49">
        <v>6937168882305</v>
      </c>
      <c r="Z2363" s="49"/>
    </row>
    <row r="2364" spans="2:26" ht="27.75" customHeight="1">
      <c r="B2364" s="55" t="s">
        <v>3097</v>
      </c>
      <c r="C2364" s="56" t="s">
        <v>11608</v>
      </c>
      <c r="D2364" s="113" t="s">
        <v>11609</v>
      </c>
      <c r="E2364" s="83" t="s">
        <v>3107</v>
      </c>
      <c r="F2364" s="65" t="s">
        <v>11612</v>
      </c>
      <c r="G2364" s="58" t="s">
        <v>10</v>
      </c>
      <c r="H2364" s="58" t="s">
        <v>8162</v>
      </c>
      <c r="I2364" s="129">
        <v>1.59</v>
      </c>
      <c r="J2364" s="129">
        <v>1.59</v>
      </c>
      <c r="K2364" s="93">
        <f>Tabela1[ [#This Row],[Cena hurtowa netto od 01.06.2025] ]/Tabela1[[#This Row],[Cena hurtowa netto od 13.01.2025]]-1</f>
        <v>0</v>
      </c>
      <c r="L2364" s="142" t="s">
        <v>3107</v>
      </c>
      <c r="M2364" s="142"/>
      <c r="N2364" s="64">
        <v>6937168882312</v>
      </c>
      <c r="O2364" s="84">
        <v>0.23</v>
      </c>
      <c r="P2364" s="7"/>
      <c r="Q2364" s="35">
        <f t="shared" si="44"/>
        <v>0</v>
      </c>
      <c r="R2364" s="104"/>
      <c r="S2364" s="36" t="s">
        <v>4979</v>
      </c>
      <c r="T2364" s="86">
        <v>96082000</v>
      </c>
      <c r="U2364" s="39">
        <f>VLOOKUP(Tabela1[[#This Row],[Marka]],Config!$D$2:$E$13,2,FALSE)+Tabela1[[#This Row],[Marka_sort_plus]]</f>
        <v>417000</v>
      </c>
      <c r="V2364" s="39">
        <v>17000</v>
      </c>
      <c r="W2364" s="49">
        <v>6937168882312</v>
      </c>
      <c r="X2364" s="49">
        <v>6937168882329</v>
      </c>
      <c r="Y2364" s="49">
        <v>6937168882336</v>
      </c>
      <c r="Z2364" s="49"/>
    </row>
    <row r="2365" spans="2:26" ht="27.75" customHeight="1">
      <c r="B2365" s="55" t="s">
        <v>3097</v>
      </c>
      <c r="C2365" s="56" t="s">
        <v>9833</v>
      </c>
      <c r="D2365" s="113" t="s">
        <v>9834</v>
      </c>
      <c r="E2365" s="83" t="s">
        <v>3107</v>
      </c>
      <c r="F2365" s="65" t="s">
        <v>5256</v>
      </c>
      <c r="G2365" s="58" t="s">
        <v>10</v>
      </c>
      <c r="H2365" s="58" t="s">
        <v>8070</v>
      </c>
      <c r="I2365" s="129">
        <v>2.99</v>
      </c>
      <c r="J2365" s="129">
        <v>2.99</v>
      </c>
      <c r="K2365" s="93">
        <f>Tabela1[ [#This Row],[Cena hurtowa netto od 01.06.2025] ]/Tabela1[[#This Row],[Cena hurtowa netto od 13.01.2025]]-1</f>
        <v>0</v>
      </c>
      <c r="L2365" s="142" t="s">
        <v>3107</v>
      </c>
      <c r="M2365" s="142"/>
      <c r="N2365" s="64">
        <v>6931747154180</v>
      </c>
      <c r="O2365" s="84">
        <v>0.23</v>
      </c>
      <c r="P2365" s="7"/>
      <c r="Q2365" s="35">
        <f t="shared" si="44"/>
        <v>0</v>
      </c>
      <c r="R2365" s="104">
        <v>226</v>
      </c>
      <c r="S2365" s="36" t="s">
        <v>4979</v>
      </c>
      <c r="T2365" s="86">
        <v>39261000</v>
      </c>
      <c r="U2365" s="39">
        <f>VLOOKUP(Tabela1[[#This Row],[Marka]],Config!$D$2:$E$13,2,FALSE)+Tabela1[[#This Row],[Marka_sort_plus]]</f>
        <v>417000</v>
      </c>
      <c r="V2365" s="39">
        <v>17000</v>
      </c>
      <c r="W2365" s="49" t="s">
        <v>10322</v>
      </c>
      <c r="X2365" s="49" t="s">
        <v>10323</v>
      </c>
      <c r="Y2365" s="49" t="s">
        <v>10324</v>
      </c>
      <c r="Z2365" s="49" t="s">
        <v>10325</v>
      </c>
    </row>
    <row r="2366" spans="2:26" ht="27.75" customHeight="1">
      <c r="B2366" s="55" t="s">
        <v>3097</v>
      </c>
      <c r="C2366" s="56" t="s">
        <v>9835</v>
      </c>
      <c r="D2366" s="113" t="s">
        <v>9836</v>
      </c>
      <c r="E2366" s="83" t="s">
        <v>3107</v>
      </c>
      <c r="F2366" s="65" t="s">
        <v>5257</v>
      </c>
      <c r="G2366" s="58" t="s">
        <v>10</v>
      </c>
      <c r="H2366" s="58" t="s">
        <v>8070</v>
      </c>
      <c r="I2366" s="129">
        <v>2.99</v>
      </c>
      <c r="J2366" s="129">
        <v>2.99</v>
      </c>
      <c r="K2366" s="93">
        <f>Tabela1[ [#This Row],[Cena hurtowa netto od 01.06.2025] ]/Tabela1[[#This Row],[Cena hurtowa netto od 13.01.2025]]-1</f>
        <v>0</v>
      </c>
      <c r="L2366" s="142" t="s">
        <v>3107</v>
      </c>
      <c r="M2366" s="142"/>
      <c r="N2366" s="64">
        <v>6931747154210</v>
      </c>
      <c r="O2366" s="84">
        <v>0.23</v>
      </c>
      <c r="P2366" s="7"/>
      <c r="Q2366" s="35">
        <f t="shared" si="44"/>
        <v>0</v>
      </c>
      <c r="R2366" s="104">
        <v>226</v>
      </c>
      <c r="S2366" s="36" t="s">
        <v>4979</v>
      </c>
      <c r="T2366" s="86">
        <v>39261000</v>
      </c>
      <c r="U2366" s="39">
        <f>VLOOKUP(Tabela1[[#This Row],[Marka]],Config!$D$2:$E$13,2,FALSE)+Tabela1[[#This Row],[Marka_sort_plus]]</f>
        <v>417000</v>
      </c>
      <c r="V2366" s="39">
        <v>17000</v>
      </c>
      <c r="W2366" s="49" t="s">
        <v>10326</v>
      </c>
      <c r="X2366" s="49" t="s">
        <v>10327</v>
      </c>
      <c r="Y2366" s="49" t="s">
        <v>10328</v>
      </c>
      <c r="Z2366" s="49" t="s">
        <v>10329</v>
      </c>
    </row>
    <row r="2367" spans="2:26" ht="27.75" customHeight="1">
      <c r="B2367" s="55" t="s">
        <v>3097</v>
      </c>
      <c r="C2367" s="56" t="s">
        <v>11595</v>
      </c>
      <c r="D2367" s="113" t="s">
        <v>11596</v>
      </c>
      <c r="E2367" s="83" t="s">
        <v>3107</v>
      </c>
      <c r="F2367" s="65" t="s">
        <v>11601</v>
      </c>
      <c r="G2367" s="58" t="s">
        <v>10</v>
      </c>
      <c r="H2367" s="58" t="s">
        <v>8070</v>
      </c>
      <c r="I2367" s="129">
        <v>1.59</v>
      </c>
      <c r="J2367" s="129">
        <v>1.59</v>
      </c>
      <c r="K2367" s="93">
        <f>Tabela1[ [#This Row],[Cena hurtowa netto od 01.06.2025] ]/Tabela1[[#This Row],[Cena hurtowa netto od 13.01.2025]]-1</f>
        <v>0</v>
      </c>
      <c r="L2367" s="142" t="s">
        <v>3107</v>
      </c>
      <c r="M2367" s="142"/>
      <c r="N2367" s="64">
        <v>6937168818847</v>
      </c>
      <c r="O2367" s="84">
        <v>0.23</v>
      </c>
      <c r="P2367" s="7"/>
      <c r="Q2367" s="35">
        <f t="shared" si="44"/>
        <v>0</v>
      </c>
      <c r="R2367" s="104"/>
      <c r="S2367" s="36" t="s">
        <v>4979</v>
      </c>
      <c r="T2367" s="86" t="s">
        <v>4573</v>
      </c>
      <c r="U2367" s="39">
        <f>VLOOKUP(Tabela1[[#This Row],[Marka]],Config!$D$2:$E$13,2,FALSE)+Tabela1[[#This Row],[Marka_sort_plus]]</f>
        <v>417000</v>
      </c>
      <c r="V2367" s="39">
        <v>17000</v>
      </c>
      <c r="W2367" s="49">
        <v>6937168818847</v>
      </c>
      <c r="X2367" s="49">
        <v>6937168810933</v>
      </c>
      <c r="Y2367" s="49">
        <v>6937168810940</v>
      </c>
      <c r="Z2367" s="49"/>
    </row>
    <row r="2368" spans="2:26" ht="27.75" customHeight="1">
      <c r="B2368" s="55" t="s">
        <v>3097</v>
      </c>
      <c r="C2368" s="56" t="s">
        <v>11597</v>
      </c>
      <c r="D2368" s="113" t="s">
        <v>11598</v>
      </c>
      <c r="E2368" s="83" t="s">
        <v>3107</v>
      </c>
      <c r="F2368" s="65" t="s">
        <v>11602</v>
      </c>
      <c r="G2368" s="58" t="s">
        <v>10</v>
      </c>
      <c r="H2368" s="58" t="s">
        <v>8070</v>
      </c>
      <c r="I2368" s="129">
        <v>1.59</v>
      </c>
      <c r="J2368" s="129">
        <v>1.59</v>
      </c>
      <c r="K2368" s="93">
        <f>Tabela1[ [#This Row],[Cena hurtowa netto od 01.06.2025] ]/Tabela1[[#This Row],[Cena hurtowa netto od 13.01.2025]]-1</f>
        <v>0</v>
      </c>
      <c r="L2368" s="142" t="s">
        <v>3107</v>
      </c>
      <c r="M2368" s="142"/>
      <c r="N2368" s="64">
        <v>6937168818854</v>
      </c>
      <c r="O2368" s="84">
        <v>0.23</v>
      </c>
      <c r="P2368" s="7"/>
      <c r="Q2368" s="35">
        <f t="shared" si="44"/>
        <v>0</v>
      </c>
      <c r="R2368" s="104"/>
      <c r="S2368" s="36" t="s">
        <v>4979</v>
      </c>
      <c r="T2368" s="86" t="s">
        <v>4573</v>
      </c>
      <c r="U2368" s="39">
        <f>VLOOKUP(Tabela1[[#This Row],[Marka]],Config!$D$2:$E$13,2,FALSE)+Tabela1[[#This Row],[Marka_sort_plus]]</f>
        <v>417000</v>
      </c>
      <c r="V2368" s="39">
        <v>17000</v>
      </c>
      <c r="W2368" s="49">
        <v>6937168818854</v>
      </c>
      <c r="X2368" s="49">
        <v>6937168810957</v>
      </c>
      <c r="Y2368" s="49">
        <v>6937168810964</v>
      </c>
      <c r="Z2368" s="49"/>
    </row>
    <row r="2369" spans="2:26" ht="27.75" customHeight="1">
      <c r="B2369" s="55" t="s">
        <v>3097</v>
      </c>
      <c r="C2369" s="56" t="s">
        <v>11599</v>
      </c>
      <c r="D2369" s="113" t="s">
        <v>11600</v>
      </c>
      <c r="E2369" s="83" t="s">
        <v>3107</v>
      </c>
      <c r="F2369" s="65" t="s">
        <v>11603</v>
      </c>
      <c r="G2369" s="58" t="s">
        <v>10</v>
      </c>
      <c r="H2369" s="58" t="s">
        <v>8070</v>
      </c>
      <c r="I2369" s="129">
        <v>1.59</v>
      </c>
      <c r="J2369" s="129">
        <v>1.59</v>
      </c>
      <c r="K2369" s="93">
        <f>Tabela1[ [#This Row],[Cena hurtowa netto od 01.06.2025] ]/Tabela1[[#This Row],[Cena hurtowa netto od 13.01.2025]]-1</f>
        <v>0</v>
      </c>
      <c r="L2369" s="142" t="s">
        <v>3107</v>
      </c>
      <c r="M2369" s="142"/>
      <c r="N2369" s="64">
        <v>6937168818861</v>
      </c>
      <c r="O2369" s="84">
        <v>0.23</v>
      </c>
      <c r="P2369" s="7"/>
      <c r="Q2369" s="35">
        <f t="shared" si="44"/>
        <v>0</v>
      </c>
      <c r="R2369" s="104"/>
      <c r="S2369" s="36" t="s">
        <v>4979</v>
      </c>
      <c r="T2369" s="86" t="s">
        <v>4573</v>
      </c>
      <c r="U2369" s="39">
        <f>VLOOKUP(Tabela1[[#This Row],[Marka]],Config!$D$2:$E$13,2,FALSE)+Tabela1[[#This Row],[Marka_sort_plus]]</f>
        <v>417000</v>
      </c>
      <c r="V2369" s="39">
        <v>17000</v>
      </c>
      <c r="W2369" s="49">
        <v>6937168818861</v>
      </c>
      <c r="X2369" s="49">
        <v>6937168810971</v>
      </c>
      <c r="Y2369" s="49">
        <v>6937168810988</v>
      </c>
      <c r="Z2369" s="49"/>
    </row>
    <row r="2370" spans="2:26" ht="27.75" customHeight="1">
      <c r="B2370" s="55" t="s">
        <v>3097</v>
      </c>
      <c r="C2370" s="56" t="s">
        <v>10560</v>
      </c>
      <c r="D2370" s="113" t="s">
        <v>10561</v>
      </c>
      <c r="E2370" s="83" t="s">
        <v>3107</v>
      </c>
      <c r="F2370" s="65" t="s">
        <v>10562</v>
      </c>
      <c r="G2370" s="58" t="s">
        <v>10</v>
      </c>
      <c r="H2370" s="58" t="s">
        <v>8167</v>
      </c>
      <c r="I2370" s="129">
        <v>24.99</v>
      </c>
      <c r="J2370" s="129">
        <v>24.99</v>
      </c>
      <c r="K2370" s="93">
        <f>Tabela1[ [#This Row],[Cena hurtowa netto od 01.06.2025] ]/Tabela1[[#This Row],[Cena hurtowa netto od 13.01.2025]]-1</f>
        <v>0</v>
      </c>
      <c r="L2370" s="142" t="s">
        <v>3107</v>
      </c>
      <c r="M2370" s="142"/>
      <c r="N2370" s="64">
        <v>5902979014253</v>
      </c>
      <c r="O2370" s="84">
        <v>0.23</v>
      </c>
      <c r="P2370" s="7"/>
      <c r="Q2370" s="35">
        <f t="shared" si="44"/>
        <v>0</v>
      </c>
      <c r="R2370" s="104">
        <v>224</v>
      </c>
      <c r="S2370" s="36" t="s">
        <v>4979</v>
      </c>
      <c r="T2370" s="86">
        <v>39232990</v>
      </c>
      <c r="U2370" s="39">
        <f>VLOOKUP(Tabela1[[#This Row],[Marka]],Config!$D$2:$E$13,2,FALSE)+Tabela1[[#This Row],[Marka_sort_plus]]</f>
        <v>417020</v>
      </c>
      <c r="V2370" s="39">
        <v>17020</v>
      </c>
      <c r="W2370" s="49">
        <v>5902979014253</v>
      </c>
      <c r="X2370" s="49">
        <v>5902979014253</v>
      </c>
      <c r="Y2370" s="49"/>
      <c r="Z2370" s="49"/>
    </row>
    <row r="2371" spans="2:26" ht="27.75" customHeight="1">
      <c r="B2371" s="55" t="s">
        <v>3097</v>
      </c>
      <c r="C2371" s="56" t="s">
        <v>10563</v>
      </c>
      <c r="D2371" s="113" t="s">
        <v>10564</v>
      </c>
      <c r="E2371" s="83" t="s">
        <v>3107</v>
      </c>
      <c r="F2371" s="65" t="s">
        <v>10567</v>
      </c>
      <c r="G2371" s="58" t="s">
        <v>10</v>
      </c>
      <c r="H2371" s="58" t="s">
        <v>8167</v>
      </c>
      <c r="I2371" s="129">
        <v>58.99</v>
      </c>
      <c r="J2371" s="129">
        <v>58.99</v>
      </c>
      <c r="K2371" s="93">
        <f>Tabela1[ [#This Row],[Cena hurtowa netto od 01.06.2025] ]/Tabela1[[#This Row],[Cena hurtowa netto od 13.01.2025]]-1</f>
        <v>0</v>
      </c>
      <c r="L2371" s="142" t="s">
        <v>3107</v>
      </c>
      <c r="M2371" s="142"/>
      <c r="N2371" s="64">
        <v>5902979014260</v>
      </c>
      <c r="O2371" s="84">
        <v>0.23</v>
      </c>
      <c r="P2371" s="7"/>
      <c r="Q2371" s="35">
        <f t="shared" si="44"/>
        <v>0</v>
      </c>
      <c r="R2371" s="104">
        <v>224</v>
      </c>
      <c r="S2371" s="36" t="s">
        <v>4979</v>
      </c>
      <c r="T2371" s="86">
        <v>39232990</v>
      </c>
      <c r="U2371" s="39">
        <f>VLOOKUP(Tabela1[[#This Row],[Marka]],Config!$D$2:$E$13,2,FALSE)+Tabela1[[#This Row],[Marka_sort_plus]]</f>
        <v>417020</v>
      </c>
      <c r="V2371" s="39">
        <v>17020</v>
      </c>
      <c r="W2371" s="49">
        <v>5902979014260</v>
      </c>
      <c r="X2371" s="49">
        <v>5902979014260</v>
      </c>
      <c r="Y2371" s="49"/>
      <c r="Z2371" s="49"/>
    </row>
    <row r="2372" spans="2:26" ht="27.75" customHeight="1">
      <c r="B2372" s="55" t="s">
        <v>3097</v>
      </c>
      <c r="C2372" s="56" t="s">
        <v>10566</v>
      </c>
      <c r="D2372" s="113" t="s">
        <v>10565</v>
      </c>
      <c r="E2372" s="83" t="s">
        <v>3107</v>
      </c>
      <c r="F2372" s="65" t="s">
        <v>10568</v>
      </c>
      <c r="G2372" s="58" t="s">
        <v>10</v>
      </c>
      <c r="H2372" s="58" t="s">
        <v>8167</v>
      </c>
      <c r="I2372" s="129">
        <v>88.99</v>
      </c>
      <c r="J2372" s="129">
        <v>88.99</v>
      </c>
      <c r="K2372" s="93">
        <f>Tabela1[ [#This Row],[Cena hurtowa netto od 01.06.2025] ]/Tabela1[[#This Row],[Cena hurtowa netto od 13.01.2025]]-1</f>
        <v>0</v>
      </c>
      <c r="L2372" s="142" t="s">
        <v>3107</v>
      </c>
      <c r="M2372" s="142"/>
      <c r="N2372" s="64">
        <v>5902979014277</v>
      </c>
      <c r="O2372" s="84">
        <v>0.23</v>
      </c>
      <c r="P2372" s="7"/>
      <c r="Q2372" s="35">
        <f t="shared" si="44"/>
        <v>0</v>
      </c>
      <c r="R2372" s="104">
        <v>224</v>
      </c>
      <c r="S2372" s="36" t="s">
        <v>4979</v>
      </c>
      <c r="T2372" s="86">
        <v>39232990</v>
      </c>
      <c r="U2372" s="39">
        <f>VLOOKUP(Tabela1[[#This Row],[Marka]],Config!$D$2:$E$13,2,FALSE)+Tabela1[[#This Row],[Marka_sort_plus]]</f>
        <v>417020</v>
      </c>
      <c r="V2372" s="39">
        <v>17020</v>
      </c>
      <c r="W2372" s="49">
        <v>5902979014277</v>
      </c>
      <c r="X2372" s="49">
        <v>5902979014277</v>
      </c>
      <c r="Y2372" s="49"/>
      <c r="Z2372" s="49"/>
    </row>
    <row r="2373" spans="2:26" ht="27.75" customHeight="1">
      <c r="B2373" s="55" t="s">
        <v>3097</v>
      </c>
      <c r="C2373" s="56" t="s">
        <v>9773</v>
      </c>
      <c r="D2373" s="113" t="s">
        <v>9774</v>
      </c>
      <c r="E2373" s="83" t="s">
        <v>3107</v>
      </c>
      <c r="F2373" s="65" t="s">
        <v>8242</v>
      </c>
      <c r="G2373" s="58" t="s">
        <v>10</v>
      </c>
      <c r="H2373" s="58" t="s">
        <v>8167</v>
      </c>
      <c r="I2373" s="129">
        <v>4.8499999999999996</v>
      </c>
      <c r="J2373" s="129">
        <v>4.8499999999999996</v>
      </c>
      <c r="K2373" s="93">
        <f>Tabela1[ [#This Row],[Cena hurtowa netto od 01.06.2025] ]/Tabela1[[#This Row],[Cena hurtowa netto od 13.01.2025]]-1</f>
        <v>0</v>
      </c>
      <c r="L2373" s="142" t="s">
        <v>3107</v>
      </c>
      <c r="M2373" s="142"/>
      <c r="N2373" s="64">
        <v>6931747143993</v>
      </c>
      <c r="O2373" s="84">
        <v>0.23</v>
      </c>
      <c r="P2373" s="7"/>
      <c r="Q2373" s="35">
        <f t="shared" si="44"/>
        <v>0</v>
      </c>
      <c r="R2373" s="104">
        <v>224</v>
      </c>
      <c r="S2373" s="36" t="s">
        <v>4979</v>
      </c>
      <c r="T2373" s="86">
        <v>96081092</v>
      </c>
      <c r="U2373" s="39">
        <f>VLOOKUP(Tabela1[[#This Row],[Marka]],Config!$D$2:$E$13,2,FALSE)+Tabela1[[#This Row],[Marka_sort_plus]]</f>
        <v>417020</v>
      </c>
      <c r="V2373" s="39">
        <v>17020</v>
      </c>
      <c r="W2373" s="49" t="s">
        <v>10226</v>
      </c>
      <c r="X2373" s="49" t="s">
        <v>10227</v>
      </c>
      <c r="Y2373" s="49" t="s">
        <v>10228</v>
      </c>
      <c r="Z2373" s="49" t="s">
        <v>10229</v>
      </c>
    </row>
    <row r="2374" spans="2:26" ht="27.75" customHeight="1">
      <c r="B2374" s="55" t="s">
        <v>3097</v>
      </c>
      <c r="C2374" s="56" t="s">
        <v>9775</v>
      </c>
      <c r="D2374" s="113" t="s">
        <v>9776</v>
      </c>
      <c r="E2374" s="83" t="s">
        <v>3107</v>
      </c>
      <c r="F2374" s="65" t="s">
        <v>8257</v>
      </c>
      <c r="G2374" s="58" t="s">
        <v>10</v>
      </c>
      <c r="H2374" s="58" t="s">
        <v>8167</v>
      </c>
      <c r="I2374" s="129">
        <v>4.8499999999999996</v>
      </c>
      <c r="J2374" s="129">
        <v>4.8499999999999996</v>
      </c>
      <c r="K2374" s="93">
        <f>Tabela1[ [#This Row],[Cena hurtowa netto od 01.06.2025] ]/Tabela1[[#This Row],[Cena hurtowa netto od 13.01.2025]]-1</f>
        <v>0</v>
      </c>
      <c r="L2374" s="142" t="s">
        <v>3107</v>
      </c>
      <c r="M2374" s="142"/>
      <c r="N2374" s="64">
        <v>6931747144471</v>
      </c>
      <c r="O2374" s="84">
        <v>0.23</v>
      </c>
      <c r="P2374" s="7"/>
      <c r="Q2374" s="35">
        <f t="shared" si="44"/>
        <v>0</v>
      </c>
      <c r="R2374" s="104">
        <v>224</v>
      </c>
      <c r="S2374" s="36" t="s">
        <v>4979</v>
      </c>
      <c r="T2374" s="86">
        <v>96081092</v>
      </c>
      <c r="U2374" s="39">
        <f>VLOOKUP(Tabela1[[#This Row],[Marka]],Config!$D$2:$E$13,2,FALSE)+Tabela1[[#This Row],[Marka_sort_plus]]</f>
        <v>417020</v>
      </c>
      <c r="V2374" s="39">
        <v>17020</v>
      </c>
      <c r="W2374" s="49" t="s">
        <v>10282</v>
      </c>
      <c r="X2374" s="49" t="s">
        <v>10283</v>
      </c>
      <c r="Y2374" s="49" t="s">
        <v>10284</v>
      </c>
      <c r="Z2374" s="49" t="s">
        <v>10285</v>
      </c>
    </row>
    <row r="2375" spans="2:26" ht="27.75" customHeight="1">
      <c r="B2375" s="55" t="s">
        <v>3097</v>
      </c>
      <c r="C2375" s="56" t="s">
        <v>9777</v>
      </c>
      <c r="D2375" s="113" t="s">
        <v>9778</v>
      </c>
      <c r="E2375" s="83" t="s">
        <v>3107</v>
      </c>
      <c r="F2375" s="65" t="s">
        <v>8239</v>
      </c>
      <c r="G2375" s="58" t="s">
        <v>10</v>
      </c>
      <c r="H2375" s="58" t="s">
        <v>8167</v>
      </c>
      <c r="I2375" s="129">
        <v>4.8499999999999996</v>
      </c>
      <c r="J2375" s="129">
        <v>4.8499999999999996</v>
      </c>
      <c r="K2375" s="93">
        <f>Tabela1[ [#This Row],[Cena hurtowa netto od 01.06.2025] ]/Tabela1[[#This Row],[Cena hurtowa netto od 13.01.2025]]-1</f>
        <v>0</v>
      </c>
      <c r="L2375" s="142" t="s">
        <v>3107</v>
      </c>
      <c r="M2375" s="142"/>
      <c r="N2375" s="64">
        <v>6931747143900</v>
      </c>
      <c r="O2375" s="84">
        <v>0.23</v>
      </c>
      <c r="P2375" s="7"/>
      <c r="Q2375" s="35">
        <f t="shared" ref="Q2375:Q2404" si="45">J2375*P2375*(1-RABAT)</f>
        <v>0</v>
      </c>
      <c r="R2375" s="104">
        <v>224</v>
      </c>
      <c r="S2375" s="36" t="s">
        <v>4979</v>
      </c>
      <c r="T2375" s="86">
        <v>96081092</v>
      </c>
      <c r="U2375" s="39">
        <f>VLOOKUP(Tabela1[[#This Row],[Marka]],Config!$D$2:$E$13,2,FALSE)+Tabela1[[#This Row],[Marka_sort_plus]]</f>
        <v>417020</v>
      </c>
      <c r="V2375" s="39">
        <v>17020</v>
      </c>
      <c r="W2375" s="49" t="s">
        <v>10210</v>
      </c>
      <c r="X2375" s="49" t="s">
        <v>10211</v>
      </c>
      <c r="Y2375" s="49" t="s">
        <v>10212</v>
      </c>
      <c r="Z2375" s="49" t="s">
        <v>10213</v>
      </c>
    </row>
    <row r="2376" spans="2:26" ht="27.75" customHeight="1">
      <c r="B2376" s="55" t="s">
        <v>3097</v>
      </c>
      <c r="C2376" s="56" t="s">
        <v>9779</v>
      </c>
      <c r="D2376" s="113" t="s">
        <v>9780</v>
      </c>
      <c r="E2376" s="83" t="s">
        <v>3107</v>
      </c>
      <c r="F2376" s="65" t="s">
        <v>8267</v>
      </c>
      <c r="G2376" s="58" t="s">
        <v>10</v>
      </c>
      <c r="H2376" s="58" t="s">
        <v>8167</v>
      </c>
      <c r="I2376" s="129">
        <v>4.8499999999999996</v>
      </c>
      <c r="J2376" s="129">
        <v>4.8499999999999996</v>
      </c>
      <c r="K2376" s="93">
        <f>Tabela1[ [#This Row],[Cena hurtowa netto od 01.06.2025] ]/Tabela1[[#This Row],[Cena hurtowa netto od 13.01.2025]]-1</f>
        <v>0</v>
      </c>
      <c r="L2376" s="142" t="s">
        <v>3107</v>
      </c>
      <c r="M2376" s="142"/>
      <c r="N2376" s="64">
        <v>6931747144624</v>
      </c>
      <c r="O2376" s="84">
        <v>0.23</v>
      </c>
      <c r="P2376" s="7"/>
      <c r="Q2376" s="35">
        <f t="shared" si="45"/>
        <v>0</v>
      </c>
      <c r="R2376" s="104">
        <v>224</v>
      </c>
      <c r="S2376" s="36" t="s">
        <v>4979</v>
      </c>
      <c r="T2376" s="86">
        <v>96081092</v>
      </c>
      <c r="U2376" s="39">
        <f>VLOOKUP(Tabela1[[#This Row],[Marka]],Config!$D$2:$E$13,2,FALSE)+Tabela1[[#This Row],[Marka_sort_plus]]</f>
        <v>417020</v>
      </c>
      <c r="V2376" s="39">
        <v>17020</v>
      </c>
      <c r="W2376" s="49" t="s">
        <v>10314</v>
      </c>
      <c r="X2376" s="49" t="s">
        <v>10315</v>
      </c>
      <c r="Y2376" s="49" t="s">
        <v>10316</v>
      </c>
      <c r="Z2376" s="49" t="s">
        <v>10317</v>
      </c>
    </row>
    <row r="2377" spans="2:26" ht="27.75" customHeight="1">
      <c r="B2377" s="55" t="s">
        <v>3097</v>
      </c>
      <c r="C2377" s="56" t="s">
        <v>9781</v>
      </c>
      <c r="D2377" s="113" t="s">
        <v>9782</v>
      </c>
      <c r="E2377" s="83" t="s">
        <v>3107</v>
      </c>
      <c r="F2377" s="65" t="s">
        <v>8243</v>
      </c>
      <c r="G2377" s="58" t="s">
        <v>10</v>
      </c>
      <c r="H2377" s="58" t="s">
        <v>8167</v>
      </c>
      <c r="I2377" s="129">
        <v>4.8499999999999996</v>
      </c>
      <c r="J2377" s="129">
        <v>4.8499999999999996</v>
      </c>
      <c r="K2377" s="93">
        <f>Tabela1[ [#This Row],[Cena hurtowa netto od 01.06.2025] ]/Tabela1[[#This Row],[Cena hurtowa netto od 13.01.2025]]-1</f>
        <v>0</v>
      </c>
      <c r="L2377" s="142" t="s">
        <v>3107</v>
      </c>
      <c r="M2377" s="142"/>
      <c r="N2377" s="64">
        <v>6931747144655</v>
      </c>
      <c r="O2377" s="84">
        <v>0.23</v>
      </c>
      <c r="P2377" s="7"/>
      <c r="Q2377" s="35">
        <f t="shared" si="45"/>
        <v>0</v>
      </c>
      <c r="R2377" s="104">
        <v>224</v>
      </c>
      <c r="S2377" s="36" t="s">
        <v>4979</v>
      </c>
      <c r="T2377" s="86">
        <v>96081092</v>
      </c>
      <c r="U2377" s="39">
        <f>VLOOKUP(Tabela1[[#This Row],[Marka]],Config!$D$2:$E$13,2,FALSE)+Tabela1[[#This Row],[Marka_sort_plus]]</f>
        <v>417020</v>
      </c>
      <c r="V2377" s="39">
        <v>17020</v>
      </c>
      <c r="W2377" s="49" t="s">
        <v>10230</v>
      </c>
      <c r="X2377" s="49" t="s">
        <v>10231</v>
      </c>
      <c r="Y2377" s="49" t="s">
        <v>10232</v>
      </c>
      <c r="Z2377" s="49" t="s">
        <v>10233</v>
      </c>
    </row>
    <row r="2378" spans="2:26" ht="27.75" customHeight="1">
      <c r="B2378" s="55" t="s">
        <v>3097</v>
      </c>
      <c r="C2378" s="56" t="s">
        <v>9062</v>
      </c>
      <c r="D2378" s="113" t="s">
        <v>9063</v>
      </c>
      <c r="E2378" s="83" t="s">
        <v>3107</v>
      </c>
      <c r="F2378" s="65" t="s">
        <v>8246</v>
      </c>
      <c r="G2378" s="58" t="s">
        <v>10</v>
      </c>
      <c r="H2378" s="58" t="s">
        <v>8167</v>
      </c>
      <c r="I2378" s="129">
        <v>4.8499999999999996</v>
      </c>
      <c r="J2378" s="129">
        <v>4.8499999999999996</v>
      </c>
      <c r="K2378" s="93">
        <f>Tabela1[ [#This Row],[Cena hurtowa netto od 01.06.2025] ]/Tabela1[[#This Row],[Cena hurtowa netto od 13.01.2025]]-1</f>
        <v>0</v>
      </c>
      <c r="L2378" s="142" t="s">
        <v>3107</v>
      </c>
      <c r="M2378" s="142"/>
      <c r="N2378" s="64">
        <v>6931747144204</v>
      </c>
      <c r="O2378" s="84">
        <v>0.23</v>
      </c>
      <c r="P2378" s="7"/>
      <c r="Q2378" s="35">
        <f t="shared" si="45"/>
        <v>0</v>
      </c>
      <c r="R2378" s="104">
        <v>224</v>
      </c>
      <c r="S2378" s="36" t="s">
        <v>4979</v>
      </c>
      <c r="T2378" s="86">
        <v>96081092</v>
      </c>
      <c r="U2378" s="39">
        <f>VLOOKUP(Tabela1[[#This Row],[Marka]],Config!$D$2:$E$13,2,FALSE)+Tabela1[[#This Row],[Marka_sort_plus]]</f>
        <v>417020</v>
      </c>
      <c r="V2378" s="39">
        <v>17020</v>
      </c>
      <c r="W2378" s="49" t="s">
        <v>10242</v>
      </c>
      <c r="X2378" s="49" t="s">
        <v>10243</v>
      </c>
      <c r="Y2378" s="49" t="s">
        <v>10244</v>
      </c>
      <c r="Z2378" s="49" t="s">
        <v>10245</v>
      </c>
    </row>
    <row r="2379" spans="2:26" ht="27.75" customHeight="1">
      <c r="B2379" s="55" t="s">
        <v>3097</v>
      </c>
      <c r="C2379" s="56" t="s">
        <v>9783</v>
      </c>
      <c r="D2379" s="113" t="s">
        <v>9784</v>
      </c>
      <c r="E2379" s="83" t="s">
        <v>3107</v>
      </c>
      <c r="F2379" s="65" t="s">
        <v>8247</v>
      </c>
      <c r="G2379" s="58" t="s">
        <v>10</v>
      </c>
      <c r="H2379" s="58" t="s">
        <v>8167</v>
      </c>
      <c r="I2379" s="129">
        <v>4.8499999999999996</v>
      </c>
      <c r="J2379" s="129">
        <v>4.8499999999999996</v>
      </c>
      <c r="K2379" s="93">
        <f>Tabela1[ [#This Row],[Cena hurtowa netto od 01.06.2025] ]/Tabela1[[#This Row],[Cena hurtowa netto od 13.01.2025]]-1</f>
        <v>0</v>
      </c>
      <c r="L2379" s="142" t="s">
        <v>3107</v>
      </c>
      <c r="M2379" s="142"/>
      <c r="N2379" s="64">
        <v>6931747144112</v>
      </c>
      <c r="O2379" s="84">
        <v>0.23</v>
      </c>
      <c r="P2379" s="7"/>
      <c r="Q2379" s="35">
        <f t="shared" si="45"/>
        <v>0</v>
      </c>
      <c r="R2379" s="104">
        <v>224</v>
      </c>
      <c r="S2379" s="36" t="s">
        <v>4979</v>
      </c>
      <c r="T2379" s="86">
        <v>96081092</v>
      </c>
      <c r="U2379" s="39">
        <f>VLOOKUP(Tabela1[[#This Row],[Marka]],Config!$D$2:$E$13,2,FALSE)+Tabela1[[#This Row],[Marka_sort_plus]]</f>
        <v>417020</v>
      </c>
      <c r="V2379" s="39">
        <v>17020</v>
      </c>
      <c r="W2379" s="49" t="s">
        <v>10246</v>
      </c>
      <c r="X2379" s="49" t="s">
        <v>10247</v>
      </c>
      <c r="Y2379" s="49" t="s">
        <v>10248</v>
      </c>
      <c r="Z2379" s="49" t="s">
        <v>10249</v>
      </c>
    </row>
    <row r="2380" spans="2:26" ht="27.75" customHeight="1">
      <c r="B2380" s="55" t="s">
        <v>3097</v>
      </c>
      <c r="C2380" s="56" t="s">
        <v>9785</v>
      </c>
      <c r="D2380" s="113" t="s">
        <v>9786</v>
      </c>
      <c r="E2380" s="83" t="s">
        <v>3107</v>
      </c>
      <c r="F2380" s="65" t="s">
        <v>8248</v>
      </c>
      <c r="G2380" s="58" t="s">
        <v>10</v>
      </c>
      <c r="H2380" s="58" t="s">
        <v>8167</v>
      </c>
      <c r="I2380" s="129">
        <v>4.8499999999999996</v>
      </c>
      <c r="J2380" s="129">
        <v>4.8499999999999996</v>
      </c>
      <c r="K2380" s="93">
        <f>Tabela1[ [#This Row],[Cena hurtowa netto od 01.06.2025] ]/Tabela1[[#This Row],[Cena hurtowa netto od 13.01.2025]]-1</f>
        <v>0</v>
      </c>
      <c r="L2380" s="142" t="s">
        <v>3107</v>
      </c>
      <c r="M2380" s="142"/>
      <c r="N2380" s="64">
        <v>6931747144174</v>
      </c>
      <c r="O2380" s="84">
        <v>0.23</v>
      </c>
      <c r="P2380" s="7"/>
      <c r="Q2380" s="35">
        <f t="shared" si="45"/>
        <v>0</v>
      </c>
      <c r="R2380" s="104">
        <v>224</v>
      </c>
      <c r="S2380" s="36" t="s">
        <v>4979</v>
      </c>
      <c r="T2380" s="86">
        <v>96081092</v>
      </c>
      <c r="U2380" s="39">
        <f>VLOOKUP(Tabela1[[#This Row],[Marka]],Config!$D$2:$E$13,2,FALSE)+Tabela1[[#This Row],[Marka_sort_plus]]</f>
        <v>417020</v>
      </c>
      <c r="V2380" s="39">
        <v>17020</v>
      </c>
      <c r="W2380" s="49" t="s">
        <v>10250</v>
      </c>
      <c r="X2380" s="49" t="s">
        <v>10251</v>
      </c>
      <c r="Y2380" s="49" t="s">
        <v>10252</v>
      </c>
      <c r="Z2380" s="49" t="s">
        <v>10253</v>
      </c>
    </row>
    <row r="2381" spans="2:26" ht="27.75" customHeight="1">
      <c r="B2381" s="55" t="s">
        <v>3097</v>
      </c>
      <c r="C2381" s="56" t="s">
        <v>9787</v>
      </c>
      <c r="D2381" s="113" t="s">
        <v>9788</v>
      </c>
      <c r="E2381" s="83" t="s">
        <v>3107</v>
      </c>
      <c r="F2381" s="65" t="s">
        <v>8253</v>
      </c>
      <c r="G2381" s="58" t="s">
        <v>10</v>
      </c>
      <c r="H2381" s="58" t="s">
        <v>8167</v>
      </c>
      <c r="I2381" s="129">
        <v>4.8499999999999996</v>
      </c>
      <c r="J2381" s="129">
        <v>4.8499999999999996</v>
      </c>
      <c r="K2381" s="93">
        <f>Tabela1[ [#This Row],[Cena hurtowa netto od 01.06.2025] ]/Tabela1[[#This Row],[Cena hurtowa netto od 13.01.2025]]-1</f>
        <v>0</v>
      </c>
      <c r="L2381" s="142" t="s">
        <v>3107</v>
      </c>
      <c r="M2381" s="142"/>
      <c r="N2381" s="64">
        <v>6931747144082</v>
      </c>
      <c r="O2381" s="84">
        <v>0.23</v>
      </c>
      <c r="P2381" s="7"/>
      <c r="Q2381" s="35">
        <f t="shared" si="45"/>
        <v>0</v>
      </c>
      <c r="R2381" s="104">
        <v>224</v>
      </c>
      <c r="S2381" s="36" t="s">
        <v>4979</v>
      </c>
      <c r="T2381" s="86">
        <v>96081092</v>
      </c>
      <c r="U2381" s="39">
        <f>VLOOKUP(Tabela1[[#This Row],[Marka]],Config!$D$2:$E$13,2,FALSE)+Tabela1[[#This Row],[Marka_sort_plus]]</f>
        <v>417020</v>
      </c>
      <c r="V2381" s="39">
        <v>17020</v>
      </c>
      <c r="W2381" s="49" t="s">
        <v>10266</v>
      </c>
      <c r="X2381" s="49" t="s">
        <v>10267</v>
      </c>
      <c r="Y2381" s="49" t="s">
        <v>10268</v>
      </c>
      <c r="Z2381" s="49" t="s">
        <v>10269</v>
      </c>
    </row>
    <row r="2382" spans="2:26" ht="27.75" customHeight="1">
      <c r="B2382" s="55" t="s">
        <v>3097</v>
      </c>
      <c r="C2382" s="56" t="s">
        <v>9789</v>
      </c>
      <c r="D2382" s="113" t="s">
        <v>9790</v>
      </c>
      <c r="E2382" s="83" t="s">
        <v>3107</v>
      </c>
      <c r="F2382" s="65" t="s">
        <v>8254</v>
      </c>
      <c r="G2382" s="58" t="s">
        <v>10</v>
      </c>
      <c r="H2382" s="58" t="s">
        <v>8167</v>
      </c>
      <c r="I2382" s="129">
        <v>4.8499999999999996</v>
      </c>
      <c r="J2382" s="129">
        <v>4.8499999999999996</v>
      </c>
      <c r="K2382" s="93">
        <f>Tabela1[ [#This Row],[Cena hurtowa netto od 01.06.2025] ]/Tabela1[[#This Row],[Cena hurtowa netto od 13.01.2025]]-1</f>
        <v>0</v>
      </c>
      <c r="L2382" s="142" t="s">
        <v>3107</v>
      </c>
      <c r="M2382" s="142"/>
      <c r="N2382" s="64">
        <v>6931747143931</v>
      </c>
      <c r="O2382" s="84">
        <v>0.23</v>
      </c>
      <c r="P2382" s="7"/>
      <c r="Q2382" s="35">
        <f t="shared" si="45"/>
        <v>0</v>
      </c>
      <c r="R2382" s="104">
        <v>224</v>
      </c>
      <c r="S2382" s="36" t="s">
        <v>4979</v>
      </c>
      <c r="T2382" s="86">
        <v>96081092</v>
      </c>
      <c r="U2382" s="39">
        <f>VLOOKUP(Tabela1[[#This Row],[Marka]],Config!$D$2:$E$13,2,FALSE)+Tabela1[[#This Row],[Marka_sort_plus]]</f>
        <v>417020</v>
      </c>
      <c r="V2382" s="39">
        <v>17020</v>
      </c>
      <c r="W2382" s="49" t="s">
        <v>10270</v>
      </c>
      <c r="X2382" s="49" t="s">
        <v>10271</v>
      </c>
      <c r="Y2382" s="49" t="s">
        <v>10272</v>
      </c>
      <c r="Z2382" s="49" t="s">
        <v>10273</v>
      </c>
    </row>
    <row r="2383" spans="2:26" ht="27.75" customHeight="1">
      <c r="B2383" s="55" t="s">
        <v>3097</v>
      </c>
      <c r="C2383" s="56" t="s">
        <v>9791</v>
      </c>
      <c r="D2383" s="113" t="s">
        <v>9792</v>
      </c>
      <c r="E2383" s="83" t="s">
        <v>3107</v>
      </c>
      <c r="F2383" s="65" t="s">
        <v>8241</v>
      </c>
      <c r="G2383" s="58" t="s">
        <v>10</v>
      </c>
      <c r="H2383" s="58" t="s">
        <v>8167</v>
      </c>
      <c r="I2383" s="129">
        <v>4.8499999999999996</v>
      </c>
      <c r="J2383" s="129">
        <v>4.8499999999999996</v>
      </c>
      <c r="K2383" s="93">
        <f>Tabela1[ [#This Row],[Cena hurtowa netto od 01.06.2025] ]/Tabela1[[#This Row],[Cena hurtowa netto od 13.01.2025]]-1</f>
        <v>0</v>
      </c>
      <c r="L2383" s="142" t="s">
        <v>3107</v>
      </c>
      <c r="M2383" s="142"/>
      <c r="N2383" s="64">
        <v>6931747144020</v>
      </c>
      <c r="O2383" s="84">
        <v>0.23</v>
      </c>
      <c r="P2383" s="7"/>
      <c r="Q2383" s="35">
        <f t="shared" si="45"/>
        <v>0</v>
      </c>
      <c r="R2383" s="104">
        <v>224</v>
      </c>
      <c r="S2383" s="36" t="s">
        <v>4979</v>
      </c>
      <c r="T2383" s="86">
        <v>96081092</v>
      </c>
      <c r="U2383" s="39">
        <f>VLOOKUP(Tabela1[[#This Row],[Marka]],Config!$D$2:$E$13,2,FALSE)+Tabela1[[#This Row],[Marka_sort_plus]]</f>
        <v>417020</v>
      </c>
      <c r="V2383" s="39">
        <v>17020</v>
      </c>
      <c r="W2383" s="49" t="s">
        <v>10222</v>
      </c>
      <c r="X2383" s="49" t="s">
        <v>10223</v>
      </c>
      <c r="Y2383" s="49" t="s">
        <v>10224</v>
      </c>
      <c r="Z2383" s="49" t="s">
        <v>10225</v>
      </c>
    </row>
    <row r="2384" spans="2:26" ht="27.75" customHeight="1">
      <c r="B2384" s="55" t="s">
        <v>3097</v>
      </c>
      <c r="C2384" s="56" t="s">
        <v>9793</v>
      </c>
      <c r="D2384" s="113" t="s">
        <v>9794</v>
      </c>
      <c r="E2384" s="83" t="s">
        <v>3107</v>
      </c>
      <c r="F2384" s="65" t="s">
        <v>8245</v>
      </c>
      <c r="G2384" s="58" t="s">
        <v>10</v>
      </c>
      <c r="H2384" s="58" t="s">
        <v>8167</v>
      </c>
      <c r="I2384" s="129">
        <v>4.8499999999999996</v>
      </c>
      <c r="J2384" s="129">
        <v>4.8499999999999996</v>
      </c>
      <c r="K2384" s="93">
        <f>Tabela1[ [#This Row],[Cena hurtowa netto od 01.06.2025] ]/Tabela1[[#This Row],[Cena hurtowa netto od 13.01.2025]]-1</f>
        <v>0</v>
      </c>
      <c r="L2384" s="142" t="s">
        <v>3107</v>
      </c>
      <c r="M2384" s="142"/>
      <c r="N2384" s="64">
        <v>6931747143962</v>
      </c>
      <c r="O2384" s="84">
        <v>0.23</v>
      </c>
      <c r="P2384" s="7"/>
      <c r="Q2384" s="35">
        <f t="shared" si="45"/>
        <v>0</v>
      </c>
      <c r="R2384" s="104">
        <v>224</v>
      </c>
      <c r="S2384" s="36" t="s">
        <v>4979</v>
      </c>
      <c r="T2384" s="86">
        <v>96081092</v>
      </c>
      <c r="U2384" s="39">
        <f>VLOOKUP(Tabela1[[#This Row],[Marka]],Config!$D$2:$E$13,2,FALSE)+Tabela1[[#This Row],[Marka_sort_plus]]</f>
        <v>417020</v>
      </c>
      <c r="V2384" s="39">
        <v>17020</v>
      </c>
      <c r="W2384" s="49" t="s">
        <v>10238</v>
      </c>
      <c r="X2384" s="49" t="s">
        <v>10239</v>
      </c>
      <c r="Y2384" s="49" t="s">
        <v>10240</v>
      </c>
      <c r="Z2384" s="49" t="s">
        <v>10241</v>
      </c>
    </row>
    <row r="2385" spans="2:26" ht="27.75" customHeight="1">
      <c r="B2385" s="55" t="s">
        <v>3097</v>
      </c>
      <c r="C2385" s="56" t="s">
        <v>9795</v>
      </c>
      <c r="D2385" s="113" t="s">
        <v>9796</v>
      </c>
      <c r="E2385" s="83" t="s">
        <v>3107</v>
      </c>
      <c r="F2385" s="65" t="s">
        <v>8244</v>
      </c>
      <c r="G2385" s="58" t="s">
        <v>10</v>
      </c>
      <c r="H2385" s="58" t="s">
        <v>8167</v>
      </c>
      <c r="I2385" s="129">
        <v>4.8499999999999996</v>
      </c>
      <c r="J2385" s="129">
        <v>4.8499999999999996</v>
      </c>
      <c r="K2385" s="93">
        <f>Tabela1[ [#This Row],[Cena hurtowa netto od 01.06.2025] ]/Tabela1[[#This Row],[Cena hurtowa netto od 13.01.2025]]-1</f>
        <v>0</v>
      </c>
      <c r="L2385" s="142" t="s">
        <v>3107</v>
      </c>
      <c r="M2385" s="142"/>
      <c r="N2385" s="64">
        <v>6931747144051</v>
      </c>
      <c r="O2385" s="84">
        <v>0.23</v>
      </c>
      <c r="P2385" s="7"/>
      <c r="Q2385" s="35">
        <f t="shared" si="45"/>
        <v>0</v>
      </c>
      <c r="R2385" s="104">
        <v>224</v>
      </c>
      <c r="S2385" s="36" t="s">
        <v>4979</v>
      </c>
      <c r="T2385" s="86">
        <v>96081092</v>
      </c>
      <c r="U2385" s="39">
        <f>VLOOKUP(Tabela1[[#This Row],[Marka]],Config!$D$2:$E$13,2,FALSE)+Tabela1[[#This Row],[Marka_sort_plus]]</f>
        <v>417020</v>
      </c>
      <c r="V2385" s="39">
        <v>17020</v>
      </c>
      <c r="W2385" s="49" t="s">
        <v>10234</v>
      </c>
      <c r="X2385" s="49" t="s">
        <v>10235</v>
      </c>
      <c r="Y2385" s="49" t="s">
        <v>10236</v>
      </c>
      <c r="Z2385" s="49" t="s">
        <v>10237</v>
      </c>
    </row>
    <row r="2386" spans="2:26" ht="27.75" customHeight="1">
      <c r="B2386" s="55" t="s">
        <v>3097</v>
      </c>
      <c r="C2386" s="56" t="s">
        <v>9797</v>
      </c>
      <c r="D2386" s="113" t="s">
        <v>9798</v>
      </c>
      <c r="E2386" s="83" t="s">
        <v>3107</v>
      </c>
      <c r="F2386" s="65" t="s">
        <v>8249</v>
      </c>
      <c r="G2386" s="58" t="s">
        <v>10</v>
      </c>
      <c r="H2386" s="58" t="s">
        <v>8167</v>
      </c>
      <c r="I2386" s="129">
        <v>4.8499999999999996</v>
      </c>
      <c r="J2386" s="129">
        <v>4.8499999999999996</v>
      </c>
      <c r="K2386" s="93">
        <f>Tabela1[ [#This Row],[Cena hurtowa netto od 01.06.2025] ]/Tabela1[[#This Row],[Cena hurtowa netto od 13.01.2025]]-1</f>
        <v>0</v>
      </c>
      <c r="L2386" s="142" t="s">
        <v>3107</v>
      </c>
      <c r="M2386" s="142"/>
      <c r="N2386" s="64">
        <v>6931747144594</v>
      </c>
      <c r="O2386" s="84">
        <v>0.23</v>
      </c>
      <c r="P2386" s="7"/>
      <c r="Q2386" s="35">
        <f t="shared" si="45"/>
        <v>0</v>
      </c>
      <c r="R2386" s="104">
        <v>224</v>
      </c>
      <c r="S2386" s="36" t="s">
        <v>4979</v>
      </c>
      <c r="T2386" s="86">
        <v>96081092</v>
      </c>
      <c r="U2386" s="39">
        <f>VLOOKUP(Tabela1[[#This Row],[Marka]],Config!$D$2:$E$13,2,FALSE)+Tabela1[[#This Row],[Marka_sort_plus]]</f>
        <v>417020</v>
      </c>
      <c r="V2386" s="39">
        <v>17020</v>
      </c>
      <c r="W2386" s="49" t="s">
        <v>10254</v>
      </c>
      <c r="X2386" s="49" t="s">
        <v>10255</v>
      </c>
      <c r="Y2386" s="49" t="s">
        <v>10256</v>
      </c>
      <c r="Z2386" s="49" t="s">
        <v>10257</v>
      </c>
    </row>
    <row r="2387" spans="2:26" ht="27.75" customHeight="1">
      <c r="B2387" s="55" t="s">
        <v>3097</v>
      </c>
      <c r="C2387" s="56" t="s">
        <v>9799</v>
      </c>
      <c r="D2387" s="113" t="s">
        <v>9800</v>
      </c>
      <c r="E2387" s="83" t="s">
        <v>3107</v>
      </c>
      <c r="F2387" s="65" t="s">
        <v>8264</v>
      </c>
      <c r="G2387" s="58" t="s">
        <v>10</v>
      </c>
      <c r="H2387" s="58" t="s">
        <v>8167</v>
      </c>
      <c r="I2387" s="129">
        <v>4.8499999999999996</v>
      </c>
      <c r="J2387" s="129">
        <v>4.8499999999999996</v>
      </c>
      <c r="K2387" s="93">
        <f>Tabela1[ [#This Row],[Cena hurtowa netto od 01.06.2025] ]/Tabela1[[#This Row],[Cena hurtowa netto od 13.01.2025]]-1</f>
        <v>0</v>
      </c>
      <c r="L2387" s="142" t="s">
        <v>3107</v>
      </c>
      <c r="M2387" s="142"/>
      <c r="N2387" s="64">
        <v>6931747144235</v>
      </c>
      <c r="O2387" s="84">
        <v>0.23</v>
      </c>
      <c r="P2387" s="7"/>
      <c r="Q2387" s="35">
        <f t="shared" si="45"/>
        <v>0</v>
      </c>
      <c r="R2387" s="104">
        <v>224</v>
      </c>
      <c r="S2387" s="36" t="s">
        <v>4979</v>
      </c>
      <c r="T2387" s="86">
        <v>96081092</v>
      </c>
      <c r="U2387" s="39">
        <f>VLOOKUP(Tabela1[[#This Row],[Marka]],Config!$D$2:$E$13,2,FALSE)+Tabela1[[#This Row],[Marka_sort_plus]]</f>
        <v>417020</v>
      </c>
      <c r="V2387" s="39">
        <v>17020</v>
      </c>
      <c r="W2387" s="49" t="s">
        <v>10310</v>
      </c>
      <c r="X2387" s="49" t="s">
        <v>10311</v>
      </c>
      <c r="Y2387" s="49" t="s">
        <v>10312</v>
      </c>
      <c r="Z2387" s="49" t="s">
        <v>10313</v>
      </c>
    </row>
    <row r="2388" spans="2:26" ht="27.75" customHeight="1">
      <c r="B2388" s="55" t="s">
        <v>3097</v>
      </c>
      <c r="C2388" s="56" t="s">
        <v>9801</v>
      </c>
      <c r="D2388" s="113" t="s">
        <v>9802</v>
      </c>
      <c r="E2388" s="83" t="s">
        <v>3107</v>
      </c>
      <c r="F2388" s="65" t="s">
        <v>8263</v>
      </c>
      <c r="G2388" s="58" t="s">
        <v>10</v>
      </c>
      <c r="H2388" s="58" t="s">
        <v>8167</v>
      </c>
      <c r="I2388" s="129">
        <v>4.8499999999999996</v>
      </c>
      <c r="J2388" s="129">
        <v>4.8499999999999996</v>
      </c>
      <c r="K2388" s="93">
        <f>Tabela1[ [#This Row],[Cena hurtowa netto od 01.06.2025] ]/Tabela1[[#This Row],[Cena hurtowa netto od 13.01.2025]]-1</f>
        <v>0</v>
      </c>
      <c r="L2388" s="142" t="s">
        <v>3107</v>
      </c>
      <c r="M2388" s="142"/>
      <c r="N2388" s="64">
        <v>6931747144686</v>
      </c>
      <c r="O2388" s="84">
        <v>0.23</v>
      </c>
      <c r="P2388" s="7"/>
      <c r="Q2388" s="35">
        <f t="shared" si="45"/>
        <v>0</v>
      </c>
      <c r="R2388" s="104">
        <v>224</v>
      </c>
      <c r="S2388" s="36" t="s">
        <v>4979</v>
      </c>
      <c r="T2388" s="86">
        <v>96081092</v>
      </c>
      <c r="U2388" s="39">
        <f>VLOOKUP(Tabela1[[#This Row],[Marka]],Config!$D$2:$E$13,2,FALSE)+Tabela1[[#This Row],[Marka_sort_plus]]</f>
        <v>417020</v>
      </c>
      <c r="V2388" s="39">
        <v>17020</v>
      </c>
      <c r="W2388" s="49" t="s">
        <v>10306</v>
      </c>
      <c r="X2388" s="49" t="s">
        <v>10307</v>
      </c>
      <c r="Y2388" s="49" t="s">
        <v>10308</v>
      </c>
      <c r="Z2388" s="49" t="s">
        <v>10309</v>
      </c>
    </row>
    <row r="2389" spans="2:26" ht="27.75" customHeight="1">
      <c r="B2389" s="55" t="s">
        <v>3097</v>
      </c>
      <c r="C2389" s="56" t="s">
        <v>9803</v>
      </c>
      <c r="D2389" s="113" t="s">
        <v>9804</v>
      </c>
      <c r="E2389" s="83" t="s">
        <v>3107</v>
      </c>
      <c r="F2389" s="65" t="s">
        <v>8255</v>
      </c>
      <c r="G2389" s="58" t="s">
        <v>10</v>
      </c>
      <c r="H2389" s="58" t="s">
        <v>8167</v>
      </c>
      <c r="I2389" s="129">
        <v>4.8499999999999996</v>
      </c>
      <c r="J2389" s="129">
        <v>4.8499999999999996</v>
      </c>
      <c r="K2389" s="93">
        <f>Tabela1[ [#This Row],[Cena hurtowa netto od 01.06.2025] ]/Tabela1[[#This Row],[Cena hurtowa netto od 13.01.2025]]-1</f>
        <v>0</v>
      </c>
      <c r="L2389" s="142" t="s">
        <v>3107</v>
      </c>
      <c r="M2389" s="142"/>
      <c r="N2389" s="64">
        <v>6931747144501</v>
      </c>
      <c r="O2389" s="84">
        <v>0.23</v>
      </c>
      <c r="P2389" s="7"/>
      <c r="Q2389" s="35">
        <f t="shared" si="45"/>
        <v>0</v>
      </c>
      <c r="R2389" s="104">
        <v>224</v>
      </c>
      <c r="S2389" s="36" t="s">
        <v>4979</v>
      </c>
      <c r="T2389" s="86">
        <v>96081092</v>
      </c>
      <c r="U2389" s="39">
        <f>VLOOKUP(Tabela1[[#This Row],[Marka]],Config!$D$2:$E$13,2,FALSE)+Tabela1[[#This Row],[Marka_sort_plus]]</f>
        <v>417020</v>
      </c>
      <c r="V2389" s="39">
        <v>17020</v>
      </c>
      <c r="W2389" s="49" t="s">
        <v>10274</v>
      </c>
      <c r="X2389" s="49" t="s">
        <v>10275</v>
      </c>
      <c r="Y2389" s="49" t="s">
        <v>10276</v>
      </c>
      <c r="Z2389" s="49" t="s">
        <v>10277</v>
      </c>
    </row>
    <row r="2390" spans="2:26" ht="27.75" customHeight="1">
      <c r="B2390" s="55" t="s">
        <v>3097</v>
      </c>
      <c r="C2390" s="56" t="s">
        <v>9805</v>
      </c>
      <c r="D2390" s="113" t="s">
        <v>9806</v>
      </c>
      <c r="E2390" s="83" t="s">
        <v>3107</v>
      </c>
      <c r="F2390" s="65" t="s">
        <v>8256</v>
      </c>
      <c r="G2390" s="58" t="s">
        <v>10</v>
      </c>
      <c r="H2390" s="58" t="s">
        <v>8167</v>
      </c>
      <c r="I2390" s="129">
        <v>4.8499999999999996</v>
      </c>
      <c r="J2390" s="129">
        <v>4.8499999999999996</v>
      </c>
      <c r="K2390" s="93">
        <f>Tabela1[ [#This Row],[Cena hurtowa netto od 01.06.2025] ]/Tabela1[[#This Row],[Cena hurtowa netto od 13.01.2025]]-1</f>
        <v>0</v>
      </c>
      <c r="L2390" s="142" t="s">
        <v>3107</v>
      </c>
      <c r="M2390" s="142"/>
      <c r="N2390" s="64">
        <v>6931747144266</v>
      </c>
      <c r="O2390" s="84">
        <v>0.23</v>
      </c>
      <c r="P2390" s="7"/>
      <c r="Q2390" s="35">
        <f t="shared" si="45"/>
        <v>0</v>
      </c>
      <c r="R2390" s="104">
        <v>224</v>
      </c>
      <c r="S2390" s="36" t="s">
        <v>4979</v>
      </c>
      <c r="T2390" s="86">
        <v>96081092</v>
      </c>
      <c r="U2390" s="39">
        <f>VLOOKUP(Tabela1[[#This Row],[Marka]],Config!$D$2:$E$13,2,FALSE)+Tabela1[[#This Row],[Marka_sort_plus]]</f>
        <v>417020</v>
      </c>
      <c r="V2390" s="39">
        <v>17020</v>
      </c>
      <c r="W2390" s="49" t="s">
        <v>10278</v>
      </c>
      <c r="X2390" s="49" t="s">
        <v>10279</v>
      </c>
      <c r="Y2390" s="49" t="s">
        <v>10280</v>
      </c>
      <c r="Z2390" s="49" t="s">
        <v>10281</v>
      </c>
    </row>
    <row r="2391" spans="2:26" ht="27.75" customHeight="1">
      <c r="B2391" s="55" t="s">
        <v>3097</v>
      </c>
      <c r="C2391" s="56" t="s">
        <v>9807</v>
      </c>
      <c r="D2391" s="113" t="s">
        <v>9808</v>
      </c>
      <c r="E2391" s="83" t="s">
        <v>3107</v>
      </c>
      <c r="F2391" s="65" t="s">
        <v>8258</v>
      </c>
      <c r="G2391" s="58" t="s">
        <v>10</v>
      </c>
      <c r="H2391" s="58" t="s">
        <v>8167</v>
      </c>
      <c r="I2391" s="129">
        <v>4.8499999999999996</v>
      </c>
      <c r="J2391" s="129">
        <v>4.8499999999999996</v>
      </c>
      <c r="K2391" s="93">
        <f>Tabela1[ [#This Row],[Cena hurtowa netto od 01.06.2025] ]/Tabela1[[#This Row],[Cena hurtowa netto od 13.01.2025]]-1</f>
        <v>0</v>
      </c>
      <c r="L2391" s="142" t="s">
        <v>3107</v>
      </c>
      <c r="M2391" s="142"/>
      <c r="N2391" s="64">
        <v>6931747144440</v>
      </c>
      <c r="O2391" s="84">
        <v>0.23</v>
      </c>
      <c r="P2391" s="7"/>
      <c r="Q2391" s="35">
        <f t="shared" si="45"/>
        <v>0</v>
      </c>
      <c r="R2391" s="104">
        <v>224</v>
      </c>
      <c r="S2391" s="36" t="s">
        <v>4979</v>
      </c>
      <c r="T2391" s="86">
        <v>96081092</v>
      </c>
      <c r="U2391" s="39">
        <f>VLOOKUP(Tabela1[[#This Row],[Marka]],Config!$D$2:$E$13,2,FALSE)+Tabela1[[#This Row],[Marka_sort_plus]]</f>
        <v>417020</v>
      </c>
      <c r="V2391" s="39">
        <v>17020</v>
      </c>
      <c r="W2391" s="49" t="s">
        <v>10286</v>
      </c>
      <c r="X2391" s="49" t="s">
        <v>10287</v>
      </c>
      <c r="Y2391" s="49" t="s">
        <v>10288</v>
      </c>
      <c r="Z2391" s="49" t="s">
        <v>10289</v>
      </c>
    </row>
    <row r="2392" spans="2:26" ht="27.75" customHeight="1">
      <c r="B2392" s="55" t="s">
        <v>3097</v>
      </c>
      <c r="C2392" s="56" t="s">
        <v>9809</v>
      </c>
      <c r="D2392" s="113" t="s">
        <v>9810</v>
      </c>
      <c r="E2392" s="83" t="s">
        <v>3107</v>
      </c>
      <c r="F2392" s="65" t="s">
        <v>8260</v>
      </c>
      <c r="G2392" s="58" t="s">
        <v>10</v>
      </c>
      <c r="H2392" s="58" t="s">
        <v>8167</v>
      </c>
      <c r="I2392" s="129">
        <v>4.8499999999999996</v>
      </c>
      <c r="J2392" s="129">
        <v>4.8499999999999996</v>
      </c>
      <c r="K2392" s="93">
        <f>Tabela1[ [#This Row],[Cena hurtowa netto od 01.06.2025] ]/Tabela1[[#This Row],[Cena hurtowa netto od 13.01.2025]]-1</f>
        <v>0</v>
      </c>
      <c r="L2392" s="142" t="s">
        <v>3107</v>
      </c>
      <c r="M2392" s="142"/>
      <c r="N2392" s="64">
        <v>6931747144563</v>
      </c>
      <c r="O2392" s="84">
        <v>0.23</v>
      </c>
      <c r="P2392" s="7"/>
      <c r="Q2392" s="35">
        <f t="shared" si="45"/>
        <v>0</v>
      </c>
      <c r="R2392" s="104">
        <v>224</v>
      </c>
      <c r="S2392" s="36" t="s">
        <v>4979</v>
      </c>
      <c r="T2392" s="86">
        <v>96081092</v>
      </c>
      <c r="U2392" s="39">
        <f>VLOOKUP(Tabela1[[#This Row],[Marka]],Config!$D$2:$E$13,2,FALSE)+Tabela1[[#This Row],[Marka_sort_plus]]</f>
        <v>417020</v>
      </c>
      <c r="V2392" s="39">
        <v>17020</v>
      </c>
      <c r="W2392" s="49" t="s">
        <v>10294</v>
      </c>
      <c r="X2392" s="49" t="s">
        <v>10295</v>
      </c>
      <c r="Y2392" s="49" t="s">
        <v>10296</v>
      </c>
      <c r="Z2392" s="49" t="s">
        <v>10297</v>
      </c>
    </row>
    <row r="2393" spans="2:26" ht="27.75" customHeight="1">
      <c r="B2393" s="55" t="s">
        <v>3097</v>
      </c>
      <c r="C2393" s="56" t="s">
        <v>9811</v>
      </c>
      <c r="D2393" s="113" t="s">
        <v>9812</v>
      </c>
      <c r="E2393" s="83" t="s">
        <v>3107</v>
      </c>
      <c r="F2393" s="65" t="s">
        <v>8259</v>
      </c>
      <c r="G2393" s="58" t="s">
        <v>10</v>
      </c>
      <c r="H2393" s="58" t="s">
        <v>8167</v>
      </c>
      <c r="I2393" s="129">
        <v>4.8499999999999996</v>
      </c>
      <c r="J2393" s="129">
        <v>4.8499999999999996</v>
      </c>
      <c r="K2393" s="93">
        <f>Tabela1[ [#This Row],[Cena hurtowa netto od 01.06.2025] ]/Tabela1[[#This Row],[Cena hurtowa netto od 13.01.2025]]-1</f>
        <v>0</v>
      </c>
      <c r="L2393" s="142" t="s">
        <v>3107</v>
      </c>
      <c r="M2393" s="142"/>
      <c r="N2393" s="64">
        <v>6931747144532</v>
      </c>
      <c r="O2393" s="84">
        <v>0.23</v>
      </c>
      <c r="P2393" s="7"/>
      <c r="Q2393" s="35">
        <f t="shared" si="45"/>
        <v>0</v>
      </c>
      <c r="R2393" s="104">
        <v>224</v>
      </c>
      <c r="S2393" s="36" t="s">
        <v>4979</v>
      </c>
      <c r="T2393" s="86">
        <v>96081092</v>
      </c>
      <c r="U2393" s="39">
        <f>VLOOKUP(Tabela1[[#This Row],[Marka]],Config!$D$2:$E$13,2,FALSE)+Tabela1[[#This Row],[Marka_sort_plus]]</f>
        <v>417020</v>
      </c>
      <c r="V2393" s="39">
        <v>17020</v>
      </c>
      <c r="W2393" s="49" t="s">
        <v>10290</v>
      </c>
      <c r="X2393" s="49" t="s">
        <v>10291</v>
      </c>
      <c r="Y2393" s="49" t="s">
        <v>10292</v>
      </c>
      <c r="Z2393" s="49" t="s">
        <v>10293</v>
      </c>
    </row>
    <row r="2394" spans="2:26" ht="27.75" customHeight="1">
      <c r="B2394" s="55" t="s">
        <v>3097</v>
      </c>
      <c r="C2394" s="56" t="s">
        <v>9813</v>
      </c>
      <c r="D2394" s="113" t="s">
        <v>9814</v>
      </c>
      <c r="E2394" s="83" t="s">
        <v>3107</v>
      </c>
      <c r="F2394" s="65" t="s">
        <v>8250</v>
      </c>
      <c r="G2394" s="58" t="s">
        <v>10</v>
      </c>
      <c r="H2394" s="58" t="s">
        <v>8167</v>
      </c>
      <c r="I2394" s="129">
        <v>4.8499999999999996</v>
      </c>
      <c r="J2394" s="129">
        <v>4.8499999999999996</v>
      </c>
      <c r="K2394" s="93">
        <f>Tabela1[ [#This Row],[Cena hurtowa netto od 01.06.2025] ]/Tabela1[[#This Row],[Cena hurtowa netto od 13.01.2025]]-1</f>
        <v>0</v>
      </c>
      <c r="L2394" s="142" t="s">
        <v>3107</v>
      </c>
      <c r="M2394" s="142"/>
      <c r="N2394" s="64">
        <v>6931747144389</v>
      </c>
      <c r="O2394" s="84">
        <v>0.23</v>
      </c>
      <c r="P2394" s="7"/>
      <c r="Q2394" s="35">
        <f t="shared" si="45"/>
        <v>0</v>
      </c>
      <c r="R2394" s="104">
        <v>224</v>
      </c>
      <c r="S2394" s="36" t="s">
        <v>4979</v>
      </c>
      <c r="T2394" s="86">
        <v>96081092</v>
      </c>
      <c r="U2394" s="39">
        <f>VLOOKUP(Tabela1[[#This Row],[Marka]],Config!$D$2:$E$13,2,FALSE)+Tabela1[[#This Row],[Marka_sort_plus]]</f>
        <v>417020</v>
      </c>
      <c r="V2394" s="39">
        <v>17020</v>
      </c>
      <c r="W2394" s="49" t="s">
        <v>10218</v>
      </c>
      <c r="X2394" s="49" t="s">
        <v>10219</v>
      </c>
      <c r="Y2394" s="49" t="s">
        <v>10220</v>
      </c>
      <c r="Z2394" s="49" t="s">
        <v>10221</v>
      </c>
    </row>
    <row r="2395" spans="2:26" ht="27.75" customHeight="1">
      <c r="B2395" s="55" t="s">
        <v>3097</v>
      </c>
      <c r="C2395" s="56" t="s">
        <v>9815</v>
      </c>
      <c r="D2395" s="113" t="s">
        <v>9816</v>
      </c>
      <c r="E2395" s="83" t="s">
        <v>3107</v>
      </c>
      <c r="F2395" s="65" t="s">
        <v>8240</v>
      </c>
      <c r="G2395" s="58" t="s">
        <v>10</v>
      </c>
      <c r="H2395" s="58" t="s">
        <v>8167</v>
      </c>
      <c r="I2395" s="129">
        <v>4.8499999999999996</v>
      </c>
      <c r="J2395" s="129">
        <v>4.8499999999999996</v>
      </c>
      <c r="K2395" s="93">
        <f>Tabela1[ [#This Row],[Cena hurtowa netto od 01.06.2025] ]/Tabela1[[#This Row],[Cena hurtowa netto od 13.01.2025]]-1</f>
        <v>0</v>
      </c>
      <c r="L2395" s="142" t="s">
        <v>3107</v>
      </c>
      <c r="M2395" s="142"/>
      <c r="N2395" s="64">
        <v>6931747144327</v>
      </c>
      <c r="O2395" s="84">
        <v>0.23</v>
      </c>
      <c r="P2395" s="7"/>
      <c r="Q2395" s="35">
        <f t="shared" si="45"/>
        <v>0</v>
      </c>
      <c r="R2395" s="104">
        <v>224</v>
      </c>
      <c r="S2395" s="36" t="s">
        <v>4979</v>
      </c>
      <c r="T2395" s="86">
        <v>96081092</v>
      </c>
      <c r="U2395" s="39">
        <f>VLOOKUP(Tabela1[[#This Row],[Marka]],Config!$D$2:$E$13,2,FALSE)+Tabela1[[#This Row],[Marka_sort_plus]]</f>
        <v>417020</v>
      </c>
      <c r="V2395" s="39">
        <v>17020</v>
      </c>
      <c r="W2395" s="49" t="s">
        <v>10214</v>
      </c>
      <c r="X2395" s="49" t="s">
        <v>10215</v>
      </c>
      <c r="Y2395" s="49" t="s">
        <v>10216</v>
      </c>
      <c r="Z2395" s="49" t="s">
        <v>10217</v>
      </c>
    </row>
    <row r="2396" spans="2:26" ht="27.75" customHeight="1">
      <c r="B2396" s="55" t="s">
        <v>3097</v>
      </c>
      <c r="C2396" s="56" t="s">
        <v>9817</v>
      </c>
      <c r="D2396" s="113" t="s">
        <v>9818</v>
      </c>
      <c r="E2396" s="83" t="s">
        <v>3107</v>
      </c>
      <c r="F2396" s="65" t="s">
        <v>8252</v>
      </c>
      <c r="G2396" s="58" t="s">
        <v>10</v>
      </c>
      <c r="H2396" s="58" t="s">
        <v>8167</v>
      </c>
      <c r="I2396" s="129">
        <v>4.8499999999999996</v>
      </c>
      <c r="J2396" s="129">
        <v>4.8499999999999996</v>
      </c>
      <c r="K2396" s="93">
        <f>Tabela1[ [#This Row],[Cena hurtowa netto od 01.06.2025] ]/Tabela1[[#This Row],[Cena hurtowa netto od 13.01.2025]]-1</f>
        <v>0</v>
      </c>
      <c r="L2396" s="142" t="s">
        <v>3107</v>
      </c>
      <c r="M2396" s="142"/>
      <c r="N2396" s="64">
        <v>6931747144358</v>
      </c>
      <c r="O2396" s="84">
        <v>0.23</v>
      </c>
      <c r="P2396" s="7"/>
      <c r="Q2396" s="35">
        <f t="shared" si="45"/>
        <v>0</v>
      </c>
      <c r="R2396" s="104">
        <v>224</v>
      </c>
      <c r="S2396" s="36" t="s">
        <v>4979</v>
      </c>
      <c r="T2396" s="86">
        <v>96081092</v>
      </c>
      <c r="U2396" s="39">
        <f>VLOOKUP(Tabela1[[#This Row],[Marka]],Config!$D$2:$E$13,2,FALSE)+Tabela1[[#This Row],[Marka_sort_plus]]</f>
        <v>417020</v>
      </c>
      <c r="V2396" s="39">
        <v>17020</v>
      </c>
      <c r="W2396" s="49" t="s">
        <v>10262</v>
      </c>
      <c r="X2396" s="49" t="s">
        <v>10263</v>
      </c>
      <c r="Y2396" s="49" t="s">
        <v>10264</v>
      </c>
      <c r="Z2396" s="49" t="s">
        <v>10265</v>
      </c>
    </row>
    <row r="2397" spans="2:26" ht="27.75" customHeight="1">
      <c r="B2397" s="55" t="s">
        <v>3097</v>
      </c>
      <c r="C2397" s="56" t="s">
        <v>9819</v>
      </c>
      <c r="D2397" s="113" t="s">
        <v>9820</v>
      </c>
      <c r="E2397" s="83" t="s">
        <v>3107</v>
      </c>
      <c r="F2397" s="65" t="s">
        <v>8251</v>
      </c>
      <c r="G2397" s="58" t="s">
        <v>10</v>
      </c>
      <c r="H2397" s="58" t="s">
        <v>8167</v>
      </c>
      <c r="I2397" s="129">
        <v>4.8499999999999996</v>
      </c>
      <c r="J2397" s="129">
        <v>4.8499999999999996</v>
      </c>
      <c r="K2397" s="93">
        <f>Tabela1[ [#This Row],[Cena hurtowa netto od 01.06.2025] ]/Tabela1[[#This Row],[Cena hurtowa netto od 13.01.2025]]-1</f>
        <v>0</v>
      </c>
      <c r="L2397" s="142" t="s">
        <v>3107</v>
      </c>
      <c r="M2397" s="142"/>
      <c r="N2397" s="64">
        <v>6931747144297</v>
      </c>
      <c r="O2397" s="84">
        <v>0.23</v>
      </c>
      <c r="P2397" s="7"/>
      <c r="Q2397" s="35">
        <f t="shared" si="45"/>
        <v>0</v>
      </c>
      <c r="R2397" s="104">
        <v>224</v>
      </c>
      <c r="S2397" s="36" t="s">
        <v>4979</v>
      </c>
      <c r="T2397" s="86">
        <v>96081092</v>
      </c>
      <c r="U2397" s="39">
        <f>VLOOKUP(Tabela1[[#This Row],[Marka]],Config!$D$2:$E$13,2,FALSE)+Tabela1[[#This Row],[Marka_sort_plus]]</f>
        <v>417020</v>
      </c>
      <c r="V2397" s="39">
        <v>17020</v>
      </c>
      <c r="W2397" s="49" t="s">
        <v>10258</v>
      </c>
      <c r="X2397" s="49" t="s">
        <v>10259</v>
      </c>
      <c r="Y2397" s="49" t="s">
        <v>10260</v>
      </c>
      <c r="Z2397" s="49" t="s">
        <v>10261</v>
      </c>
    </row>
    <row r="2398" spans="2:26" ht="27.75" customHeight="1">
      <c r="B2398" s="55" t="s">
        <v>3097</v>
      </c>
      <c r="C2398" s="56" t="s">
        <v>9821</v>
      </c>
      <c r="D2398" s="113" t="s">
        <v>9822</v>
      </c>
      <c r="E2398" s="83" t="s">
        <v>3107</v>
      </c>
      <c r="F2398" s="65" t="s">
        <v>8261</v>
      </c>
      <c r="G2398" s="58" t="s">
        <v>10</v>
      </c>
      <c r="H2398" s="58" t="s">
        <v>8167</v>
      </c>
      <c r="I2398" s="129">
        <v>4.8499999999999996</v>
      </c>
      <c r="J2398" s="129">
        <v>4.8499999999999996</v>
      </c>
      <c r="K2398" s="93">
        <f>Tabela1[ [#This Row],[Cena hurtowa netto od 01.06.2025] ]/Tabela1[[#This Row],[Cena hurtowa netto od 13.01.2025]]-1</f>
        <v>0</v>
      </c>
      <c r="L2398" s="142" t="s">
        <v>3107</v>
      </c>
      <c r="M2398" s="142"/>
      <c r="N2398" s="64">
        <v>6931747144419</v>
      </c>
      <c r="O2398" s="84">
        <v>0.23</v>
      </c>
      <c r="P2398" s="7"/>
      <c r="Q2398" s="35">
        <f t="shared" si="45"/>
        <v>0</v>
      </c>
      <c r="R2398" s="104">
        <v>224</v>
      </c>
      <c r="S2398" s="36" t="s">
        <v>4979</v>
      </c>
      <c r="T2398" s="86">
        <v>96081092</v>
      </c>
      <c r="U2398" s="39">
        <f>VLOOKUP(Tabela1[[#This Row],[Marka]],Config!$D$2:$E$13,2,FALSE)+Tabela1[[#This Row],[Marka_sort_plus]]</f>
        <v>417020</v>
      </c>
      <c r="V2398" s="39">
        <v>17020</v>
      </c>
      <c r="W2398" s="49" t="s">
        <v>10298</v>
      </c>
      <c r="X2398" s="49" t="s">
        <v>10299</v>
      </c>
      <c r="Y2398" s="49" t="s">
        <v>10300</v>
      </c>
      <c r="Z2398" s="49" t="s">
        <v>10301</v>
      </c>
    </row>
    <row r="2399" spans="2:26" ht="27.75" customHeight="1">
      <c r="B2399" s="55" t="s">
        <v>3097</v>
      </c>
      <c r="C2399" s="56" t="s">
        <v>9823</v>
      </c>
      <c r="D2399" s="113" t="s">
        <v>9824</v>
      </c>
      <c r="E2399" s="83" t="s">
        <v>3107</v>
      </c>
      <c r="F2399" s="65" t="s">
        <v>8262</v>
      </c>
      <c r="G2399" s="58" t="s">
        <v>10</v>
      </c>
      <c r="H2399" s="58" t="s">
        <v>8167</v>
      </c>
      <c r="I2399" s="129">
        <v>4.8499999999999996</v>
      </c>
      <c r="J2399" s="129">
        <v>4.8499999999999996</v>
      </c>
      <c r="K2399" s="93">
        <f>Tabela1[ [#This Row],[Cena hurtowa netto od 01.06.2025] ]/Tabela1[[#This Row],[Cena hurtowa netto od 13.01.2025]]-1</f>
        <v>0</v>
      </c>
      <c r="L2399" s="142" t="s">
        <v>3107</v>
      </c>
      <c r="M2399" s="142"/>
      <c r="N2399" s="64">
        <v>6931747144143</v>
      </c>
      <c r="O2399" s="84">
        <v>0.23</v>
      </c>
      <c r="P2399" s="7"/>
      <c r="Q2399" s="35">
        <f t="shared" si="45"/>
        <v>0</v>
      </c>
      <c r="R2399" s="104">
        <v>224</v>
      </c>
      <c r="S2399" s="36" t="s">
        <v>4979</v>
      </c>
      <c r="T2399" s="86">
        <v>96081092</v>
      </c>
      <c r="U2399" s="39">
        <f>VLOOKUP(Tabela1[[#This Row],[Marka]],Config!$D$2:$E$13,2,FALSE)+Tabela1[[#This Row],[Marka_sort_plus]]</f>
        <v>417020</v>
      </c>
      <c r="V2399" s="39">
        <v>17020</v>
      </c>
      <c r="W2399" s="49" t="s">
        <v>10302</v>
      </c>
      <c r="X2399" s="49" t="s">
        <v>10303</v>
      </c>
      <c r="Y2399" s="49" t="s">
        <v>10304</v>
      </c>
      <c r="Z2399" s="49" t="s">
        <v>10305</v>
      </c>
    </row>
    <row r="2400" spans="2:26" ht="27.75" customHeight="1">
      <c r="B2400" s="55" t="s">
        <v>3097</v>
      </c>
      <c r="C2400" s="56" t="s">
        <v>9825</v>
      </c>
      <c r="D2400" s="113" t="s">
        <v>9826</v>
      </c>
      <c r="E2400" s="83" t="s">
        <v>3107</v>
      </c>
      <c r="F2400" s="65" t="s">
        <v>8268</v>
      </c>
      <c r="G2400" s="58" t="s">
        <v>10</v>
      </c>
      <c r="H2400" s="58" t="s">
        <v>8167</v>
      </c>
      <c r="I2400" s="129">
        <v>4.8499999999999996</v>
      </c>
      <c r="J2400" s="129">
        <v>4.8499999999999996</v>
      </c>
      <c r="K2400" s="93">
        <f>Tabela1[ [#This Row],[Cena hurtowa netto od 01.06.2025] ]/Tabela1[[#This Row],[Cena hurtowa netto od 13.01.2025]]-1</f>
        <v>0</v>
      </c>
      <c r="L2400" s="142" t="s">
        <v>3107</v>
      </c>
      <c r="M2400" s="142"/>
      <c r="N2400" s="64">
        <v>6931747144778</v>
      </c>
      <c r="O2400" s="84">
        <v>0.23</v>
      </c>
      <c r="P2400" s="7"/>
      <c r="Q2400" s="35">
        <f t="shared" si="45"/>
        <v>0</v>
      </c>
      <c r="R2400" s="104">
        <v>224</v>
      </c>
      <c r="S2400" s="36" t="s">
        <v>4979</v>
      </c>
      <c r="T2400" s="86">
        <v>96081092</v>
      </c>
      <c r="U2400" s="39">
        <f>VLOOKUP(Tabela1[[#This Row],[Marka]],Config!$D$2:$E$13,2,FALSE)+Tabela1[[#This Row],[Marka_sort_plus]]</f>
        <v>417020</v>
      </c>
      <c r="V2400" s="39">
        <v>17020</v>
      </c>
      <c r="W2400" s="49" t="s">
        <v>10318</v>
      </c>
      <c r="X2400" s="49" t="s">
        <v>10319</v>
      </c>
      <c r="Y2400" s="49" t="s">
        <v>10320</v>
      </c>
      <c r="Z2400" s="49" t="s">
        <v>10321</v>
      </c>
    </row>
    <row r="2401" spans="2:26" ht="27.75" customHeight="1">
      <c r="B2401" s="55" t="s">
        <v>3097</v>
      </c>
      <c r="C2401" s="56" t="s">
        <v>11082</v>
      </c>
      <c r="D2401" s="113" t="s">
        <v>11083</v>
      </c>
      <c r="E2401" s="83" t="s">
        <v>3107</v>
      </c>
      <c r="F2401" s="65" t="s">
        <v>8266</v>
      </c>
      <c r="G2401" s="58" t="s">
        <v>10</v>
      </c>
      <c r="H2401" s="58" t="s">
        <v>8167</v>
      </c>
      <c r="I2401" s="129">
        <v>4.8499999999999996</v>
      </c>
      <c r="J2401" s="129">
        <v>4.8499999999999996</v>
      </c>
      <c r="K2401" s="93">
        <f>Tabela1[ [#This Row],[Cena hurtowa netto od 01.06.2025] ]/Tabela1[[#This Row],[Cena hurtowa netto od 13.01.2025]]-1</f>
        <v>0</v>
      </c>
      <c r="L2401" s="142" t="s">
        <v>3107</v>
      </c>
      <c r="M2401" s="142"/>
      <c r="N2401" s="64">
        <v>6931747144716</v>
      </c>
      <c r="O2401" s="84">
        <v>0.23</v>
      </c>
      <c r="P2401" s="7"/>
      <c r="Q2401" s="35">
        <f t="shared" si="45"/>
        <v>0</v>
      </c>
      <c r="R2401" s="104">
        <v>224</v>
      </c>
      <c r="S2401" s="36" t="s">
        <v>4979</v>
      </c>
      <c r="T2401" s="86">
        <v>96081092</v>
      </c>
      <c r="U2401" s="39">
        <f>VLOOKUP(Tabela1[[#This Row],[Marka]],Config!$D$2:$E$13,2,FALSE)+Tabela1[[#This Row],[Marka_sort_plus]]</f>
        <v>417020</v>
      </c>
      <c r="V2401" s="39">
        <v>17020</v>
      </c>
      <c r="W2401" s="49">
        <v>6931747144716</v>
      </c>
      <c r="X2401" s="49"/>
      <c r="Y2401" s="49"/>
      <c r="Z2401" s="49"/>
    </row>
    <row r="2402" spans="2:26" ht="27.75" customHeight="1">
      <c r="B2402" s="55" t="s">
        <v>3097</v>
      </c>
      <c r="C2402" s="56" t="s">
        <v>10681</v>
      </c>
      <c r="D2402" s="113" t="s">
        <v>10682</v>
      </c>
      <c r="E2402" s="83" t="s">
        <v>3107</v>
      </c>
      <c r="F2402" s="65" t="s">
        <v>8265</v>
      </c>
      <c r="G2402" s="58" t="s">
        <v>10</v>
      </c>
      <c r="H2402" s="58" t="s">
        <v>8167</v>
      </c>
      <c r="I2402" s="129">
        <v>4.8499999999999996</v>
      </c>
      <c r="J2402" s="129">
        <v>4.8499999999999996</v>
      </c>
      <c r="K2402" s="93">
        <f>Tabela1[ [#This Row],[Cena hurtowa netto od 01.06.2025] ]/Tabela1[[#This Row],[Cena hurtowa netto od 13.01.2025]]-1</f>
        <v>0</v>
      </c>
      <c r="L2402" s="142" t="s">
        <v>3107</v>
      </c>
      <c r="M2402" s="142"/>
      <c r="N2402" s="64">
        <v>6931747144747</v>
      </c>
      <c r="O2402" s="84">
        <v>0.23</v>
      </c>
      <c r="P2402" s="7"/>
      <c r="Q2402" s="35">
        <f t="shared" si="45"/>
        <v>0</v>
      </c>
      <c r="R2402" s="104">
        <v>224</v>
      </c>
      <c r="S2402" s="36" t="s">
        <v>4979</v>
      </c>
      <c r="T2402" s="86">
        <v>96081092</v>
      </c>
      <c r="U2402" s="39">
        <f>VLOOKUP(Tabela1[[#This Row],[Marka]],Config!$D$2:$E$13,2,FALSE)+Tabela1[[#This Row],[Marka_sort_plus]]</f>
        <v>417020</v>
      </c>
      <c r="V2402" s="39">
        <v>17020</v>
      </c>
      <c r="W2402" s="49">
        <v>6931747144747</v>
      </c>
      <c r="X2402" s="49"/>
      <c r="Y2402" s="49"/>
      <c r="Z2402" s="49"/>
    </row>
    <row r="2403" spans="2:26" ht="27.75" customHeight="1">
      <c r="B2403" s="55" t="s">
        <v>3097</v>
      </c>
      <c r="C2403" s="56" t="s">
        <v>11084</v>
      </c>
      <c r="D2403" s="113" t="s">
        <v>11085</v>
      </c>
      <c r="E2403" s="83" t="s">
        <v>3107</v>
      </c>
      <c r="F2403" s="65" t="s">
        <v>11086</v>
      </c>
      <c r="G2403" s="58" t="s">
        <v>10</v>
      </c>
      <c r="H2403" s="58" t="s">
        <v>8167</v>
      </c>
      <c r="I2403" s="129">
        <v>873</v>
      </c>
      <c r="J2403" s="129">
        <v>873</v>
      </c>
      <c r="K2403" s="93">
        <f>Tabela1[ [#This Row],[Cena hurtowa netto od 01.06.2025] ]/Tabela1[[#This Row],[Cena hurtowa netto od 13.01.2025]]-1</f>
        <v>0</v>
      </c>
      <c r="L2403" s="142" t="s">
        <v>3107</v>
      </c>
      <c r="M2403" s="142"/>
      <c r="N2403" s="64">
        <v>6931747143894</v>
      </c>
      <c r="O2403" s="84">
        <v>0.23</v>
      </c>
      <c r="P2403" s="7"/>
      <c r="Q2403" s="35">
        <f t="shared" si="45"/>
        <v>0</v>
      </c>
      <c r="R2403" s="104">
        <v>224</v>
      </c>
      <c r="S2403" s="36" t="s">
        <v>4979</v>
      </c>
      <c r="T2403" s="86">
        <v>96081092</v>
      </c>
      <c r="U2403" s="39">
        <f>VLOOKUP(Tabela1[[#This Row],[Marka]],Config!$D$2:$E$13,2,FALSE)+Tabela1[[#This Row],[Marka_sort_plus]]</f>
        <v>417020</v>
      </c>
      <c r="V2403" s="39">
        <v>17020</v>
      </c>
      <c r="W2403" s="49">
        <v>6931747143894</v>
      </c>
      <c r="X2403" s="49"/>
      <c r="Y2403" s="49"/>
      <c r="Z2403" s="49"/>
    </row>
    <row r="2404" spans="2:26" ht="27.75" customHeight="1">
      <c r="B2404" s="55" t="s">
        <v>3097</v>
      </c>
      <c r="C2404" s="56" t="s">
        <v>12897</v>
      </c>
      <c r="D2404" s="113" t="s">
        <v>12898</v>
      </c>
      <c r="E2404" s="83" t="s">
        <v>3110</v>
      </c>
      <c r="F2404" s="65" t="s">
        <v>12899</v>
      </c>
      <c r="G2404" s="58" t="s">
        <v>10</v>
      </c>
      <c r="H2404" s="58" t="s">
        <v>8167</v>
      </c>
      <c r="I2404" s="129">
        <v>29.4</v>
      </c>
      <c r="J2404" s="129">
        <v>29.4</v>
      </c>
      <c r="K2404" s="93">
        <f>Tabela1[ [#This Row],[Cena hurtowa netto od 01.06.2025] ]/Tabela1[[#This Row],[Cena hurtowa netto od 13.01.2025]]-1</f>
        <v>0</v>
      </c>
      <c r="L2404" s="142" t="s">
        <v>3110</v>
      </c>
      <c r="M2404" s="142"/>
      <c r="N2404" s="64">
        <v>6942109555637</v>
      </c>
      <c r="O2404" s="84">
        <v>0.23</v>
      </c>
      <c r="P2404" s="7"/>
      <c r="Q2404" s="35">
        <f t="shared" si="45"/>
        <v>0</v>
      </c>
      <c r="R2404" s="104"/>
      <c r="S2404" s="36" t="s">
        <v>4979</v>
      </c>
      <c r="T2404" s="86">
        <v>96082000</v>
      </c>
      <c r="U2404" s="39">
        <f>VLOOKUP(Tabela1[[#This Row],[Marka]],Config!$D$2:$E$13,2,FALSE)+Tabela1[[#This Row],[Marka_sort_plus]]</f>
        <v>417040</v>
      </c>
      <c r="V2404" s="39">
        <v>17040</v>
      </c>
      <c r="W2404" s="49">
        <v>6942109555637</v>
      </c>
      <c r="X2404" s="49"/>
      <c r="Y2404" s="49"/>
      <c r="Z2404" s="49"/>
    </row>
    <row r="2405" spans="2:26" ht="27.75" customHeight="1">
      <c r="B2405" s="55" t="s">
        <v>3097</v>
      </c>
      <c r="C2405" s="56" t="s">
        <v>13382</v>
      </c>
      <c r="D2405" s="113" t="s">
        <v>13532</v>
      </c>
      <c r="E2405" s="83" t="s">
        <v>3110</v>
      </c>
      <c r="F2405" s="65" t="s">
        <v>13533</v>
      </c>
      <c r="G2405" s="58" t="s">
        <v>10</v>
      </c>
      <c r="H2405" s="58" t="s">
        <v>8167</v>
      </c>
      <c r="I2405" s="129">
        <v>29.4</v>
      </c>
      <c r="J2405" s="129">
        <v>29.4</v>
      </c>
      <c r="K2405" s="93">
        <f>Tabela1[ [#This Row],[Cena hurtowa netto od 01.06.2025] ]/Tabela1[[#This Row],[Cena hurtowa netto od 13.01.2025]]-1</f>
        <v>0</v>
      </c>
      <c r="L2405" s="142" t="s">
        <v>3110</v>
      </c>
      <c r="M2405" s="142"/>
      <c r="N2405" s="64">
        <v>6942109555651</v>
      </c>
      <c r="O2405" s="84">
        <v>0.23</v>
      </c>
      <c r="P2405" s="7"/>
      <c r="Q2405" s="35">
        <v>0</v>
      </c>
      <c r="R2405" s="104"/>
      <c r="S2405" s="36" t="s">
        <v>4979</v>
      </c>
      <c r="T2405" s="86">
        <v>96082000</v>
      </c>
      <c r="U2405" s="39">
        <f>VLOOKUP(Tabela1[[#This Row],[Marka]],Config!$D$2:$E$13,2,FALSE)+Tabela1[[#This Row],[Marka_sort_plus]]</f>
        <v>417040</v>
      </c>
      <c r="V2405" s="39">
        <v>17040</v>
      </c>
      <c r="W2405" s="49">
        <v>6942109555651</v>
      </c>
      <c r="X2405" s="49"/>
      <c r="Y2405" s="49"/>
      <c r="Z2405" s="49"/>
    </row>
    <row r="2406" spans="2:26" ht="27.75" customHeight="1">
      <c r="B2406" s="55" t="s">
        <v>3097</v>
      </c>
      <c r="C2406" s="56" t="s">
        <v>9856</v>
      </c>
      <c r="D2406" s="113" t="s">
        <v>9864</v>
      </c>
      <c r="E2406" s="83" t="s">
        <v>3107</v>
      </c>
      <c r="F2406" s="65" t="s">
        <v>9857</v>
      </c>
      <c r="G2406" s="58" t="s">
        <v>10</v>
      </c>
      <c r="H2406" s="58" t="s">
        <v>8167</v>
      </c>
      <c r="I2406" s="129">
        <v>57.389749999999999</v>
      </c>
      <c r="J2406" s="129">
        <v>57.389749999999999</v>
      </c>
      <c r="K2406" s="93">
        <f>Tabela1[ [#This Row],[Cena hurtowa netto od 01.06.2025] ]/Tabela1[[#This Row],[Cena hurtowa netto od 13.01.2025]]-1</f>
        <v>0</v>
      </c>
      <c r="L2406" s="142" t="s">
        <v>3107</v>
      </c>
      <c r="M2406" s="142"/>
      <c r="N2406" s="64">
        <v>6941255113807</v>
      </c>
      <c r="O2406" s="84">
        <v>0.23</v>
      </c>
      <c r="P2406" s="7"/>
      <c r="Q2406" s="35">
        <f t="shared" ref="Q2406:Q2437" si="46">J2406*P2406*(1-RABAT)</f>
        <v>0</v>
      </c>
      <c r="R2406" s="104">
        <v>227</v>
      </c>
      <c r="S2406" s="36" t="s">
        <v>4979</v>
      </c>
      <c r="T2406" s="86">
        <v>39261000</v>
      </c>
      <c r="U2406" s="39">
        <f>VLOOKUP(Tabela1[[#This Row],[Marka]],Config!$D$2:$E$13,2,FALSE)+Tabela1[[#This Row],[Marka_sort_plus]]</f>
        <v>417040</v>
      </c>
      <c r="V2406" s="39">
        <v>17040</v>
      </c>
      <c r="W2406" s="49" t="s">
        <v>10373</v>
      </c>
      <c r="X2406" s="49" t="s">
        <v>3152</v>
      </c>
      <c r="Y2406" s="49" t="s">
        <v>3152</v>
      </c>
      <c r="Z2406" s="49" t="s">
        <v>10374</v>
      </c>
    </row>
    <row r="2407" spans="2:26" ht="27.75" customHeight="1">
      <c r="B2407" s="55" t="s">
        <v>3097</v>
      </c>
      <c r="C2407" s="56" t="s">
        <v>9858</v>
      </c>
      <c r="D2407" s="113" t="s">
        <v>9865</v>
      </c>
      <c r="E2407" s="83" t="s">
        <v>3107</v>
      </c>
      <c r="F2407" s="65" t="s">
        <v>9859</v>
      </c>
      <c r="G2407" s="58" t="s">
        <v>10</v>
      </c>
      <c r="H2407" s="58" t="s">
        <v>8167</v>
      </c>
      <c r="I2407" s="129">
        <v>77.889749999999992</v>
      </c>
      <c r="J2407" s="129">
        <v>77.889749999999992</v>
      </c>
      <c r="K2407" s="93">
        <f>Tabela1[ [#This Row],[Cena hurtowa netto od 01.06.2025] ]/Tabela1[[#This Row],[Cena hurtowa netto od 13.01.2025]]-1</f>
        <v>0</v>
      </c>
      <c r="L2407" s="142" t="s">
        <v>3107</v>
      </c>
      <c r="M2407" s="142"/>
      <c r="N2407" s="64">
        <v>6941600120603</v>
      </c>
      <c r="O2407" s="84">
        <v>0.23</v>
      </c>
      <c r="P2407" s="7"/>
      <c r="Q2407" s="35">
        <f t="shared" si="46"/>
        <v>0</v>
      </c>
      <c r="R2407" s="104">
        <v>227</v>
      </c>
      <c r="S2407" s="36" t="s">
        <v>4979</v>
      </c>
      <c r="T2407" s="86">
        <v>39261000</v>
      </c>
      <c r="U2407" s="39">
        <f>VLOOKUP(Tabela1[[#This Row],[Marka]],Config!$D$2:$E$13,2,FALSE)+Tabela1[[#This Row],[Marka_sort_plus]]</f>
        <v>417040</v>
      </c>
      <c r="V2407" s="39">
        <v>17040</v>
      </c>
      <c r="W2407" s="49" t="s">
        <v>10375</v>
      </c>
      <c r="X2407" s="49" t="s">
        <v>3152</v>
      </c>
      <c r="Y2407" s="49" t="s">
        <v>3152</v>
      </c>
      <c r="Z2407" s="49" t="s">
        <v>10376</v>
      </c>
    </row>
    <row r="2408" spans="2:26" ht="27.75" customHeight="1">
      <c r="B2408" s="55" t="s">
        <v>3097</v>
      </c>
      <c r="C2408" s="56" t="s">
        <v>9860</v>
      </c>
      <c r="D2408" s="113" t="s">
        <v>9866</v>
      </c>
      <c r="E2408" s="83" t="s">
        <v>3107</v>
      </c>
      <c r="F2408" s="65" t="s">
        <v>9861</v>
      </c>
      <c r="G2408" s="58" t="s">
        <v>10</v>
      </c>
      <c r="H2408" s="58" t="s">
        <v>8167</v>
      </c>
      <c r="I2408" s="129">
        <v>114.78974999999998</v>
      </c>
      <c r="J2408" s="129">
        <v>114.78974999999998</v>
      </c>
      <c r="K2408" s="93">
        <f>Tabela1[ [#This Row],[Cena hurtowa netto od 01.06.2025] ]/Tabela1[[#This Row],[Cena hurtowa netto od 13.01.2025]]-1</f>
        <v>0</v>
      </c>
      <c r="L2408" s="142" t="s">
        <v>3107</v>
      </c>
      <c r="M2408" s="142"/>
      <c r="N2408" s="64">
        <v>6941600120610</v>
      </c>
      <c r="O2408" s="84">
        <v>0.23</v>
      </c>
      <c r="P2408" s="7"/>
      <c r="Q2408" s="35">
        <f t="shared" si="46"/>
        <v>0</v>
      </c>
      <c r="R2408" s="104">
        <v>227</v>
      </c>
      <c r="S2408" s="36" t="s">
        <v>4979</v>
      </c>
      <c r="T2408" s="86">
        <v>39261000</v>
      </c>
      <c r="U2408" s="39">
        <f>VLOOKUP(Tabela1[[#This Row],[Marka]],Config!$D$2:$E$13,2,FALSE)+Tabela1[[#This Row],[Marka_sort_plus]]</f>
        <v>417040</v>
      </c>
      <c r="V2408" s="39">
        <v>17040</v>
      </c>
      <c r="W2408" s="49" t="s">
        <v>10377</v>
      </c>
      <c r="X2408" s="49" t="s">
        <v>3152</v>
      </c>
      <c r="Y2408" s="49" t="s">
        <v>3152</v>
      </c>
      <c r="Z2408" s="49" t="s">
        <v>10378</v>
      </c>
    </row>
    <row r="2409" spans="2:26" ht="27.75" customHeight="1">
      <c r="B2409" s="55" t="s">
        <v>3097</v>
      </c>
      <c r="C2409" s="56" t="s">
        <v>9862</v>
      </c>
      <c r="D2409" s="113" t="s">
        <v>9867</v>
      </c>
      <c r="E2409" s="83" t="s">
        <v>3107</v>
      </c>
      <c r="F2409" s="65" t="s">
        <v>9863</v>
      </c>
      <c r="G2409" s="58" t="s">
        <v>10</v>
      </c>
      <c r="H2409" s="58" t="s">
        <v>8167</v>
      </c>
      <c r="I2409" s="129">
        <v>148.59</v>
      </c>
      <c r="J2409" s="129">
        <v>148.59</v>
      </c>
      <c r="K2409" s="93">
        <f>Tabela1[ [#This Row],[Cena hurtowa netto od 01.06.2025] ]/Tabela1[[#This Row],[Cena hurtowa netto od 13.01.2025]]-1</f>
        <v>0</v>
      </c>
      <c r="L2409" s="142" t="s">
        <v>3107</v>
      </c>
      <c r="M2409" s="142"/>
      <c r="N2409" s="64">
        <v>6941600120627</v>
      </c>
      <c r="O2409" s="84">
        <v>0.23</v>
      </c>
      <c r="P2409" s="7"/>
      <c r="Q2409" s="35">
        <f t="shared" si="46"/>
        <v>0</v>
      </c>
      <c r="R2409" s="104">
        <v>227</v>
      </c>
      <c r="S2409" s="36" t="s">
        <v>4979</v>
      </c>
      <c r="T2409" s="86">
        <v>39261000</v>
      </c>
      <c r="U2409" s="39">
        <f>VLOOKUP(Tabela1[[#This Row],[Marka]],Config!$D$2:$E$13,2,FALSE)+Tabela1[[#This Row],[Marka_sort_plus]]</f>
        <v>417040</v>
      </c>
      <c r="V2409" s="39">
        <v>17040</v>
      </c>
      <c r="W2409" s="49" t="s">
        <v>10379</v>
      </c>
      <c r="X2409" s="49" t="s">
        <v>3152</v>
      </c>
      <c r="Y2409" s="49" t="s">
        <v>3152</v>
      </c>
      <c r="Z2409" s="49" t="s">
        <v>10380</v>
      </c>
    </row>
    <row r="2410" spans="2:26" ht="27.75" customHeight="1">
      <c r="B2410" s="55" t="s">
        <v>3097</v>
      </c>
      <c r="C2410" s="56" t="s">
        <v>11562</v>
      </c>
      <c r="D2410" s="113" t="s">
        <v>11571</v>
      </c>
      <c r="E2410" s="83" t="s">
        <v>3107</v>
      </c>
      <c r="F2410" s="65" t="s">
        <v>11576</v>
      </c>
      <c r="G2410" s="58" t="s">
        <v>10</v>
      </c>
      <c r="H2410" s="58" t="s">
        <v>8167</v>
      </c>
      <c r="I2410" s="129">
        <v>85.92</v>
      </c>
      <c r="J2410" s="129">
        <v>85.92</v>
      </c>
      <c r="K2410" s="93">
        <f>Tabela1[ [#This Row],[Cena hurtowa netto od 01.06.2025] ]/Tabela1[[#This Row],[Cena hurtowa netto od 13.01.2025]]-1</f>
        <v>0</v>
      </c>
      <c r="L2410" s="142" t="s">
        <v>3107</v>
      </c>
      <c r="M2410" s="142"/>
      <c r="N2410" s="64">
        <v>6942109529829</v>
      </c>
      <c r="O2410" s="84">
        <v>0.23</v>
      </c>
      <c r="P2410" s="7"/>
      <c r="Q2410" s="35">
        <f t="shared" si="46"/>
        <v>0</v>
      </c>
      <c r="R2410" s="104"/>
      <c r="S2410" s="36" t="s">
        <v>3132</v>
      </c>
      <c r="T2410" s="86">
        <v>96082000</v>
      </c>
      <c r="U2410" s="39">
        <f>VLOOKUP(Tabela1[[#This Row],[Marka]],Config!$D$2:$E$13,2,FALSE)+Tabela1[[#This Row],[Marka_sort_plus]]</f>
        <v>419000</v>
      </c>
      <c r="V2410" s="39">
        <v>19000</v>
      </c>
      <c r="W2410" s="49">
        <v>6942109529829</v>
      </c>
      <c r="X2410" s="49"/>
      <c r="Y2410" s="49"/>
      <c r="Z2410" s="49"/>
    </row>
    <row r="2411" spans="2:26" ht="27.75" customHeight="1">
      <c r="B2411" s="55" t="s">
        <v>3097</v>
      </c>
      <c r="C2411" s="56" t="s">
        <v>11563</v>
      </c>
      <c r="D2411" s="113" t="s">
        <v>11564</v>
      </c>
      <c r="E2411" s="83" t="s">
        <v>3107</v>
      </c>
      <c r="F2411" s="65" t="s">
        <v>11572</v>
      </c>
      <c r="G2411" s="58" t="s">
        <v>10</v>
      </c>
      <c r="H2411" s="58" t="s">
        <v>8070</v>
      </c>
      <c r="I2411" s="129">
        <v>1.79</v>
      </c>
      <c r="J2411" s="129">
        <v>1.79</v>
      </c>
      <c r="K2411" s="93">
        <f>Tabela1[ [#This Row],[Cena hurtowa netto od 01.06.2025] ]/Tabela1[[#This Row],[Cena hurtowa netto od 13.01.2025]]-1</f>
        <v>0</v>
      </c>
      <c r="L2411" s="142" t="s">
        <v>3107</v>
      </c>
      <c r="M2411" s="142"/>
      <c r="N2411" s="64">
        <v>6942109529768</v>
      </c>
      <c r="O2411" s="84">
        <v>0.23</v>
      </c>
      <c r="P2411" s="7"/>
      <c r="Q2411" s="35">
        <f t="shared" si="46"/>
        <v>0</v>
      </c>
      <c r="R2411" s="104"/>
      <c r="S2411" s="36" t="s">
        <v>3132</v>
      </c>
      <c r="T2411" s="86">
        <v>96082000</v>
      </c>
      <c r="U2411" s="39">
        <f>VLOOKUP(Tabela1[[#This Row],[Marka]],Config!$D$2:$E$13,2,FALSE)+Tabela1[[#This Row],[Marka_sort_plus]]</f>
        <v>419000</v>
      </c>
      <c r="V2411" s="39">
        <v>19000</v>
      </c>
      <c r="W2411" s="49">
        <v>6942109529768</v>
      </c>
      <c r="X2411" s="49">
        <v>69421095297820</v>
      </c>
      <c r="Y2411" s="49">
        <v>6942109529768</v>
      </c>
      <c r="Z2411" s="49"/>
    </row>
    <row r="2412" spans="2:26" ht="27.75" customHeight="1">
      <c r="B2412" s="55" t="s">
        <v>3097</v>
      </c>
      <c r="C2412" s="56" t="s">
        <v>11565</v>
      </c>
      <c r="D2412" s="113" t="s">
        <v>11566</v>
      </c>
      <c r="E2412" s="83" t="s">
        <v>3107</v>
      </c>
      <c r="F2412" s="65" t="s">
        <v>11573</v>
      </c>
      <c r="G2412" s="58" t="s">
        <v>10</v>
      </c>
      <c r="H2412" s="58" t="s">
        <v>8070</v>
      </c>
      <c r="I2412" s="129">
        <v>1.79</v>
      </c>
      <c r="J2412" s="129">
        <v>1.79</v>
      </c>
      <c r="K2412" s="93">
        <f>Tabela1[ [#This Row],[Cena hurtowa netto od 01.06.2025] ]/Tabela1[[#This Row],[Cena hurtowa netto od 13.01.2025]]-1</f>
        <v>0</v>
      </c>
      <c r="L2412" s="142" t="s">
        <v>3107</v>
      </c>
      <c r="M2412" s="142"/>
      <c r="N2412" s="64">
        <v>6942109529706</v>
      </c>
      <c r="O2412" s="84">
        <v>0.23</v>
      </c>
      <c r="P2412" s="7"/>
      <c r="Q2412" s="35">
        <f t="shared" si="46"/>
        <v>0</v>
      </c>
      <c r="R2412" s="104"/>
      <c r="S2412" s="36" t="s">
        <v>3132</v>
      </c>
      <c r="T2412" s="86">
        <v>96082000</v>
      </c>
      <c r="U2412" s="39">
        <f>VLOOKUP(Tabela1[[#This Row],[Marka]],Config!$D$2:$E$13,2,FALSE)+Tabela1[[#This Row],[Marka_sort_plus]]</f>
        <v>419000</v>
      </c>
      <c r="V2412" s="39">
        <v>19000</v>
      </c>
      <c r="W2412" s="49">
        <v>6942109529706</v>
      </c>
      <c r="X2412" s="49">
        <v>6942109529720</v>
      </c>
      <c r="Y2412" s="49">
        <v>6942109529706</v>
      </c>
      <c r="Z2412" s="49"/>
    </row>
    <row r="2413" spans="2:26" ht="27.75" customHeight="1">
      <c r="B2413" s="55" t="s">
        <v>3097</v>
      </c>
      <c r="C2413" s="56" t="s">
        <v>11567</v>
      </c>
      <c r="D2413" s="113" t="s">
        <v>11568</v>
      </c>
      <c r="E2413" s="83" t="s">
        <v>3107</v>
      </c>
      <c r="F2413" s="65" t="s">
        <v>11574</v>
      </c>
      <c r="G2413" s="58" t="s">
        <v>10</v>
      </c>
      <c r="H2413" s="58" t="s">
        <v>8070</v>
      </c>
      <c r="I2413" s="129">
        <v>1.79</v>
      </c>
      <c r="J2413" s="129">
        <v>1.79</v>
      </c>
      <c r="K2413" s="93">
        <f>Tabela1[ [#This Row],[Cena hurtowa netto od 01.06.2025] ]/Tabela1[[#This Row],[Cena hurtowa netto od 13.01.2025]]-1</f>
        <v>0</v>
      </c>
      <c r="L2413" s="142" t="s">
        <v>3107</v>
      </c>
      <c r="M2413" s="142"/>
      <c r="N2413" s="64">
        <v>6942109529645</v>
      </c>
      <c r="O2413" s="84">
        <v>0.23</v>
      </c>
      <c r="P2413" s="7"/>
      <c r="Q2413" s="35">
        <f t="shared" si="46"/>
        <v>0</v>
      </c>
      <c r="R2413" s="104"/>
      <c r="S2413" s="36" t="s">
        <v>3132</v>
      </c>
      <c r="T2413" s="86">
        <v>96082000</v>
      </c>
      <c r="U2413" s="39">
        <f>VLOOKUP(Tabela1[[#This Row],[Marka]],Config!$D$2:$E$13,2,FALSE)+Tabela1[[#This Row],[Marka_sort_plus]]</f>
        <v>419000</v>
      </c>
      <c r="V2413" s="39">
        <v>19000</v>
      </c>
      <c r="W2413" s="49">
        <v>6942109529645</v>
      </c>
      <c r="X2413" s="49">
        <v>6942109529652</v>
      </c>
      <c r="Y2413" s="49">
        <v>6942109529669</v>
      </c>
      <c r="Z2413" s="49"/>
    </row>
    <row r="2414" spans="2:26" ht="27.75" customHeight="1">
      <c r="B2414" s="55" t="s">
        <v>3097</v>
      </c>
      <c r="C2414" s="56" t="s">
        <v>11569</v>
      </c>
      <c r="D2414" s="113" t="s">
        <v>11570</v>
      </c>
      <c r="E2414" s="83" t="s">
        <v>3107</v>
      </c>
      <c r="F2414" s="65" t="s">
        <v>11575</v>
      </c>
      <c r="G2414" s="58" t="s">
        <v>10</v>
      </c>
      <c r="H2414" s="58" t="s">
        <v>8070</v>
      </c>
      <c r="I2414" s="129">
        <v>1.79</v>
      </c>
      <c r="J2414" s="129">
        <v>1.79</v>
      </c>
      <c r="K2414" s="93">
        <f>Tabela1[ [#This Row],[Cena hurtowa netto od 01.06.2025] ]/Tabela1[[#This Row],[Cena hurtowa netto od 13.01.2025]]-1</f>
        <v>0</v>
      </c>
      <c r="L2414" s="142" t="s">
        <v>3107</v>
      </c>
      <c r="M2414" s="142"/>
      <c r="N2414" s="64">
        <v>6942109529737</v>
      </c>
      <c r="O2414" s="84">
        <v>0.23</v>
      </c>
      <c r="P2414" s="7"/>
      <c r="Q2414" s="35">
        <f t="shared" si="46"/>
        <v>0</v>
      </c>
      <c r="R2414" s="104"/>
      <c r="S2414" s="36" t="s">
        <v>3132</v>
      </c>
      <c r="T2414" s="86">
        <v>96082000</v>
      </c>
      <c r="U2414" s="39">
        <f>VLOOKUP(Tabela1[[#This Row],[Marka]],Config!$D$2:$E$13,2,FALSE)+Tabela1[[#This Row],[Marka_sort_plus]]</f>
        <v>419000</v>
      </c>
      <c r="V2414" s="39">
        <v>19000</v>
      </c>
      <c r="W2414" s="49">
        <v>6942109529737</v>
      </c>
      <c r="X2414" s="49">
        <v>6942109529744</v>
      </c>
      <c r="Y2414" s="49">
        <v>6942109529751</v>
      </c>
      <c r="Z2414" s="49"/>
    </row>
    <row r="2415" spans="2:26" ht="27.75" customHeight="1">
      <c r="B2415" s="55" t="s">
        <v>3097</v>
      </c>
      <c r="C2415" s="56" t="s">
        <v>13296</v>
      </c>
      <c r="D2415" s="165" t="s">
        <v>13297</v>
      </c>
      <c r="E2415" s="83" t="s">
        <v>3108</v>
      </c>
      <c r="F2415" s="65" t="s">
        <v>13874</v>
      </c>
      <c r="G2415" s="58" t="s">
        <v>284</v>
      </c>
      <c r="H2415" s="58" t="s">
        <v>8167</v>
      </c>
      <c r="I2415" s="166">
        <v>1292.76</v>
      </c>
      <c r="J2415" s="131">
        <v>1292.76</v>
      </c>
      <c r="K2415" s="93">
        <f>Tabela1[ [#This Row],[Cena hurtowa netto od 01.06.2025] ]/Tabela1[[#This Row],[Cena hurtowa netto od 13.01.2025]]-1</f>
        <v>0</v>
      </c>
      <c r="L2415" s="142" t="s">
        <v>3108</v>
      </c>
      <c r="M2415" s="142"/>
      <c r="N2415" s="64">
        <v>6927036720075</v>
      </c>
      <c r="O2415" s="84">
        <v>0.23</v>
      </c>
      <c r="P2415" s="7"/>
      <c r="Q2415" s="35">
        <f t="shared" si="46"/>
        <v>0</v>
      </c>
      <c r="R2415" s="104"/>
      <c r="S2415" s="36" t="s">
        <v>3132</v>
      </c>
      <c r="T2415" s="86" t="s">
        <v>4557</v>
      </c>
      <c r="U2415" s="39">
        <f>VLOOKUP(Tabela1[[#This Row],[Marka]],Config!$D$2:$E$13,2,FALSE)+Tabela1[[#This Row],[Marka_sort_plus]]</f>
        <v>419000</v>
      </c>
      <c r="V2415" s="39">
        <v>19000</v>
      </c>
      <c r="W2415" s="49">
        <v>6927036720075</v>
      </c>
      <c r="X2415" s="49"/>
      <c r="Y2415" s="49"/>
      <c r="Z2415" s="49"/>
    </row>
    <row r="2416" spans="2:26" ht="27.75" customHeight="1">
      <c r="B2416" s="55" t="s">
        <v>3097</v>
      </c>
      <c r="C2416" s="56" t="s">
        <v>11779</v>
      </c>
      <c r="D2416" s="113" t="s">
        <v>11780</v>
      </c>
      <c r="E2416" s="83" t="s">
        <v>3107</v>
      </c>
      <c r="F2416" s="65" t="s">
        <v>11781</v>
      </c>
      <c r="G2416" s="58" t="s">
        <v>10</v>
      </c>
      <c r="H2416" s="58" t="s">
        <v>8167</v>
      </c>
      <c r="I2416" s="129">
        <v>3.99</v>
      </c>
      <c r="J2416" s="129">
        <v>3.99</v>
      </c>
      <c r="K2416" s="93">
        <f>Tabela1[ [#This Row],[Cena hurtowa netto od 01.06.2025] ]/Tabela1[[#This Row],[Cena hurtowa netto od 13.01.2025]]-1</f>
        <v>0</v>
      </c>
      <c r="L2416" s="142" t="s">
        <v>3107</v>
      </c>
      <c r="M2416" s="142"/>
      <c r="N2416" s="64">
        <v>6942109520260</v>
      </c>
      <c r="O2416" s="84">
        <v>0.23</v>
      </c>
      <c r="P2416" s="7"/>
      <c r="Q2416" s="35">
        <f t="shared" si="46"/>
        <v>0</v>
      </c>
      <c r="R2416" s="104"/>
      <c r="S2416" s="36" t="s">
        <v>3150</v>
      </c>
      <c r="T2416" s="86">
        <v>35061000</v>
      </c>
      <c r="U2416" s="39">
        <f>VLOOKUP(Tabela1[[#This Row],[Marka]],Config!$D$2:$E$13,2,FALSE)+Tabela1[[#This Row],[Marka_sort_plus]]</f>
        <v>419000</v>
      </c>
      <c r="V2416" s="39">
        <v>19000</v>
      </c>
      <c r="W2416" s="49">
        <v>6942109520260</v>
      </c>
      <c r="X2416" s="49"/>
      <c r="Y2416" s="49"/>
      <c r="Z2416" s="49"/>
    </row>
    <row r="2417" spans="2:26" ht="27.75" customHeight="1">
      <c r="B2417" s="55" t="s">
        <v>3097</v>
      </c>
      <c r="C2417" s="56" t="s">
        <v>13385</v>
      </c>
      <c r="D2417" s="113" t="s">
        <v>13540</v>
      </c>
      <c r="E2417" s="83" t="s">
        <v>3107</v>
      </c>
      <c r="F2417" s="65" t="s">
        <v>13541</v>
      </c>
      <c r="G2417" s="58" t="s">
        <v>10</v>
      </c>
      <c r="H2417" s="58" t="s">
        <v>8167</v>
      </c>
      <c r="I2417" s="129">
        <v>766.08</v>
      </c>
      <c r="J2417" s="132">
        <v>766.08</v>
      </c>
      <c r="K2417" s="93">
        <f>Tabela1[ [#This Row],[Cena hurtowa netto od 01.06.2025] ]/Tabela1[[#This Row],[Cena hurtowa netto od 13.01.2025]]-1</f>
        <v>0</v>
      </c>
      <c r="L2417" s="142" t="s">
        <v>3107</v>
      </c>
      <c r="M2417" s="142"/>
      <c r="N2417" s="64" t="s">
        <v>13542</v>
      </c>
      <c r="O2417" s="84">
        <v>0.23</v>
      </c>
      <c r="P2417" s="7"/>
      <c r="Q2417" s="35">
        <f t="shared" si="46"/>
        <v>0</v>
      </c>
      <c r="R2417" s="104"/>
      <c r="S2417" s="36" t="s">
        <v>3132</v>
      </c>
      <c r="T2417" s="86" t="s">
        <v>4557</v>
      </c>
      <c r="U2417" s="39">
        <f>VLOOKUP(Tabela1[[#This Row],[Marka]],Config!$D$2:$E$13,2,FALSE)+Tabela1[[#This Row],[Marka_sort_plus]]</f>
        <v>419000</v>
      </c>
      <c r="V2417" s="39">
        <v>19000</v>
      </c>
      <c r="W2417" s="49" t="s">
        <v>13542</v>
      </c>
      <c r="X2417" s="49"/>
      <c r="Y2417" s="49"/>
      <c r="Z2417" s="49"/>
    </row>
    <row r="2418" spans="2:26" ht="27.75" customHeight="1">
      <c r="B2418" s="55" t="s">
        <v>3097</v>
      </c>
      <c r="C2418" s="56" t="s">
        <v>11782</v>
      </c>
      <c r="D2418" s="113" t="s">
        <v>11783</v>
      </c>
      <c r="E2418" s="83" t="s">
        <v>3107</v>
      </c>
      <c r="F2418" s="65" t="s">
        <v>11784</v>
      </c>
      <c r="G2418" s="58" t="s">
        <v>10</v>
      </c>
      <c r="H2418" s="58" t="s">
        <v>8167</v>
      </c>
      <c r="I2418" s="129">
        <v>11.99</v>
      </c>
      <c r="J2418" s="129">
        <v>11.99</v>
      </c>
      <c r="K2418" s="93">
        <f>Tabela1[ [#This Row],[Cena hurtowa netto od 01.06.2025] ]/Tabela1[[#This Row],[Cena hurtowa netto od 13.01.2025]]-1</f>
        <v>0</v>
      </c>
      <c r="L2418" s="142" t="s">
        <v>3107</v>
      </c>
      <c r="M2418" s="142"/>
      <c r="N2418" s="64">
        <v>6942109520246</v>
      </c>
      <c r="O2418" s="84">
        <v>0.23</v>
      </c>
      <c r="P2418" s="7"/>
      <c r="Q2418" s="35">
        <f t="shared" si="46"/>
        <v>0</v>
      </c>
      <c r="R2418" s="104"/>
      <c r="S2418" s="36" t="s">
        <v>3191</v>
      </c>
      <c r="T2418" s="86">
        <v>84729080</v>
      </c>
      <c r="U2418" s="39">
        <f>VLOOKUP(Tabela1[[#This Row],[Marka]],Config!$D$2:$E$13,2,FALSE)+Tabela1[[#This Row],[Marka_sort_plus]]</f>
        <v>420000</v>
      </c>
      <c r="V2418" s="39">
        <v>20000</v>
      </c>
      <c r="W2418" s="49">
        <v>6942109520246</v>
      </c>
      <c r="X2418" s="49"/>
      <c r="Y2418" s="49"/>
      <c r="Z2418" s="49"/>
    </row>
    <row r="2419" spans="2:26" ht="27.75" customHeight="1">
      <c r="B2419" s="55" t="s">
        <v>3097</v>
      </c>
      <c r="C2419" s="56" t="s">
        <v>11761</v>
      </c>
      <c r="D2419" s="113" t="s">
        <v>11762</v>
      </c>
      <c r="E2419" s="83" t="s">
        <v>3107</v>
      </c>
      <c r="F2419" s="65" t="s">
        <v>11763</v>
      </c>
      <c r="G2419" s="58" t="s">
        <v>10</v>
      </c>
      <c r="H2419" s="58" t="s">
        <v>8167</v>
      </c>
      <c r="I2419" s="129">
        <v>2.69</v>
      </c>
      <c r="J2419" s="129">
        <v>2.69</v>
      </c>
      <c r="K2419" s="93">
        <f>Tabela1[ [#This Row],[Cena hurtowa netto od 01.06.2025] ]/Tabela1[[#This Row],[Cena hurtowa netto od 13.01.2025]]-1</f>
        <v>0</v>
      </c>
      <c r="L2419" s="142" t="s">
        <v>3107</v>
      </c>
      <c r="M2419" s="142"/>
      <c r="N2419" s="64">
        <v>6942109540565</v>
      </c>
      <c r="O2419" s="84">
        <v>0.23</v>
      </c>
      <c r="P2419" s="7"/>
      <c r="Q2419" s="35">
        <f t="shared" si="46"/>
        <v>0</v>
      </c>
      <c r="R2419" s="104"/>
      <c r="S2419" s="36" t="s">
        <v>3150</v>
      </c>
      <c r="T2419" s="86">
        <v>35061000</v>
      </c>
      <c r="U2419" s="39">
        <f>VLOOKUP(Tabela1[[#This Row],[Marka]],Config!$D$2:$E$13,2,FALSE)+Tabela1[[#This Row],[Marka_sort_plus]]</f>
        <v>420000</v>
      </c>
      <c r="V2419" s="39">
        <v>20000</v>
      </c>
      <c r="W2419" s="49">
        <v>6942109540565</v>
      </c>
      <c r="X2419" s="49"/>
      <c r="Y2419" s="49"/>
      <c r="Z2419" s="49"/>
    </row>
    <row r="2420" spans="2:26" ht="27.75" customHeight="1">
      <c r="B2420" s="55" t="s">
        <v>3097</v>
      </c>
      <c r="C2420" s="56" t="s">
        <v>10817</v>
      </c>
      <c r="D2420" s="113" t="s">
        <v>10818</v>
      </c>
      <c r="E2420" s="83" t="s">
        <v>3108</v>
      </c>
      <c r="F2420" s="65" t="s">
        <v>10819</v>
      </c>
      <c r="G2420" s="58" t="s">
        <v>10</v>
      </c>
      <c r="H2420" s="58" t="s">
        <v>8167</v>
      </c>
      <c r="I2420" s="129">
        <v>10.99</v>
      </c>
      <c r="J2420" s="129">
        <v>10.99</v>
      </c>
      <c r="K2420" s="93">
        <f>Tabela1[ [#This Row],[Cena hurtowa netto od 01.06.2025] ]/Tabela1[[#This Row],[Cena hurtowa netto od 13.01.2025]]-1</f>
        <v>0</v>
      </c>
      <c r="L2420" s="142" t="s">
        <v>3108</v>
      </c>
      <c r="M2420" s="142"/>
      <c r="N2420" s="64">
        <v>6936965483784</v>
      </c>
      <c r="O2420" s="84">
        <v>0.23</v>
      </c>
      <c r="P2420" s="7"/>
      <c r="Q2420" s="35">
        <f t="shared" si="46"/>
        <v>0</v>
      </c>
      <c r="R2420" s="104" t="s">
        <v>10979</v>
      </c>
      <c r="S2420" s="36" t="s">
        <v>3191</v>
      </c>
      <c r="T2420" s="86">
        <v>84729080</v>
      </c>
      <c r="U2420" s="39">
        <f>VLOOKUP(Tabela1[[#This Row],[Marka]],Config!$D$2:$E$13,2,FALSE)+Tabela1[[#This Row],[Marka_sort_plus]]</f>
        <v>421000</v>
      </c>
      <c r="V2420" s="39">
        <v>21000</v>
      </c>
      <c r="W2420" s="49">
        <v>6936965483784</v>
      </c>
      <c r="X2420" s="49"/>
      <c r="Y2420" s="49"/>
      <c r="Z2420" s="49"/>
    </row>
    <row r="2421" spans="2:26" ht="27.75" customHeight="1">
      <c r="B2421" s="55" t="s">
        <v>3097</v>
      </c>
      <c r="C2421" s="56" t="s">
        <v>11752</v>
      </c>
      <c r="D2421" s="113" t="s">
        <v>11753</v>
      </c>
      <c r="E2421" s="83" t="s">
        <v>3107</v>
      </c>
      <c r="F2421" s="65" t="s">
        <v>11754</v>
      </c>
      <c r="G2421" s="58" t="s">
        <v>10</v>
      </c>
      <c r="H2421" s="58" t="s">
        <v>8167</v>
      </c>
      <c r="I2421" s="129">
        <v>4.99</v>
      </c>
      <c r="J2421" s="129">
        <v>4.99</v>
      </c>
      <c r="K2421" s="93">
        <f>Tabela1[ [#This Row],[Cena hurtowa netto od 01.06.2025] ]/Tabela1[[#This Row],[Cena hurtowa netto od 13.01.2025]]-1</f>
        <v>0</v>
      </c>
      <c r="L2421" s="142" t="s">
        <v>3107</v>
      </c>
      <c r="M2421" s="142"/>
      <c r="N2421" s="64">
        <v>6936965498658</v>
      </c>
      <c r="O2421" s="84">
        <v>0.23</v>
      </c>
      <c r="P2421" s="7"/>
      <c r="Q2421" s="35">
        <f t="shared" si="46"/>
        <v>0</v>
      </c>
      <c r="R2421" s="104"/>
      <c r="S2421" s="36" t="s">
        <v>3191</v>
      </c>
      <c r="T2421" s="86">
        <v>84729080</v>
      </c>
      <c r="U2421" s="39">
        <f>VLOOKUP(Tabela1[[#This Row],[Marka]],Config!$D$2:$E$13,2,FALSE)+Tabela1[[#This Row],[Marka_sort_plus]]</f>
        <v>421000</v>
      </c>
      <c r="V2421" s="39">
        <v>21000</v>
      </c>
      <c r="W2421" s="49">
        <v>6936965498658</v>
      </c>
      <c r="X2421" s="49"/>
      <c r="Y2421" s="49"/>
      <c r="Z2421" s="49"/>
    </row>
    <row r="2422" spans="2:26" ht="27.75" customHeight="1">
      <c r="B2422" s="55" t="s">
        <v>3097</v>
      </c>
      <c r="C2422" s="56" t="s">
        <v>11559</v>
      </c>
      <c r="D2422" s="113" t="s">
        <v>11560</v>
      </c>
      <c r="E2422" s="83" t="s">
        <v>3107</v>
      </c>
      <c r="F2422" s="65" t="s">
        <v>11561</v>
      </c>
      <c r="G2422" s="58" t="s">
        <v>10</v>
      </c>
      <c r="H2422" s="58" t="s">
        <v>8167</v>
      </c>
      <c r="I2422" s="129">
        <v>11.99</v>
      </c>
      <c r="J2422" s="129">
        <v>11.99</v>
      </c>
      <c r="K2422" s="93">
        <f>Tabela1[ [#This Row],[Cena hurtowa netto od 01.06.2025] ]/Tabela1[[#This Row],[Cena hurtowa netto od 13.01.2025]]-1</f>
        <v>0</v>
      </c>
      <c r="L2422" s="142" t="s">
        <v>3107</v>
      </c>
      <c r="M2422" s="142"/>
      <c r="N2422" s="64">
        <v>6942109520185</v>
      </c>
      <c r="O2422" s="84">
        <v>0.23</v>
      </c>
      <c r="P2422" s="7"/>
      <c r="Q2422" s="35">
        <f t="shared" si="46"/>
        <v>0</v>
      </c>
      <c r="R2422" s="104"/>
      <c r="S2422" s="36" t="s">
        <v>3191</v>
      </c>
      <c r="T2422" s="86">
        <v>84729080</v>
      </c>
      <c r="U2422" s="39">
        <f>VLOOKUP(Tabela1[[#This Row],[Marka]],Config!$D$2:$E$13,2,FALSE)+Tabela1[[#This Row],[Marka_sort_plus]]</f>
        <v>421000</v>
      </c>
      <c r="V2422" s="39">
        <v>21000</v>
      </c>
      <c r="W2422" s="49">
        <v>6942109520185</v>
      </c>
      <c r="X2422" s="49">
        <v>6942109520192</v>
      </c>
      <c r="Y2422" s="49"/>
      <c r="Z2422" s="49"/>
    </row>
    <row r="2423" spans="2:26" ht="27.75" customHeight="1">
      <c r="B2423" s="55" t="s">
        <v>3097</v>
      </c>
      <c r="C2423" s="56" t="s">
        <v>8790</v>
      </c>
      <c r="D2423" s="113" t="s">
        <v>8791</v>
      </c>
      <c r="E2423" s="83" t="s">
        <v>3108</v>
      </c>
      <c r="F2423" s="65" t="s">
        <v>8795</v>
      </c>
      <c r="G2423" s="58" t="s">
        <v>10</v>
      </c>
      <c r="H2423" s="58" t="s">
        <v>8167</v>
      </c>
      <c r="I2423" s="129">
        <v>141.47999999999999</v>
      </c>
      <c r="J2423" s="129">
        <v>141.47999999999999</v>
      </c>
      <c r="K2423" s="93">
        <f>Tabela1[ [#This Row],[Cena hurtowa netto od 01.06.2025] ]/Tabela1[[#This Row],[Cena hurtowa netto od 13.01.2025]]-1</f>
        <v>0</v>
      </c>
      <c r="L2423" s="142" t="s">
        <v>3108</v>
      </c>
      <c r="M2423" s="142"/>
      <c r="N2423" s="64">
        <v>6941255134918</v>
      </c>
      <c r="O2423" s="84">
        <v>0.23</v>
      </c>
      <c r="P2423" s="7"/>
      <c r="Q2423" s="35">
        <f t="shared" si="46"/>
        <v>0</v>
      </c>
      <c r="R2423" s="104">
        <v>236</v>
      </c>
      <c r="S2423" s="36" t="s">
        <v>3191</v>
      </c>
      <c r="T2423" s="86">
        <v>84729090</v>
      </c>
      <c r="U2423" s="39">
        <f>VLOOKUP(Tabela1[[#This Row],[Marka]],Config!$D$2:$E$13,2,FALSE)+Tabela1[[#This Row],[Marka_sort_plus]]</f>
        <v>421000</v>
      </c>
      <c r="V2423" s="39">
        <v>21000</v>
      </c>
      <c r="W2423" s="49" t="s">
        <v>10181</v>
      </c>
      <c r="X2423" s="49" t="s">
        <v>3152</v>
      </c>
      <c r="Y2423" s="49" t="s">
        <v>3152</v>
      </c>
      <c r="Z2423" s="49" t="s">
        <v>9650</v>
      </c>
    </row>
    <row r="2424" spans="2:26" ht="27.75" customHeight="1">
      <c r="B2424" s="55" t="s">
        <v>3097</v>
      </c>
      <c r="C2424" s="56" t="s">
        <v>3153</v>
      </c>
      <c r="D2424" s="113" t="s">
        <v>3196</v>
      </c>
      <c r="E2424" s="83" t="s">
        <v>3107</v>
      </c>
      <c r="F2424" s="65" t="s">
        <v>3154</v>
      </c>
      <c r="G2424" s="58" t="s">
        <v>10</v>
      </c>
      <c r="H2424" s="58">
        <v>10</v>
      </c>
      <c r="I2424" s="129">
        <v>1.9372499999999997</v>
      </c>
      <c r="J2424" s="129">
        <v>1.9372499999999997</v>
      </c>
      <c r="K2424" s="93">
        <f>Tabela1[ [#This Row],[Cena hurtowa netto od 01.06.2025] ]/Tabela1[[#This Row],[Cena hurtowa netto od 13.01.2025]]-1</f>
        <v>0</v>
      </c>
      <c r="L2424" s="142" t="s">
        <v>3107</v>
      </c>
      <c r="M2424" s="142"/>
      <c r="N2424" s="64" t="s">
        <v>3155</v>
      </c>
      <c r="O2424" s="84">
        <v>0.23</v>
      </c>
      <c r="P2424" s="7"/>
      <c r="Q2424" s="35">
        <f t="shared" si="46"/>
        <v>0</v>
      </c>
      <c r="R2424" s="104">
        <v>236</v>
      </c>
      <c r="S2424" s="36" t="s">
        <v>4738</v>
      </c>
      <c r="T2424" s="86" t="s">
        <v>4557</v>
      </c>
      <c r="U2424" s="39">
        <f>VLOOKUP(Tabela1[[#This Row],[Marka]],Config!$D$2:$E$13,2,FALSE)+Tabela1[[#This Row],[Marka_sort_plus]]</f>
        <v>421000</v>
      </c>
      <c r="V2424" s="39">
        <v>21000</v>
      </c>
      <c r="W2424" s="49" t="s">
        <v>3155</v>
      </c>
      <c r="X2424" s="49" t="s">
        <v>7884</v>
      </c>
      <c r="Y2424" s="49" t="s">
        <v>3152</v>
      </c>
      <c r="Z2424" s="49" t="s">
        <v>7885</v>
      </c>
    </row>
    <row r="2425" spans="2:26" ht="27.75" customHeight="1">
      <c r="B2425" s="55" t="s">
        <v>3097</v>
      </c>
      <c r="C2425" s="56" t="s">
        <v>2383</v>
      </c>
      <c r="D2425" s="113" t="s">
        <v>3377</v>
      </c>
      <c r="E2425" s="83" t="s">
        <v>3107</v>
      </c>
      <c r="F2425" s="65" t="s">
        <v>2384</v>
      </c>
      <c r="G2425" s="58" t="s">
        <v>10</v>
      </c>
      <c r="H2425" s="58">
        <v>1</v>
      </c>
      <c r="I2425" s="129">
        <v>20.99</v>
      </c>
      <c r="J2425" s="129">
        <v>20.99</v>
      </c>
      <c r="K2425" s="93">
        <f>Tabela1[ [#This Row],[Cena hurtowa netto od 01.06.2025] ]/Tabela1[[#This Row],[Cena hurtowa netto od 13.01.2025]]-1</f>
        <v>0</v>
      </c>
      <c r="L2425" s="142" t="s">
        <v>3107</v>
      </c>
      <c r="M2425" s="142"/>
      <c r="N2425" s="64" t="s">
        <v>2385</v>
      </c>
      <c r="O2425" s="84">
        <v>0.23</v>
      </c>
      <c r="P2425" s="7"/>
      <c r="Q2425" s="35">
        <f t="shared" si="46"/>
        <v>0</v>
      </c>
      <c r="R2425" s="104">
        <v>235</v>
      </c>
      <c r="S2425" s="36" t="s">
        <v>3191</v>
      </c>
      <c r="T2425" s="86" t="s">
        <v>4611</v>
      </c>
      <c r="U2425" s="39">
        <f>VLOOKUP(Tabela1[[#This Row],[Marka]],Config!$D$2:$E$13,2,FALSE)+Tabela1[[#This Row],[Marka_sort_plus]]</f>
        <v>421000</v>
      </c>
      <c r="V2425" s="39">
        <v>21000</v>
      </c>
      <c r="W2425" s="49" t="s">
        <v>2385</v>
      </c>
      <c r="X2425" s="49" t="s">
        <v>3152</v>
      </c>
      <c r="Y2425" s="49" t="s">
        <v>7881</v>
      </c>
      <c r="Z2425" s="49" t="s">
        <v>7882</v>
      </c>
    </row>
    <row r="2426" spans="2:26" ht="27.75" customHeight="1">
      <c r="B2426" s="55" t="s">
        <v>3097</v>
      </c>
      <c r="C2426" s="56" t="s">
        <v>2387</v>
      </c>
      <c r="D2426" s="113" t="s">
        <v>3378</v>
      </c>
      <c r="E2426" s="83" t="s">
        <v>3107</v>
      </c>
      <c r="F2426" s="65" t="s">
        <v>2388</v>
      </c>
      <c r="G2426" s="58" t="s">
        <v>10</v>
      </c>
      <c r="H2426" s="58">
        <v>1</v>
      </c>
      <c r="I2426" s="129">
        <v>8.7899999999999991</v>
      </c>
      <c r="J2426" s="129">
        <v>8.7899999999999991</v>
      </c>
      <c r="K2426" s="93">
        <f>Tabela1[ [#This Row],[Cena hurtowa netto od 01.06.2025] ]/Tabela1[[#This Row],[Cena hurtowa netto od 13.01.2025]]-1</f>
        <v>0</v>
      </c>
      <c r="L2426" s="142" t="s">
        <v>3107</v>
      </c>
      <c r="M2426" s="142"/>
      <c r="N2426" s="64" t="s">
        <v>2389</v>
      </c>
      <c r="O2426" s="84">
        <v>0.23</v>
      </c>
      <c r="P2426" s="7"/>
      <c r="Q2426" s="35">
        <f t="shared" si="46"/>
        <v>0</v>
      </c>
      <c r="R2426" s="104">
        <v>235</v>
      </c>
      <c r="S2426" s="36" t="s">
        <v>3191</v>
      </c>
      <c r="T2426" s="86" t="s">
        <v>4611</v>
      </c>
      <c r="U2426" s="39">
        <f>VLOOKUP(Tabela1[[#This Row],[Marka]],Config!$D$2:$E$13,2,FALSE)+Tabela1[[#This Row],[Marka_sort_plus]]</f>
        <v>421000</v>
      </c>
      <c r="V2426" s="39">
        <v>21000</v>
      </c>
      <c r="W2426" s="49" t="s">
        <v>2389</v>
      </c>
      <c r="X2426" s="49" t="s">
        <v>3152</v>
      </c>
      <c r="Y2426" s="49" t="s">
        <v>3152</v>
      </c>
      <c r="Z2426" s="49" t="s">
        <v>3152</v>
      </c>
    </row>
    <row r="2427" spans="2:26" ht="27.75" customHeight="1">
      <c r="B2427" s="55" t="s">
        <v>3097</v>
      </c>
      <c r="C2427" s="56" t="s">
        <v>8594</v>
      </c>
      <c r="D2427" s="113" t="s">
        <v>8595</v>
      </c>
      <c r="E2427" s="83" t="s">
        <v>3107</v>
      </c>
      <c r="F2427" s="65" t="s">
        <v>8596</v>
      </c>
      <c r="G2427" s="58" t="s">
        <v>10</v>
      </c>
      <c r="H2427" s="58" t="s">
        <v>8162</v>
      </c>
      <c r="I2427" s="129">
        <v>1.39</v>
      </c>
      <c r="J2427" s="129">
        <v>1.39</v>
      </c>
      <c r="K2427" s="93">
        <f>Tabela1[ [#This Row],[Cena hurtowa netto od 01.06.2025] ]/Tabela1[[#This Row],[Cena hurtowa netto od 13.01.2025]]-1</f>
        <v>0</v>
      </c>
      <c r="L2427" s="142" t="s">
        <v>3107</v>
      </c>
      <c r="M2427" s="142"/>
      <c r="N2427" s="64">
        <v>6933631516708</v>
      </c>
      <c r="O2427" s="84">
        <v>0.23</v>
      </c>
      <c r="P2427" s="7"/>
      <c r="Q2427" s="35">
        <f t="shared" si="46"/>
        <v>0</v>
      </c>
      <c r="R2427" s="104">
        <v>235</v>
      </c>
      <c r="S2427" s="36" t="s">
        <v>4738</v>
      </c>
      <c r="T2427" s="86">
        <v>73170080</v>
      </c>
      <c r="U2427" s="39">
        <f>VLOOKUP(Tabela1[[#This Row],[Marka]],Config!$D$2:$E$13,2,FALSE)+Tabela1[[#This Row],[Marka_sort_plus]]</f>
        <v>421000</v>
      </c>
      <c r="V2427" s="39">
        <v>21000</v>
      </c>
      <c r="W2427" s="49" t="s">
        <v>9997</v>
      </c>
      <c r="X2427" s="49" t="s">
        <v>3152</v>
      </c>
      <c r="Y2427" s="49" t="s">
        <v>3152</v>
      </c>
      <c r="Z2427" s="49" t="s">
        <v>9407</v>
      </c>
    </row>
    <row r="2428" spans="2:26" ht="27.75" customHeight="1">
      <c r="B2428" s="55" t="s">
        <v>3097</v>
      </c>
      <c r="C2428" s="56" t="s">
        <v>5149</v>
      </c>
      <c r="D2428" s="113" t="s">
        <v>5042</v>
      </c>
      <c r="E2428" s="83" t="s">
        <v>3107</v>
      </c>
      <c r="F2428" s="65" t="s">
        <v>5254</v>
      </c>
      <c r="G2428" s="58" t="s">
        <v>10</v>
      </c>
      <c r="H2428" s="58" t="s">
        <v>8162</v>
      </c>
      <c r="I2428" s="129">
        <v>1.4247499999999997</v>
      </c>
      <c r="J2428" s="129">
        <v>1.4247499999999997</v>
      </c>
      <c r="K2428" s="93">
        <f>Tabela1[ [#This Row],[Cena hurtowa netto od 01.06.2025] ]/Tabela1[[#This Row],[Cena hurtowa netto od 13.01.2025]]-1</f>
        <v>0</v>
      </c>
      <c r="L2428" s="142" t="s">
        <v>3107</v>
      </c>
      <c r="M2428" s="142"/>
      <c r="N2428" s="64">
        <v>6933631516739</v>
      </c>
      <c r="O2428" s="84">
        <v>0.23</v>
      </c>
      <c r="P2428" s="7"/>
      <c r="Q2428" s="35">
        <f t="shared" si="46"/>
        <v>0</v>
      </c>
      <c r="R2428" s="104">
        <v>235</v>
      </c>
      <c r="S2428" s="36" t="s">
        <v>4738</v>
      </c>
      <c r="T2428" s="86">
        <v>73170080</v>
      </c>
      <c r="U2428" s="39">
        <f>VLOOKUP(Tabela1[[#This Row],[Marka]],Config!$D$2:$E$13,2,FALSE)+Tabela1[[#This Row],[Marka_sort_plus]]</f>
        <v>421000</v>
      </c>
      <c r="V2428" s="39">
        <v>21000</v>
      </c>
      <c r="W2428" s="49" t="s">
        <v>9901</v>
      </c>
      <c r="X2428" s="49" t="s">
        <v>3152</v>
      </c>
      <c r="Y2428" s="49" t="s">
        <v>3152</v>
      </c>
      <c r="Z2428" s="49" t="s">
        <v>7883</v>
      </c>
    </row>
    <row r="2429" spans="2:26" ht="27.75" customHeight="1">
      <c r="B2429" s="55" t="s">
        <v>3097</v>
      </c>
      <c r="C2429" s="56" t="s">
        <v>8792</v>
      </c>
      <c r="D2429" s="113" t="s">
        <v>8793</v>
      </c>
      <c r="E2429" s="83" t="s">
        <v>3108</v>
      </c>
      <c r="F2429" s="65" t="s">
        <v>8794</v>
      </c>
      <c r="G2429" s="58" t="s">
        <v>10</v>
      </c>
      <c r="H2429" s="58" t="s">
        <v>8167</v>
      </c>
      <c r="I2429" s="129">
        <v>104.9</v>
      </c>
      <c r="J2429" s="129">
        <v>104.9</v>
      </c>
      <c r="K2429" s="93">
        <f>Tabela1[ [#This Row],[Cena hurtowa netto od 01.06.2025] ]/Tabela1[[#This Row],[Cena hurtowa netto od 13.01.2025]]-1</f>
        <v>0</v>
      </c>
      <c r="L2429" s="142" t="s">
        <v>3108</v>
      </c>
      <c r="M2429" s="142"/>
      <c r="N2429" s="64">
        <v>6933631538700</v>
      </c>
      <c r="O2429" s="84">
        <v>0.23</v>
      </c>
      <c r="P2429" s="7"/>
      <c r="Q2429" s="35">
        <f t="shared" si="46"/>
        <v>0</v>
      </c>
      <c r="R2429" s="104">
        <v>236</v>
      </c>
      <c r="S2429" s="36" t="s">
        <v>3191</v>
      </c>
      <c r="T2429" s="86">
        <v>84729090</v>
      </c>
      <c r="U2429" s="39">
        <f>VLOOKUP(Tabela1[[#This Row],[Marka]],Config!$D$2:$E$13,2,FALSE)+Tabela1[[#This Row],[Marka_sort_plus]]</f>
        <v>421000</v>
      </c>
      <c r="V2429" s="39">
        <v>21000</v>
      </c>
      <c r="W2429" s="49" t="s">
        <v>10182</v>
      </c>
      <c r="X2429" s="49" t="s">
        <v>3152</v>
      </c>
      <c r="Y2429" s="49" t="s">
        <v>3152</v>
      </c>
      <c r="Z2429" s="49" t="s">
        <v>9651</v>
      </c>
    </row>
    <row r="2430" spans="2:26" ht="27.75" customHeight="1">
      <c r="B2430" s="55" t="s">
        <v>3097</v>
      </c>
      <c r="C2430" s="56" t="s">
        <v>9771</v>
      </c>
      <c r="D2430" s="113" t="s">
        <v>9772</v>
      </c>
      <c r="E2430" s="83" t="s">
        <v>3107</v>
      </c>
      <c r="F2430" s="65" t="s">
        <v>2386</v>
      </c>
      <c r="G2430" s="58" t="s">
        <v>10</v>
      </c>
      <c r="H2430" s="58" t="s">
        <v>8070</v>
      </c>
      <c r="I2430" s="129">
        <v>16.89</v>
      </c>
      <c r="J2430" s="129">
        <v>16.89</v>
      </c>
      <c r="K2430" s="93">
        <f>Tabela1[ [#This Row],[Cena hurtowa netto od 01.06.2025] ]/Tabela1[[#This Row],[Cena hurtowa netto od 13.01.2025]]-1</f>
        <v>0</v>
      </c>
      <c r="L2430" s="142" t="s">
        <v>3107</v>
      </c>
      <c r="M2430" s="142"/>
      <c r="N2430" s="64">
        <v>6933631555547</v>
      </c>
      <c r="O2430" s="84">
        <v>0.23</v>
      </c>
      <c r="P2430" s="7"/>
      <c r="Q2430" s="35">
        <f t="shared" si="46"/>
        <v>0</v>
      </c>
      <c r="R2430" s="104">
        <v>236</v>
      </c>
      <c r="S2430" s="36" t="s">
        <v>3191</v>
      </c>
      <c r="T2430" s="86">
        <v>84729090</v>
      </c>
      <c r="U2430" s="39">
        <f>VLOOKUP(Tabela1[[#This Row],[Marka]],Config!$D$2:$E$13,2,FALSE)+Tabela1[[#This Row],[Marka_sort_plus]]</f>
        <v>421000</v>
      </c>
      <c r="V2430" s="39">
        <v>21000</v>
      </c>
      <c r="W2430" s="49" t="s">
        <v>10356</v>
      </c>
      <c r="X2430" s="49" t="s">
        <v>10357</v>
      </c>
      <c r="Y2430" s="49" t="s">
        <v>3152</v>
      </c>
      <c r="Z2430" s="49" t="s">
        <v>3152</v>
      </c>
    </row>
    <row r="2431" spans="2:26" ht="27.75" customHeight="1">
      <c r="B2431" s="55" t="s">
        <v>3097</v>
      </c>
      <c r="C2431" s="56" t="s">
        <v>8781</v>
      </c>
      <c r="D2431" s="113" t="s">
        <v>8782</v>
      </c>
      <c r="E2431" s="83" t="s">
        <v>3108</v>
      </c>
      <c r="F2431" s="65" t="s">
        <v>8787</v>
      </c>
      <c r="G2431" s="58" t="s">
        <v>10</v>
      </c>
      <c r="H2431" s="58" t="s">
        <v>8162</v>
      </c>
      <c r="I2431" s="129">
        <v>2.69</v>
      </c>
      <c r="J2431" s="129">
        <v>2.69</v>
      </c>
      <c r="K2431" s="93">
        <f>Tabela1[ [#This Row],[Cena hurtowa netto od 01.06.2025] ]/Tabela1[[#This Row],[Cena hurtowa netto od 13.01.2025]]-1</f>
        <v>0</v>
      </c>
      <c r="L2431" s="142" t="s">
        <v>3108</v>
      </c>
      <c r="M2431" s="142"/>
      <c r="N2431" s="64">
        <v>6941025179576</v>
      </c>
      <c r="O2431" s="84">
        <v>0.23</v>
      </c>
      <c r="P2431" s="7"/>
      <c r="Q2431" s="35">
        <f t="shared" si="46"/>
        <v>0</v>
      </c>
      <c r="R2431" s="104">
        <v>236</v>
      </c>
      <c r="S2431" s="36" t="s">
        <v>4738</v>
      </c>
      <c r="T2431" s="86">
        <v>73170080</v>
      </c>
      <c r="U2431" s="39">
        <f>VLOOKUP(Tabela1[[#This Row],[Marka]],Config!$D$2:$E$13,2,FALSE)+Tabela1[[#This Row],[Marka_sort_plus]]</f>
        <v>421000</v>
      </c>
      <c r="V2431" s="39">
        <v>21000</v>
      </c>
      <c r="W2431" s="49" t="s">
        <v>10178</v>
      </c>
      <c r="X2431" s="49" t="s">
        <v>9644</v>
      </c>
      <c r="Y2431" s="49" t="s">
        <v>3152</v>
      </c>
      <c r="Z2431" s="49" t="s">
        <v>9645</v>
      </c>
    </row>
    <row r="2432" spans="2:26" ht="27.75" customHeight="1">
      <c r="B2432" s="55" t="s">
        <v>3097</v>
      </c>
      <c r="C2432" s="56" t="s">
        <v>8783</v>
      </c>
      <c r="D2432" s="113" t="s">
        <v>8784</v>
      </c>
      <c r="E2432" s="83" t="s">
        <v>3108</v>
      </c>
      <c r="F2432" s="65" t="s">
        <v>8788</v>
      </c>
      <c r="G2432" s="58" t="s">
        <v>10</v>
      </c>
      <c r="H2432" s="58" t="s">
        <v>8162</v>
      </c>
      <c r="I2432" s="129">
        <v>3.59</v>
      </c>
      <c r="J2432" s="129">
        <v>3.59</v>
      </c>
      <c r="K2432" s="93">
        <f>Tabela1[ [#This Row],[Cena hurtowa netto od 01.06.2025] ]/Tabela1[[#This Row],[Cena hurtowa netto od 13.01.2025]]-1</f>
        <v>0</v>
      </c>
      <c r="L2432" s="142" t="s">
        <v>3108</v>
      </c>
      <c r="M2432" s="142"/>
      <c r="N2432" s="64">
        <v>6941025179552</v>
      </c>
      <c r="O2432" s="84">
        <v>0.23</v>
      </c>
      <c r="P2432" s="7"/>
      <c r="Q2432" s="35">
        <f t="shared" si="46"/>
        <v>0</v>
      </c>
      <c r="R2432" s="104">
        <v>236</v>
      </c>
      <c r="S2432" s="36" t="s">
        <v>4738</v>
      </c>
      <c r="T2432" s="86">
        <v>73170080</v>
      </c>
      <c r="U2432" s="39">
        <f>VLOOKUP(Tabela1[[#This Row],[Marka]],Config!$D$2:$E$13,2,FALSE)+Tabela1[[#This Row],[Marka_sort_plus]]</f>
        <v>421000</v>
      </c>
      <c r="V2432" s="39">
        <v>21000</v>
      </c>
      <c r="W2432" s="49" t="s">
        <v>10179</v>
      </c>
      <c r="X2432" s="49" t="s">
        <v>9646</v>
      </c>
      <c r="Y2432" s="49" t="s">
        <v>3152</v>
      </c>
      <c r="Z2432" s="49" t="s">
        <v>9647</v>
      </c>
    </row>
    <row r="2433" spans="2:26" ht="27.75" customHeight="1">
      <c r="B2433" s="55" t="s">
        <v>3097</v>
      </c>
      <c r="C2433" s="56" t="s">
        <v>8785</v>
      </c>
      <c r="D2433" s="113" t="s">
        <v>8786</v>
      </c>
      <c r="E2433" s="83" t="s">
        <v>3108</v>
      </c>
      <c r="F2433" s="65" t="s">
        <v>8789</v>
      </c>
      <c r="G2433" s="58" t="s">
        <v>10</v>
      </c>
      <c r="H2433" s="58" t="s">
        <v>8162</v>
      </c>
      <c r="I2433" s="129">
        <v>3.69</v>
      </c>
      <c r="J2433" s="129">
        <v>3.69</v>
      </c>
      <c r="K2433" s="93">
        <f>Tabela1[ [#This Row],[Cena hurtowa netto od 01.06.2025] ]/Tabela1[[#This Row],[Cena hurtowa netto od 13.01.2025]]-1</f>
        <v>0</v>
      </c>
      <c r="L2433" s="142" t="s">
        <v>3108</v>
      </c>
      <c r="M2433" s="142"/>
      <c r="N2433" s="64">
        <v>6941025179538</v>
      </c>
      <c r="O2433" s="84">
        <v>0.23</v>
      </c>
      <c r="P2433" s="7"/>
      <c r="Q2433" s="35">
        <f t="shared" si="46"/>
        <v>0</v>
      </c>
      <c r="R2433" s="104">
        <v>236</v>
      </c>
      <c r="S2433" s="36" t="s">
        <v>4738</v>
      </c>
      <c r="T2433" s="86">
        <v>73170080</v>
      </c>
      <c r="U2433" s="39">
        <f>VLOOKUP(Tabela1[[#This Row],[Marka]],Config!$D$2:$E$13,2,FALSE)+Tabela1[[#This Row],[Marka_sort_plus]]</f>
        <v>421000</v>
      </c>
      <c r="V2433" s="39">
        <v>21000</v>
      </c>
      <c r="W2433" s="49" t="s">
        <v>10180</v>
      </c>
      <c r="X2433" s="49" t="s">
        <v>9648</v>
      </c>
      <c r="Y2433" s="49" t="s">
        <v>3152</v>
      </c>
      <c r="Z2433" s="49" t="s">
        <v>9649</v>
      </c>
    </row>
    <row r="2434" spans="2:26" ht="27.75" customHeight="1">
      <c r="B2434" s="55" t="s">
        <v>3097</v>
      </c>
      <c r="C2434" s="56" t="s">
        <v>2340</v>
      </c>
      <c r="D2434" s="113" t="s">
        <v>3213</v>
      </c>
      <c r="E2434" s="83" t="s">
        <v>3107</v>
      </c>
      <c r="F2434" s="65" t="s">
        <v>2341</v>
      </c>
      <c r="G2434" s="58" t="s">
        <v>10</v>
      </c>
      <c r="H2434" s="58">
        <v>1</v>
      </c>
      <c r="I2434" s="129">
        <v>11.99</v>
      </c>
      <c r="J2434" s="129">
        <v>11.99</v>
      </c>
      <c r="K2434" s="93">
        <f>Tabela1[ [#This Row],[Cena hurtowa netto od 01.06.2025] ]/Tabela1[[#This Row],[Cena hurtowa netto od 13.01.2025]]-1</f>
        <v>0</v>
      </c>
      <c r="L2434" s="142" t="s">
        <v>3107</v>
      </c>
      <c r="M2434" s="142"/>
      <c r="N2434" s="64" t="s">
        <v>4441</v>
      </c>
      <c r="O2434" s="84">
        <v>0.23</v>
      </c>
      <c r="P2434" s="7"/>
      <c r="Q2434" s="35">
        <f t="shared" si="46"/>
        <v>0</v>
      </c>
      <c r="R2434" s="104">
        <v>212</v>
      </c>
      <c r="S2434" s="36" t="s">
        <v>3191</v>
      </c>
      <c r="T2434" s="86" t="s">
        <v>4597</v>
      </c>
      <c r="U2434" s="39">
        <f>VLOOKUP(Tabela1[[#This Row],[Marka]],Config!$D$2:$E$13,2,FALSE)+Tabela1[[#This Row],[Marka_sort_plus]]</f>
        <v>421000</v>
      </c>
      <c r="V2434" s="39">
        <v>21000</v>
      </c>
      <c r="W2434" s="49" t="s">
        <v>4441</v>
      </c>
      <c r="X2434" s="49" t="s">
        <v>3152</v>
      </c>
      <c r="Y2434" s="49" t="s">
        <v>3152</v>
      </c>
      <c r="Z2434" s="49" t="s">
        <v>3152</v>
      </c>
    </row>
    <row r="2435" spans="2:26" ht="27.75" customHeight="1">
      <c r="B2435" s="55" t="s">
        <v>3097</v>
      </c>
      <c r="C2435" s="56" t="s">
        <v>2344</v>
      </c>
      <c r="D2435" s="113" t="s">
        <v>3211</v>
      </c>
      <c r="E2435" s="83" t="s">
        <v>3107</v>
      </c>
      <c r="F2435" s="65" t="s">
        <v>2345</v>
      </c>
      <c r="G2435" s="58" t="s">
        <v>10</v>
      </c>
      <c r="H2435" s="58">
        <v>1</v>
      </c>
      <c r="I2435" s="129">
        <v>11.99</v>
      </c>
      <c r="J2435" s="129">
        <v>11.99</v>
      </c>
      <c r="K2435" s="93">
        <f>Tabela1[ [#This Row],[Cena hurtowa netto od 01.06.2025] ]/Tabela1[[#This Row],[Cena hurtowa netto od 13.01.2025]]-1</f>
        <v>0</v>
      </c>
      <c r="L2435" s="142" t="s">
        <v>3107</v>
      </c>
      <c r="M2435" s="142"/>
      <c r="N2435" s="64" t="s">
        <v>4443</v>
      </c>
      <c r="O2435" s="84">
        <v>0.23</v>
      </c>
      <c r="P2435" s="7"/>
      <c r="Q2435" s="35">
        <f t="shared" si="46"/>
        <v>0</v>
      </c>
      <c r="R2435" s="104">
        <v>212</v>
      </c>
      <c r="S2435" s="36" t="s">
        <v>3191</v>
      </c>
      <c r="T2435" s="86" t="s">
        <v>4597</v>
      </c>
      <c r="U2435" s="39">
        <f>VLOOKUP(Tabela1[[#This Row],[Marka]],Config!$D$2:$E$13,2,FALSE)+Tabela1[[#This Row],[Marka_sort_plus]]</f>
        <v>421000</v>
      </c>
      <c r="V2435" s="39">
        <v>21000</v>
      </c>
      <c r="W2435" s="49" t="s">
        <v>4443</v>
      </c>
      <c r="X2435" s="49" t="s">
        <v>3152</v>
      </c>
      <c r="Y2435" s="49" t="s">
        <v>3152</v>
      </c>
      <c r="Z2435" s="49" t="s">
        <v>3152</v>
      </c>
    </row>
    <row r="2436" spans="2:26" ht="27.75" customHeight="1">
      <c r="B2436" s="55" t="s">
        <v>3097</v>
      </c>
      <c r="C2436" s="56" t="s">
        <v>2338</v>
      </c>
      <c r="D2436" s="113" t="s">
        <v>3214</v>
      </c>
      <c r="E2436" s="83" t="s">
        <v>3107</v>
      </c>
      <c r="F2436" s="65" t="s">
        <v>2339</v>
      </c>
      <c r="G2436" s="58" t="s">
        <v>10</v>
      </c>
      <c r="H2436" s="58">
        <v>1</v>
      </c>
      <c r="I2436" s="129">
        <v>11.99</v>
      </c>
      <c r="J2436" s="129">
        <v>11.99</v>
      </c>
      <c r="K2436" s="93">
        <f>Tabela1[ [#This Row],[Cena hurtowa netto od 01.06.2025] ]/Tabela1[[#This Row],[Cena hurtowa netto od 13.01.2025]]-1</f>
        <v>0</v>
      </c>
      <c r="L2436" s="142" t="s">
        <v>3107</v>
      </c>
      <c r="M2436" s="142"/>
      <c r="N2436" s="64" t="s">
        <v>4440</v>
      </c>
      <c r="O2436" s="84">
        <v>0.23</v>
      </c>
      <c r="P2436" s="7"/>
      <c r="Q2436" s="35">
        <f t="shared" si="46"/>
        <v>0</v>
      </c>
      <c r="R2436" s="104">
        <v>212</v>
      </c>
      <c r="S2436" s="36" t="s">
        <v>3191</v>
      </c>
      <c r="T2436" s="86" t="s">
        <v>4597</v>
      </c>
      <c r="U2436" s="39">
        <f>VLOOKUP(Tabela1[[#This Row],[Marka]],Config!$D$2:$E$13,2,FALSE)+Tabela1[[#This Row],[Marka_sort_plus]]</f>
        <v>421000</v>
      </c>
      <c r="V2436" s="39">
        <v>21000</v>
      </c>
      <c r="W2436" s="49" t="s">
        <v>4440</v>
      </c>
      <c r="X2436" s="49" t="s">
        <v>3152</v>
      </c>
      <c r="Y2436" s="49" t="s">
        <v>3152</v>
      </c>
      <c r="Z2436" s="49" t="s">
        <v>3152</v>
      </c>
    </row>
    <row r="2437" spans="2:26" ht="27.75" customHeight="1">
      <c r="B2437" s="55" t="s">
        <v>3097</v>
      </c>
      <c r="C2437" s="56" t="s">
        <v>2342</v>
      </c>
      <c r="D2437" s="113" t="s">
        <v>3212</v>
      </c>
      <c r="E2437" s="83" t="s">
        <v>3107</v>
      </c>
      <c r="F2437" s="65" t="s">
        <v>2343</v>
      </c>
      <c r="G2437" s="58" t="s">
        <v>10</v>
      </c>
      <c r="H2437" s="58">
        <v>1</v>
      </c>
      <c r="I2437" s="129">
        <v>11.99</v>
      </c>
      <c r="J2437" s="129">
        <v>11.99</v>
      </c>
      <c r="K2437" s="93">
        <f>Tabela1[ [#This Row],[Cena hurtowa netto od 01.06.2025] ]/Tabela1[[#This Row],[Cena hurtowa netto od 13.01.2025]]-1</f>
        <v>0</v>
      </c>
      <c r="L2437" s="142" t="s">
        <v>3107</v>
      </c>
      <c r="M2437" s="142"/>
      <c r="N2437" s="64" t="s">
        <v>4442</v>
      </c>
      <c r="O2437" s="84">
        <v>0.23</v>
      </c>
      <c r="P2437" s="7"/>
      <c r="Q2437" s="35">
        <f t="shared" si="46"/>
        <v>0</v>
      </c>
      <c r="R2437" s="104">
        <v>212</v>
      </c>
      <c r="S2437" s="36" t="s">
        <v>3191</v>
      </c>
      <c r="T2437" s="86" t="s">
        <v>4597</v>
      </c>
      <c r="U2437" s="39">
        <f>VLOOKUP(Tabela1[[#This Row],[Marka]],Config!$D$2:$E$13,2,FALSE)+Tabela1[[#This Row],[Marka_sort_plus]]</f>
        <v>421000</v>
      </c>
      <c r="V2437" s="39">
        <v>21000</v>
      </c>
      <c r="W2437" s="49" t="s">
        <v>4442</v>
      </c>
      <c r="X2437" s="49" t="s">
        <v>3152</v>
      </c>
      <c r="Y2437" s="49" t="s">
        <v>3152</v>
      </c>
      <c r="Z2437" s="49" t="s">
        <v>3152</v>
      </c>
    </row>
    <row r="2438" spans="2:26" ht="27.75" customHeight="1">
      <c r="B2438" s="55" t="s">
        <v>3097</v>
      </c>
      <c r="C2438" s="56" t="s">
        <v>10802</v>
      </c>
      <c r="D2438" s="113" t="s">
        <v>10803</v>
      </c>
      <c r="E2438" s="83" t="s">
        <v>3107</v>
      </c>
      <c r="F2438" s="65" t="s">
        <v>10804</v>
      </c>
      <c r="G2438" s="58" t="s">
        <v>10</v>
      </c>
      <c r="H2438" s="58" t="s">
        <v>8167</v>
      </c>
      <c r="I2438" s="129">
        <v>3.19</v>
      </c>
      <c r="J2438" s="129">
        <v>3.19</v>
      </c>
      <c r="K2438" s="93">
        <f>Tabela1[ [#This Row],[Cena hurtowa netto od 01.06.2025] ]/Tabela1[[#This Row],[Cena hurtowa netto od 13.01.2025]]-1</f>
        <v>0</v>
      </c>
      <c r="L2438" s="142" t="s">
        <v>3107</v>
      </c>
      <c r="M2438" s="142"/>
      <c r="N2438" s="64">
        <v>6947503787462</v>
      </c>
      <c r="O2438" s="84">
        <v>0.23</v>
      </c>
      <c r="P2438" s="7"/>
      <c r="Q2438" s="35">
        <f t="shared" ref="Q2438:Q2469" si="47">J2438*P2438*(1-RABAT)</f>
        <v>0</v>
      </c>
      <c r="R2438" s="104" t="s">
        <v>10979</v>
      </c>
      <c r="S2438" s="36" t="s">
        <v>3191</v>
      </c>
      <c r="T2438" s="86">
        <v>39261000</v>
      </c>
      <c r="U2438" s="39">
        <f>VLOOKUP(Tabela1[[#This Row],[Marka]],Config!$D$2:$E$13,2,FALSE)+Tabela1[[#This Row],[Marka_sort_plus]]</f>
        <v>421000</v>
      </c>
      <c r="V2438" s="39">
        <v>21000</v>
      </c>
      <c r="W2438" s="49">
        <v>6947503787462</v>
      </c>
      <c r="X2438" s="49"/>
      <c r="Y2438" s="49"/>
      <c r="Z2438" s="49"/>
    </row>
    <row r="2439" spans="2:26" ht="27.75" customHeight="1">
      <c r="B2439" s="55" t="s">
        <v>3097</v>
      </c>
      <c r="C2439" s="56" t="s">
        <v>10820</v>
      </c>
      <c r="D2439" s="113" t="s">
        <v>10821</v>
      </c>
      <c r="E2439" s="83" t="s">
        <v>3107</v>
      </c>
      <c r="F2439" s="65" t="s">
        <v>10822</v>
      </c>
      <c r="G2439" s="58" t="s">
        <v>10</v>
      </c>
      <c r="H2439" s="58" t="s">
        <v>8167</v>
      </c>
      <c r="I2439" s="129">
        <v>3.49</v>
      </c>
      <c r="J2439" s="129">
        <v>3.49</v>
      </c>
      <c r="K2439" s="93">
        <f>Tabela1[ [#This Row],[Cena hurtowa netto od 01.06.2025] ]/Tabela1[[#This Row],[Cena hurtowa netto od 13.01.2025]]-1</f>
        <v>0</v>
      </c>
      <c r="L2439" s="142" t="s">
        <v>3107</v>
      </c>
      <c r="M2439" s="142"/>
      <c r="N2439" s="64">
        <v>6936965490607</v>
      </c>
      <c r="O2439" s="84">
        <v>0.23</v>
      </c>
      <c r="P2439" s="7"/>
      <c r="Q2439" s="35">
        <f t="shared" si="47"/>
        <v>0</v>
      </c>
      <c r="R2439" s="104" t="s">
        <v>10980</v>
      </c>
      <c r="S2439" s="36" t="s">
        <v>3191</v>
      </c>
      <c r="T2439" s="86">
        <v>39261000</v>
      </c>
      <c r="U2439" s="39">
        <f>VLOOKUP(Tabela1[[#This Row],[Marka]],Config!$D$2:$E$13,2,FALSE)+Tabela1[[#This Row],[Marka_sort_plus]]</f>
        <v>421000</v>
      </c>
      <c r="V2439" s="39">
        <v>21000</v>
      </c>
      <c r="W2439" s="49">
        <v>6936965490607</v>
      </c>
      <c r="X2439" s="49"/>
      <c r="Y2439" s="49"/>
      <c r="Z2439" s="49"/>
    </row>
    <row r="2440" spans="2:26" ht="27.75" customHeight="1">
      <c r="B2440" s="55" t="s">
        <v>3097</v>
      </c>
      <c r="C2440" s="56" t="s">
        <v>12509</v>
      </c>
      <c r="D2440" s="113" t="s">
        <v>12510</v>
      </c>
      <c r="E2440" s="83" t="s">
        <v>3107</v>
      </c>
      <c r="F2440" s="65" t="s">
        <v>12511</v>
      </c>
      <c r="G2440" s="58" t="s">
        <v>10</v>
      </c>
      <c r="H2440" s="58" t="s">
        <v>8167</v>
      </c>
      <c r="I2440" s="129">
        <v>3.79</v>
      </c>
      <c r="J2440" s="129">
        <v>3.79</v>
      </c>
      <c r="K2440" s="93">
        <f>Tabela1[ [#This Row],[Cena hurtowa netto od 01.06.2025] ]/Tabela1[[#This Row],[Cena hurtowa netto od 13.01.2025]]-1</f>
        <v>0</v>
      </c>
      <c r="L2440" s="142" t="s">
        <v>3107</v>
      </c>
      <c r="M2440" s="142"/>
      <c r="N2440" s="64">
        <v>6942109531716</v>
      </c>
      <c r="O2440" s="84">
        <v>0.23</v>
      </c>
      <c r="P2440" s="7"/>
      <c r="Q2440" s="35">
        <f t="shared" si="47"/>
        <v>0</v>
      </c>
      <c r="R2440" s="104"/>
      <c r="S2440" s="36" t="s">
        <v>3191</v>
      </c>
      <c r="T2440" s="86">
        <v>39261000</v>
      </c>
      <c r="U2440" s="39">
        <f>VLOOKUP(Tabela1[[#This Row],[Marka]],Config!$D$2:$E$13,2,FALSE)+Tabela1[[#This Row],[Marka_sort_plus]]</f>
        <v>421000</v>
      </c>
      <c r="V2440" s="39">
        <v>21000</v>
      </c>
      <c r="W2440" s="49">
        <v>6942109531716</v>
      </c>
      <c r="X2440" s="49">
        <v>6942109531723</v>
      </c>
      <c r="Y2440" s="49">
        <v>6942109537725</v>
      </c>
      <c r="Z2440" s="49"/>
    </row>
    <row r="2441" spans="2:26" ht="27.75" customHeight="1">
      <c r="B2441" s="55" t="s">
        <v>3097</v>
      </c>
      <c r="C2441" s="56" t="s">
        <v>10672</v>
      </c>
      <c r="D2441" s="113" t="s">
        <v>10673</v>
      </c>
      <c r="E2441" s="83" t="s">
        <v>3107</v>
      </c>
      <c r="F2441" s="65" t="s">
        <v>11352</v>
      </c>
      <c r="G2441" s="58" t="s">
        <v>10</v>
      </c>
      <c r="H2441" s="58" t="s">
        <v>8167</v>
      </c>
      <c r="I2441" s="129">
        <v>5.09</v>
      </c>
      <c r="J2441" s="129">
        <v>5.09</v>
      </c>
      <c r="K2441" s="93">
        <f>Tabela1[ [#This Row],[Cena hurtowa netto od 01.06.2025] ]/Tabela1[[#This Row],[Cena hurtowa netto od 13.01.2025]]-1</f>
        <v>0</v>
      </c>
      <c r="L2441" s="142" t="s">
        <v>3107</v>
      </c>
      <c r="M2441" s="142"/>
      <c r="N2441" s="64">
        <v>6953787350292</v>
      </c>
      <c r="O2441" s="84">
        <v>0.23</v>
      </c>
      <c r="P2441" s="7"/>
      <c r="Q2441" s="35">
        <f t="shared" si="47"/>
        <v>0</v>
      </c>
      <c r="R2441" s="104">
        <v>230</v>
      </c>
      <c r="S2441" s="36" t="s">
        <v>3191</v>
      </c>
      <c r="T2441" s="86">
        <v>39261000</v>
      </c>
      <c r="U2441" s="39">
        <f>VLOOKUP(Tabela1[[#This Row],[Marka]],Config!$D$2:$E$13,2,FALSE)+Tabela1[[#This Row],[Marka_sort_plus]]</f>
        <v>421000</v>
      </c>
      <c r="V2441" s="39">
        <v>21000</v>
      </c>
      <c r="W2441" s="49">
        <v>6953787350292</v>
      </c>
      <c r="X2441" s="49"/>
      <c r="Y2441" s="49"/>
      <c r="Z2441" s="49"/>
    </row>
    <row r="2442" spans="2:26" ht="27.75" customHeight="1">
      <c r="B2442" s="55" t="s">
        <v>3097</v>
      </c>
      <c r="C2442" s="56" t="s">
        <v>12500</v>
      </c>
      <c r="D2442" s="113" t="s">
        <v>12501</v>
      </c>
      <c r="E2442" s="83" t="s">
        <v>3108</v>
      </c>
      <c r="F2442" s="65" t="s">
        <v>12565</v>
      </c>
      <c r="G2442" s="58" t="s">
        <v>10</v>
      </c>
      <c r="H2442" s="58" t="s">
        <v>8167</v>
      </c>
      <c r="I2442" s="129">
        <v>6.19</v>
      </c>
      <c r="J2442" s="129">
        <v>6.19</v>
      </c>
      <c r="K2442" s="93">
        <f>Tabela1[ [#This Row],[Cena hurtowa netto od 01.06.2025] ]/Tabela1[[#This Row],[Cena hurtowa netto od 13.01.2025]]-1</f>
        <v>0</v>
      </c>
      <c r="L2442" s="142" t="s">
        <v>3108</v>
      </c>
      <c r="M2442" s="142"/>
      <c r="N2442" s="64">
        <v>6942109583579</v>
      </c>
      <c r="O2442" s="84">
        <v>0.23</v>
      </c>
      <c r="P2442" s="7"/>
      <c r="Q2442" s="35">
        <f t="shared" si="47"/>
        <v>0</v>
      </c>
      <c r="R2442" s="104"/>
      <c r="S2442" s="36" t="s">
        <v>3191</v>
      </c>
      <c r="T2442" s="86">
        <v>39261000</v>
      </c>
      <c r="U2442" s="39">
        <f>VLOOKUP(Tabela1[[#This Row],[Marka]],Config!$D$2:$E$13,2,FALSE)+Tabela1[[#This Row],[Marka_sort_plus]]</f>
        <v>421000</v>
      </c>
      <c r="V2442" s="39">
        <v>21000</v>
      </c>
      <c r="W2442" s="49">
        <v>6942109583579</v>
      </c>
      <c r="X2442" s="49">
        <v>6942109583586</v>
      </c>
      <c r="Y2442" s="49"/>
      <c r="Z2442" s="49"/>
    </row>
    <row r="2443" spans="2:26" ht="27.75" customHeight="1">
      <c r="B2443" s="55" t="s">
        <v>3097</v>
      </c>
      <c r="C2443" s="56" t="s">
        <v>12512</v>
      </c>
      <c r="D2443" s="113" t="s">
        <v>12513</v>
      </c>
      <c r="E2443" s="83" t="s">
        <v>3107</v>
      </c>
      <c r="F2443" s="65" t="s">
        <v>12514</v>
      </c>
      <c r="G2443" s="58" t="s">
        <v>10</v>
      </c>
      <c r="H2443" s="58" t="s">
        <v>8167</v>
      </c>
      <c r="I2443" s="129">
        <v>5.49</v>
      </c>
      <c r="J2443" s="129">
        <v>5.49</v>
      </c>
      <c r="K2443" s="93">
        <f>Tabela1[ [#This Row],[Cena hurtowa netto od 01.06.2025] ]/Tabela1[[#This Row],[Cena hurtowa netto od 13.01.2025]]-1</f>
        <v>0</v>
      </c>
      <c r="L2443" s="142" t="s">
        <v>3107</v>
      </c>
      <c r="M2443" s="142"/>
      <c r="N2443" s="64">
        <v>6933631585964</v>
      </c>
      <c r="O2443" s="84">
        <v>0.23</v>
      </c>
      <c r="P2443" s="7"/>
      <c r="Q2443" s="35">
        <f t="shared" si="47"/>
        <v>0</v>
      </c>
      <c r="R2443" s="104"/>
      <c r="S2443" s="36" t="s">
        <v>3191</v>
      </c>
      <c r="T2443" s="86">
        <v>39261000</v>
      </c>
      <c r="U2443" s="39">
        <f>VLOOKUP(Tabela1[[#This Row],[Marka]],Config!$D$2:$E$13,2,FALSE)+Tabela1[[#This Row],[Marka_sort_plus]]</f>
        <v>421000</v>
      </c>
      <c r="V2443" s="39">
        <v>21000</v>
      </c>
      <c r="W2443" s="49">
        <v>6933631585964</v>
      </c>
      <c r="X2443" s="49">
        <v>6933631585988</v>
      </c>
      <c r="Y2443" s="49">
        <v>6936965494773</v>
      </c>
      <c r="Z2443" s="49"/>
    </row>
    <row r="2444" spans="2:26" ht="27.75" customHeight="1">
      <c r="B2444" s="55" t="s">
        <v>3097</v>
      </c>
      <c r="C2444" s="56" t="s">
        <v>13370</v>
      </c>
      <c r="D2444" s="113" t="s">
        <v>13505</v>
      </c>
      <c r="E2444" s="83" t="s">
        <v>3107</v>
      </c>
      <c r="F2444" s="65" t="s">
        <v>13506</v>
      </c>
      <c r="G2444" s="58" t="s">
        <v>10</v>
      </c>
      <c r="H2444" s="58" t="s">
        <v>8167</v>
      </c>
      <c r="I2444" s="129">
        <v>5.59</v>
      </c>
      <c r="J2444" s="129">
        <v>5.59</v>
      </c>
      <c r="K2444" s="93">
        <f>Tabela1[ [#This Row],[Cena hurtowa netto od 01.06.2025] ]/Tabela1[[#This Row],[Cena hurtowa netto od 13.01.2025]]-1</f>
        <v>0</v>
      </c>
      <c r="L2444" s="142" t="s">
        <v>3107</v>
      </c>
      <c r="M2444" s="142"/>
      <c r="N2444" s="64" t="s">
        <v>13509</v>
      </c>
      <c r="O2444" s="84">
        <v>0.23</v>
      </c>
      <c r="P2444" s="7"/>
      <c r="Q2444" s="35">
        <f t="shared" si="47"/>
        <v>0</v>
      </c>
      <c r="R2444" s="104">
        <v>230</v>
      </c>
      <c r="S2444" s="36" t="s">
        <v>3191</v>
      </c>
      <c r="T2444" s="86">
        <v>39261000</v>
      </c>
      <c r="U2444" s="39">
        <f>VLOOKUP(Tabela1[[#This Row],[Marka]],Config!$D$2:$E$13,2,FALSE)+Tabela1[[#This Row],[Marka_sort_plus]]</f>
        <v>421000</v>
      </c>
      <c r="V2444" s="39">
        <v>21000</v>
      </c>
      <c r="W2444" s="49" t="s">
        <v>13509</v>
      </c>
      <c r="X2444" s="49"/>
      <c r="Y2444" s="49"/>
      <c r="Z2444" s="49"/>
    </row>
    <row r="2445" spans="2:26" ht="27.75" customHeight="1">
      <c r="B2445" s="55" t="s">
        <v>3097</v>
      </c>
      <c r="C2445" s="56" t="s">
        <v>12502</v>
      </c>
      <c r="D2445" s="113" t="s">
        <v>12503</v>
      </c>
      <c r="E2445" s="83" t="s">
        <v>3108</v>
      </c>
      <c r="F2445" s="65" t="s">
        <v>12566</v>
      </c>
      <c r="G2445" s="58" t="s">
        <v>10</v>
      </c>
      <c r="H2445" s="58" t="s">
        <v>8167</v>
      </c>
      <c r="I2445" s="129">
        <v>3.99</v>
      </c>
      <c r="J2445" s="129">
        <v>3.99</v>
      </c>
      <c r="K2445" s="93">
        <f>Tabela1[ [#This Row],[Cena hurtowa netto od 01.06.2025] ]/Tabela1[[#This Row],[Cena hurtowa netto od 13.01.2025]]-1</f>
        <v>0</v>
      </c>
      <c r="L2445" s="142" t="s">
        <v>3108</v>
      </c>
      <c r="M2445" s="142"/>
      <c r="N2445" s="64">
        <v>6942109597194</v>
      </c>
      <c r="O2445" s="84">
        <v>0.23</v>
      </c>
      <c r="P2445" s="7"/>
      <c r="Q2445" s="35">
        <f t="shared" si="47"/>
        <v>0</v>
      </c>
      <c r="R2445" s="104"/>
      <c r="S2445" s="36" t="s">
        <v>3191</v>
      </c>
      <c r="T2445" s="86">
        <v>39261000</v>
      </c>
      <c r="U2445" s="39">
        <f>VLOOKUP(Tabela1[[#This Row],[Marka]],Config!$D$2:$E$13,2,FALSE)+Tabela1[[#This Row],[Marka_sort_plus]]</f>
        <v>421000</v>
      </c>
      <c r="V2445" s="39">
        <v>21000</v>
      </c>
      <c r="W2445" s="49">
        <v>6942109597194</v>
      </c>
      <c r="X2445" s="49">
        <v>6942109597200</v>
      </c>
      <c r="Y2445" s="49"/>
      <c r="Z2445" s="49"/>
    </row>
    <row r="2446" spans="2:26" ht="27.75" customHeight="1">
      <c r="B2446" s="55" t="s">
        <v>3097</v>
      </c>
      <c r="C2446" s="56" t="s">
        <v>10730</v>
      </c>
      <c r="D2446" s="113" t="s">
        <v>10731</v>
      </c>
      <c r="E2446" s="83" t="s">
        <v>3107</v>
      </c>
      <c r="F2446" s="65" t="s">
        <v>10729</v>
      </c>
      <c r="G2446" s="58" t="s">
        <v>10</v>
      </c>
      <c r="H2446" s="58" t="s">
        <v>8167</v>
      </c>
      <c r="I2446" s="129">
        <v>2.99</v>
      </c>
      <c r="J2446" s="129">
        <v>2.99</v>
      </c>
      <c r="K2446" s="93">
        <f>Tabela1[ [#This Row],[Cena hurtowa netto od 01.06.2025] ]/Tabela1[[#This Row],[Cena hurtowa netto od 13.01.2025]]-1</f>
        <v>0</v>
      </c>
      <c r="L2446" s="142" t="s">
        <v>3107</v>
      </c>
      <c r="M2446" s="142"/>
      <c r="N2446" s="64">
        <v>6936965482886</v>
      </c>
      <c r="O2446" s="84">
        <v>0.23</v>
      </c>
      <c r="P2446" s="7"/>
      <c r="Q2446" s="35">
        <f t="shared" si="47"/>
        <v>0</v>
      </c>
      <c r="R2446" s="104">
        <v>230</v>
      </c>
      <c r="S2446" s="36" t="s">
        <v>3191</v>
      </c>
      <c r="T2446" s="86">
        <v>39261000</v>
      </c>
      <c r="U2446" s="39">
        <f>VLOOKUP(Tabela1[[#This Row],[Marka]],Config!$D$2:$E$13,2,FALSE)+Tabela1[[#This Row],[Marka_sort_plus]]</f>
        <v>421000</v>
      </c>
      <c r="V2446" s="39">
        <v>21000</v>
      </c>
      <c r="W2446" s="49">
        <v>6936965482886</v>
      </c>
      <c r="X2446" s="49"/>
      <c r="Y2446" s="49"/>
      <c r="Z2446" s="49"/>
    </row>
    <row r="2447" spans="2:26" ht="27.75" customHeight="1">
      <c r="B2447" s="55" t="s">
        <v>3097</v>
      </c>
      <c r="C2447" s="56" t="s">
        <v>10726</v>
      </c>
      <c r="D2447" s="113" t="s">
        <v>10727</v>
      </c>
      <c r="E2447" s="83" t="s">
        <v>3107</v>
      </c>
      <c r="F2447" s="65" t="s">
        <v>10728</v>
      </c>
      <c r="G2447" s="58" t="s">
        <v>10</v>
      </c>
      <c r="H2447" s="58" t="s">
        <v>8167</v>
      </c>
      <c r="I2447" s="129">
        <v>3.79</v>
      </c>
      <c r="J2447" s="129">
        <v>3.79</v>
      </c>
      <c r="K2447" s="93">
        <f>Tabela1[ [#This Row],[Cena hurtowa netto od 01.06.2025] ]/Tabela1[[#This Row],[Cena hurtowa netto od 13.01.2025]]-1</f>
        <v>0</v>
      </c>
      <c r="L2447" s="142" t="s">
        <v>3107</v>
      </c>
      <c r="M2447" s="142"/>
      <c r="N2447" s="64">
        <v>6936965463731</v>
      </c>
      <c r="O2447" s="84">
        <v>0.23</v>
      </c>
      <c r="P2447" s="7"/>
      <c r="Q2447" s="35">
        <f t="shared" si="47"/>
        <v>0</v>
      </c>
      <c r="R2447" s="104">
        <v>230</v>
      </c>
      <c r="S2447" s="36" t="s">
        <v>3191</v>
      </c>
      <c r="T2447" s="86">
        <v>39261000</v>
      </c>
      <c r="U2447" s="39">
        <f>VLOOKUP(Tabela1[[#This Row],[Marka]],Config!$D$2:$E$13,2,FALSE)+Tabela1[[#This Row],[Marka_sort_plus]]</f>
        <v>421000</v>
      </c>
      <c r="V2447" s="39">
        <v>21000</v>
      </c>
      <c r="W2447" s="49">
        <v>6936965463731</v>
      </c>
      <c r="X2447" s="49"/>
      <c r="Y2447" s="49"/>
      <c r="Z2447" s="49"/>
    </row>
    <row r="2448" spans="2:26" ht="27.75" customHeight="1">
      <c r="B2448" s="55" t="s">
        <v>3097</v>
      </c>
      <c r="C2448" s="56" t="s">
        <v>10805</v>
      </c>
      <c r="D2448" s="113" t="s">
        <v>10806</v>
      </c>
      <c r="E2448" s="83" t="s">
        <v>3107</v>
      </c>
      <c r="F2448" s="65" t="s">
        <v>10807</v>
      </c>
      <c r="G2448" s="58" t="s">
        <v>10</v>
      </c>
      <c r="H2448" s="58" t="s">
        <v>8167</v>
      </c>
      <c r="I2448" s="129">
        <v>3.79</v>
      </c>
      <c r="J2448" s="129">
        <v>3.79</v>
      </c>
      <c r="K2448" s="93">
        <f>Tabela1[ [#This Row],[Cena hurtowa netto od 01.06.2025] ]/Tabela1[[#This Row],[Cena hurtowa netto od 13.01.2025]]-1</f>
        <v>0</v>
      </c>
      <c r="L2448" s="142" t="s">
        <v>3107</v>
      </c>
      <c r="M2448" s="142"/>
      <c r="N2448" s="64">
        <v>6936965492755</v>
      </c>
      <c r="O2448" s="84">
        <v>0.23</v>
      </c>
      <c r="P2448" s="7"/>
      <c r="Q2448" s="35">
        <f t="shared" si="47"/>
        <v>0</v>
      </c>
      <c r="R2448" s="104" t="s">
        <v>10980</v>
      </c>
      <c r="S2448" s="36" t="s">
        <v>3191</v>
      </c>
      <c r="T2448" s="86">
        <v>39261000</v>
      </c>
      <c r="U2448" s="39">
        <f>VLOOKUP(Tabela1[[#This Row],[Marka]],Config!$D$2:$E$13,2,FALSE)+Tabela1[[#This Row],[Marka_sort_plus]]</f>
        <v>421000</v>
      </c>
      <c r="V2448" s="39">
        <v>21000</v>
      </c>
      <c r="W2448" s="49">
        <v>6936965492755</v>
      </c>
      <c r="X2448" s="49"/>
      <c r="Y2448" s="49"/>
      <c r="Z2448" s="49"/>
    </row>
    <row r="2449" spans="2:26" ht="27.75" customHeight="1">
      <c r="B2449" s="55" t="s">
        <v>3097</v>
      </c>
      <c r="C2449" s="56" t="s">
        <v>3299</v>
      </c>
      <c r="D2449" s="113" t="s">
        <v>3300</v>
      </c>
      <c r="E2449" s="83" t="s">
        <v>3107</v>
      </c>
      <c r="F2449" s="65" t="s">
        <v>2381</v>
      </c>
      <c r="G2449" s="58" t="s">
        <v>10</v>
      </c>
      <c r="H2449" s="58">
        <v>24</v>
      </c>
      <c r="I2449" s="129">
        <v>5.49</v>
      </c>
      <c r="J2449" s="129">
        <v>5.49</v>
      </c>
      <c r="K2449" s="93">
        <f>Tabela1[ [#This Row],[Cena hurtowa netto od 01.06.2025] ]/Tabela1[[#This Row],[Cena hurtowa netto od 13.01.2025]]-1</f>
        <v>0</v>
      </c>
      <c r="L2449" s="142" t="s">
        <v>3107</v>
      </c>
      <c r="M2449" s="142"/>
      <c r="N2449" s="64" t="s">
        <v>2382</v>
      </c>
      <c r="O2449" s="84">
        <v>0.23</v>
      </c>
      <c r="P2449" s="7"/>
      <c r="Q2449" s="35">
        <f t="shared" si="47"/>
        <v>0</v>
      </c>
      <c r="R2449" s="104">
        <v>231</v>
      </c>
      <c r="S2449" s="36" t="s">
        <v>3191</v>
      </c>
      <c r="T2449" s="86" t="s">
        <v>4557</v>
      </c>
      <c r="U2449" s="39">
        <f>VLOOKUP(Tabela1[[#This Row],[Marka]],Config!$D$2:$E$13,2,FALSE)+Tabela1[[#This Row],[Marka_sort_plus]]</f>
        <v>421000</v>
      </c>
      <c r="V2449" s="39">
        <v>21000</v>
      </c>
      <c r="W2449" s="49" t="s">
        <v>2382</v>
      </c>
      <c r="X2449" s="49" t="s">
        <v>6734</v>
      </c>
      <c r="Y2449" s="49" t="s">
        <v>3152</v>
      </c>
      <c r="Z2449" s="49" t="s">
        <v>3152</v>
      </c>
    </row>
    <row r="2450" spans="2:26" ht="27.75" customHeight="1">
      <c r="B2450" s="55" t="s">
        <v>3097</v>
      </c>
      <c r="C2450" s="56" t="s">
        <v>12504</v>
      </c>
      <c r="D2450" s="113" t="s">
        <v>12505</v>
      </c>
      <c r="E2450" s="83" t="s">
        <v>3107</v>
      </c>
      <c r="F2450" s="65" t="s">
        <v>12567</v>
      </c>
      <c r="G2450" s="58" t="s">
        <v>10</v>
      </c>
      <c r="H2450" s="58" t="s">
        <v>8167</v>
      </c>
      <c r="I2450" s="129">
        <v>5.6272500000000001</v>
      </c>
      <c r="J2450" s="129">
        <v>5.6272500000000001</v>
      </c>
      <c r="K2450" s="93">
        <f>Tabela1[ [#This Row],[Cena hurtowa netto od 01.06.2025] ]/Tabela1[[#This Row],[Cena hurtowa netto od 13.01.2025]]-1</f>
        <v>0</v>
      </c>
      <c r="L2450" s="142" t="s">
        <v>3107</v>
      </c>
      <c r="M2450" s="142"/>
      <c r="N2450" s="64">
        <v>6942109587218</v>
      </c>
      <c r="O2450" s="84">
        <v>0.23</v>
      </c>
      <c r="P2450" s="7"/>
      <c r="Q2450" s="35">
        <f t="shared" si="47"/>
        <v>0</v>
      </c>
      <c r="R2450" s="104"/>
      <c r="S2450" s="36" t="s">
        <v>3191</v>
      </c>
      <c r="T2450" s="86">
        <v>39261000</v>
      </c>
      <c r="U2450" s="39">
        <f>VLOOKUP(Tabela1[[#This Row],[Marka]],Config!$D$2:$E$13,2,FALSE)+Tabela1[[#This Row],[Marka_sort_plus]]</f>
        <v>421000</v>
      </c>
      <c r="V2450" s="39">
        <v>21000</v>
      </c>
      <c r="W2450" s="49">
        <v>6942109587218</v>
      </c>
      <c r="X2450" s="49">
        <v>6942109587225</v>
      </c>
      <c r="Y2450" s="49"/>
      <c r="Z2450" s="49"/>
    </row>
    <row r="2451" spans="2:26" ht="27.75" customHeight="1">
      <c r="B2451" s="55" t="s">
        <v>3097</v>
      </c>
      <c r="C2451" s="56" t="s">
        <v>12506</v>
      </c>
      <c r="D2451" s="113" t="s">
        <v>12507</v>
      </c>
      <c r="E2451" s="83" t="s">
        <v>3107</v>
      </c>
      <c r="F2451" s="65" t="s">
        <v>12508</v>
      </c>
      <c r="G2451" s="58" t="s">
        <v>10</v>
      </c>
      <c r="H2451" s="58" t="s">
        <v>8167</v>
      </c>
      <c r="I2451" s="129">
        <v>4.49</v>
      </c>
      <c r="J2451" s="129">
        <v>4.49</v>
      </c>
      <c r="K2451" s="93">
        <f>Tabela1[ [#This Row],[Cena hurtowa netto od 01.06.2025] ]/Tabela1[[#This Row],[Cena hurtowa netto od 13.01.2025]]-1</f>
        <v>0</v>
      </c>
      <c r="L2451" s="142" t="s">
        <v>3107</v>
      </c>
      <c r="M2451" s="142"/>
      <c r="N2451" s="64">
        <v>6936965476397</v>
      </c>
      <c r="O2451" s="84">
        <v>0.23</v>
      </c>
      <c r="P2451" s="7"/>
      <c r="Q2451" s="35">
        <f t="shared" si="47"/>
        <v>0</v>
      </c>
      <c r="R2451" s="104"/>
      <c r="S2451" s="36" t="s">
        <v>3191</v>
      </c>
      <c r="T2451" s="86">
        <v>39261000</v>
      </c>
      <c r="U2451" s="39">
        <f>VLOOKUP(Tabela1[[#This Row],[Marka]],Config!$D$2:$E$13,2,FALSE)+Tabela1[[#This Row],[Marka_sort_plus]]</f>
        <v>421000</v>
      </c>
      <c r="V2451" s="39">
        <v>21000</v>
      </c>
      <c r="W2451" s="49">
        <v>6936965476397</v>
      </c>
      <c r="X2451" s="49">
        <v>6936965476403</v>
      </c>
      <c r="Y2451" s="49"/>
      <c r="Z2451" s="49"/>
    </row>
    <row r="2452" spans="2:26" ht="27.75" customHeight="1">
      <c r="B2452" s="55" t="s">
        <v>3097</v>
      </c>
      <c r="C2452" s="56" t="s">
        <v>12515</v>
      </c>
      <c r="D2452" s="113" t="s">
        <v>12516</v>
      </c>
      <c r="E2452" s="83" t="s">
        <v>3107</v>
      </c>
      <c r="F2452" s="65" t="s">
        <v>12517</v>
      </c>
      <c r="G2452" s="58" t="s">
        <v>10</v>
      </c>
      <c r="H2452" s="58" t="s">
        <v>8167</v>
      </c>
      <c r="I2452" s="129">
        <v>9.99</v>
      </c>
      <c r="J2452" s="129">
        <v>9.99</v>
      </c>
      <c r="K2452" s="93">
        <f>Tabela1[ [#This Row],[Cena hurtowa netto od 01.06.2025] ]/Tabela1[[#This Row],[Cena hurtowa netto od 13.01.2025]]-1</f>
        <v>0</v>
      </c>
      <c r="L2452" s="142" t="s">
        <v>3107</v>
      </c>
      <c r="M2452" s="142"/>
      <c r="N2452" s="64">
        <v>6942109594711</v>
      </c>
      <c r="O2452" s="84">
        <v>0.23</v>
      </c>
      <c r="P2452" s="7"/>
      <c r="Q2452" s="35">
        <f t="shared" si="47"/>
        <v>0</v>
      </c>
      <c r="R2452" s="104"/>
      <c r="S2452" s="36" t="s">
        <v>3191</v>
      </c>
      <c r="T2452" s="86">
        <v>39261000</v>
      </c>
      <c r="U2452" s="39">
        <f>VLOOKUP(Tabela1[[#This Row],[Marka]],Config!$D$2:$E$13,2,FALSE)+Tabela1[[#This Row],[Marka_sort_plus]]</f>
        <v>421000</v>
      </c>
      <c r="V2452" s="39">
        <v>21000</v>
      </c>
      <c r="W2452" s="49">
        <v>6942109594711</v>
      </c>
      <c r="X2452" s="49">
        <v>6942109594728</v>
      </c>
      <c r="Y2452" s="49"/>
      <c r="Z2452" s="49"/>
    </row>
    <row r="2453" spans="2:26" ht="27.75" customHeight="1">
      <c r="B2453" s="55" t="s">
        <v>3097</v>
      </c>
      <c r="C2453" s="56" t="s">
        <v>10406</v>
      </c>
      <c r="D2453" s="113" t="s">
        <v>10407</v>
      </c>
      <c r="E2453" s="83" t="s">
        <v>3108</v>
      </c>
      <c r="F2453" s="65" t="s">
        <v>10408</v>
      </c>
      <c r="G2453" s="58" t="s">
        <v>10</v>
      </c>
      <c r="H2453" s="58" t="s">
        <v>8167</v>
      </c>
      <c r="I2453" s="129">
        <v>4.99</v>
      </c>
      <c r="J2453" s="129">
        <v>4.99</v>
      </c>
      <c r="K2453" s="93">
        <f>Tabela1[ [#This Row],[Cena hurtowa netto od 01.06.2025] ]/Tabela1[[#This Row],[Cena hurtowa netto od 13.01.2025]]-1</f>
        <v>0</v>
      </c>
      <c r="L2453" s="142" t="s">
        <v>3108</v>
      </c>
      <c r="M2453" s="142"/>
      <c r="N2453" s="64">
        <v>6931747199426</v>
      </c>
      <c r="O2453" s="84">
        <v>0.23</v>
      </c>
      <c r="P2453" s="7"/>
      <c r="Q2453" s="35">
        <f t="shared" si="47"/>
        <v>0</v>
      </c>
      <c r="R2453" s="104">
        <v>214</v>
      </c>
      <c r="S2453" s="36" t="s">
        <v>3123</v>
      </c>
      <c r="T2453" s="86">
        <v>40169200</v>
      </c>
      <c r="U2453" s="39">
        <f>VLOOKUP(Tabela1[[#This Row],[Marka]],Config!$D$2:$E$13,2,FALSE)+Tabela1[[#This Row],[Marka_sort_plus]]</f>
        <v>421000</v>
      </c>
      <c r="V2453" s="39">
        <v>21000</v>
      </c>
      <c r="W2453" s="49">
        <v>6931747199426</v>
      </c>
      <c r="X2453" s="49"/>
      <c r="Y2453" s="49"/>
      <c r="Z2453" s="49"/>
    </row>
    <row r="2454" spans="2:26" ht="27.75" customHeight="1">
      <c r="B2454" s="55" t="s">
        <v>3097</v>
      </c>
      <c r="C2454" s="56" t="s">
        <v>11659</v>
      </c>
      <c r="D2454" s="113" t="s">
        <v>11660</v>
      </c>
      <c r="E2454" s="83" t="s">
        <v>3107</v>
      </c>
      <c r="F2454" s="65" t="s">
        <v>11661</v>
      </c>
      <c r="G2454" s="58" t="s">
        <v>10</v>
      </c>
      <c r="H2454" s="58" t="s">
        <v>8167</v>
      </c>
      <c r="I2454" s="129">
        <v>0.69</v>
      </c>
      <c r="J2454" s="129">
        <v>0.69</v>
      </c>
      <c r="K2454" s="93">
        <f>Tabela1[ [#This Row],[Cena hurtowa netto od 01.06.2025] ]/Tabela1[[#This Row],[Cena hurtowa netto od 13.01.2025]]-1</f>
        <v>0</v>
      </c>
      <c r="L2454" s="142" t="s">
        <v>3107</v>
      </c>
      <c r="M2454" s="142"/>
      <c r="N2454" s="64">
        <v>6942109502570</v>
      </c>
      <c r="O2454" s="84">
        <v>0.23</v>
      </c>
      <c r="P2454" s="7"/>
      <c r="Q2454" s="35">
        <f t="shared" si="47"/>
        <v>0</v>
      </c>
      <c r="R2454" s="104"/>
      <c r="S2454" s="36" t="s">
        <v>3123</v>
      </c>
      <c r="T2454" s="86">
        <v>40169200</v>
      </c>
      <c r="U2454" s="39">
        <f>VLOOKUP(Tabela1[[#This Row],[Marka]],Config!$D$2:$E$13,2,FALSE)+Tabela1[[#This Row],[Marka_sort_plus]]</f>
        <v>421000</v>
      </c>
      <c r="V2454" s="39">
        <v>21000</v>
      </c>
      <c r="W2454" s="49">
        <v>6942109502570</v>
      </c>
      <c r="X2454" s="49">
        <v>6942109502587</v>
      </c>
      <c r="Y2454" s="49"/>
      <c r="Z2454" s="49"/>
    </row>
    <row r="2455" spans="2:26" ht="27.75" customHeight="1">
      <c r="B2455" s="55" t="s">
        <v>3097</v>
      </c>
      <c r="C2455" s="56" t="s">
        <v>11758</v>
      </c>
      <c r="D2455" s="113" t="s">
        <v>11759</v>
      </c>
      <c r="E2455" s="83" t="s">
        <v>3107</v>
      </c>
      <c r="F2455" s="65" t="s">
        <v>11760</v>
      </c>
      <c r="G2455" s="58" t="s">
        <v>10</v>
      </c>
      <c r="H2455" s="58" t="s">
        <v>8167</v>
      </c>
      <c r="I2455" s="129">
        <v>5.89</v>
      </c>
      <c r="J2455" s="129">
        <v>5.89</v>
      </c>
      <c r="K2455" s="93">
        <f>Tabela1[ [#This Row],[Cena hurtowa netto od 01.06.2025] ]/Tabela1[[#This Row],[Cena hurtowa netto od 13.01.2025]]-1</f>
        <v>0</v>
      </c>
      <c r="L2455" s="142" t="s">
        <v>3107</v>
      </c>
      <c r="M2455" s="142"/>
      <c r="N2455" s="64">
        <v>6942109539682</v>
      </c>
      <c r="O2455" s="84">
        <v>0.23</v>
      </c>
      <c r="P2455" s="7"/>
      <c r="Q2455" s="35">
        <f t="shared" si="47"/>
        <v>0</v>
      </c>
      <c r="R2455" s="104"/>
      <c r="S2455" s="36" t="s">
        <v>3123</v>
      </c>
      <c r="T2455" s="86">
        <v>40169200</v>
      </c>
      <c r="U2455" s="39">
        <f>VLOOKUP(Tabela1[[#This Row],[Marka]],Config!$D$2:$E$13,2,FALSE)+Tabela1[[#This Row],[Marka_sort_plus]]</f>
        <v>421000</v>
      </c>
      <c r="V2455" s="39">
        <v>21000</v>
      </c>
      <c r="W2455" s="49">
        <v>6942109539682</v>
      </c>
      <c r="X2455" s="49"/>
      <c r="Y2455" s="49"/>
      <c r="Z2455" s="49"/>
    </row>
    <row r="2456" spans="2:26" ht="27.75" customHeight="1">
      <c r="B2456" s="55" t="s">
        <v>3097</v>
      </c>
      <c r="C2456" s="56" t="s">
        <v>11662</v>
      </c>
      <c r="D2456" s="106" t="s">
        <v>11663</v>
      </c>
      <c r="E2456" s="83" t="s">
        <v>3107</v>
      </c>
      <c r="F2456" s="65" t="s">
        <v>11664</v>
      </c>
      <c r="G2456" s="58" t="s">
        <v>10</v>
      </c>
      <c r="H2456" s="58" t="s">
        <v>8167</v>
      </c>
      <c r="I2456" s="129">
        <v>4.49</v>
      </c>
      <c r="J2456" s="129">
        <v>4.49</v>
      </c>
      <c r="K2456" s="93">
        <f>Tabela1[ [#This Row],[Cena hurtowa netto od 01.06.2025] ]/Tabela1[[#This Row],[Cena hurtowa netto od 13.01.2025]]-1</f>
        <v>0</v>
      </c>
      <c r="L2456" s="142" t="s">
        <v>3107</v>
      </c>
      <c r="M2456" s="142"/>
      <c r="N2456" s="64">
        <v>6936965494124</v>
      </c>
      <c r="O2456" s="84">
        <v>0.23</v>
      </c>
      <c r="P2456" s="7"/>
      <c r="Q2456" s="35">
        <f t="shared" si="47"/>
        <v>0</v>
      </c>
      <c r="R2456" s="104"/>
      <c r="S2456" s="36" t="s">
        <v>3123</v>
      </c>
      <c r="T2456" s="86">
        <v>40169200</v>
      </c>
      <c r="U2456" s="39">
        <f>VLOOKUP(Tabela1[[#This Row],[Marka]],Config!$D$2:$E$13,2,FALSE)+Tabela1[[#This Row],[Marka_sort_plus]]</f>
        <v>421000</v>
      </c>
      <c r="V2456" s="39">
        <v>21000</v>
      </c>
      <c r="W2456" s="49">
        <v>6936965494124</v>
      </c>
      <c r="X2456" s="49"/>
      <c r="Y2456" s="49"/>
      <c r="Z2456" s="49"/>
    </row>
    <row r="2457" spans="2:26" ht="27.75" customHeight="1">
      <c r="B2457" s="55" t="s">
        <v>3097</v>
      </c>
      <c r="C2457" s="56" t="s">
        <v>11749</v>
      </c>
      <c r="D2457" s="113" t="s">
        <v>11750</v>
      </c>
      <c r="E2457" s="83" t="s">
        <v>3107</v>
      </c>
      <c r="F2457" s="65" t="s">
        <v>11751</v>
      </c>
      <c r="G2457" s="58" t="s">
        <v>10</v>
      </c>
      <c r="H2457" s="58" t="s">
        <v>8167</v>
      </c>
      <c r="I2457" s="129">
        <v>4.99</v>
      </c>
      <c r="J2457" s="129">
        <v>4.99</v>
      </c>
      <c r="K2457" s="93">
        <f>Tabela1[ [#This Row],[Cena hurtowa netto od 01.06.2025] ]/Tabela1[[#This Row],[Cena hurtowa netto od 13.01.2025]]-1</f>
        <v>0</v>
      </c>
      <c r="L2457" s="142" t="s">
        <v>3107</v>
      </c>
      <c r="M2457" s="142"/>
      <c r="N2457" s="64">
        <v>6942109543375</v>
      </c>
      <c r="O2457" s="84">
        <v>0.23</v>
      </c>
      <c r="P2457" s="7"/>
      <c r="Q2457" s="35">
        <f t="shared" si="47"/>
        <v>0</v>
      </c>
      <c r="R2457" s="104"/>
      <c r="S2457" s="36" t="s">
        <v>3123</v>
      </c>
      <c r="T2457" s="86">
        <v>40169200</v>
      </c>
      <c r="U2457" s="39">
        <f>VLOOKUP(Tabela1[[#This Row],[Marka]],Config!$D$2:$E$13,2,FALSE)+Tabela1[[#This Row],[Marka_sort_plus]]</f>
        <v>421000</v>
      </c>
      <c r="V2457" s="39">
        <v>21000</v>
      </c>
      <c r="W2457" s="49">
        <v>6942109543375</v>
      </c>
      <c r="X2457" s="49"/>
      <c r="Y2457" s="49"/>
      <c r="Z2457" s="49"/>
    </row>
    <row r="2458" spans="2:26" ht="27.75" customHeight="1">
      <c r="B2458" s="55" t="s">
        <v>3097</v>
      </c>
      <c r="C2458" s="56" t="s">
        <v>10823</v>
      </c>
      <c r="D2458" s="113" t="s">
        <v>10824</v>
      </c>
      <c r="E2458" s="83" t="s">
        <v>3107</v>
      </c>
      <c r="F2458" s="65" t="s">
        <v>10825</v>
      </c>
      <c r="G2458" s="58" t="s">
        <v>10</v>
      </c>
      <c r="H2458" s="58" t="s">
        <v>8167</v>
      </c>
      <c r="I2458" s="129">
        <v>5.49</v>
      </c>
      <c r="J2458" s="129">
        <v>5.49</v>
      </c>
      <c r="K2458" s="93">
        <f>Tabela1[ [#This Row],[Cena hurtowa netto od 01.06.2025] ]/Tabela1[[#This Row],[Cena hurtowa netto od 13.01.2025]]-1</f>
        <v>0</v>
      </c>
      <c r="L2458" s="142" t="s">
        <v>3107</v>
      </c>
      <c r="M2458" s="142"/>
      <c r="N2458" s="64">
        <v>6936965491253</v>
      </c>
      <c r="O2458" s="84">
        <v>0.23</v>
      </c>
      <c r="P2458" s="7"/>
      <c r="Q2458" s="35">
        <f t="shared" si="47"/>
        <v>0</v>
      </c>
      <c r="R2458" s="104"/>
      <c r="S2458" s="36" t="s">
        <v>3191</v>
      </c>
      <c r="T2458" s="86">
        <v>39261000</v>
      </c>
      <c r="U2458" s="39">
        <f>VLOOKUP(Tabela1[[#This Row],[Marka]],Config!$D$2:$E$13,2,FALSE)+Tabela1[[#This Row],[Marka_sort_plus]]</f>
        <v>421000</v>
      </c>
      <c r="V2458" s="39">
        <v>21000</v>
      </c>
      <c r="W2458" s="49">
        <v>6936965491253</v>
      </c>
      <c r="X2458" s="49">
        <v>6936965491260</v>
      </c>
      <c r="Y2458" s="49">
        <v>6936965491277</v>
      </c>
      <c r="Z2458" s="49"/>
    </row>
    <row r="2459" spans="2:26" ht="27.75" customHeight="1">
      <c r="B2459" s="55" t="s">
        <v>3097</v>
      </c>
      <c r="C2459" s="56" t="s">
        <v>10722</v>
      </c>
      <c r="D2459" s="113" t="s">
        <v>10723</v>
      </c>
      <c r="E2459" s="83" t="s">
        <v>3107</v>
      </c>
      <c r="F2459" s="65" t="s">
        <v>10811</v>
      </c>
      <c r="G2459" s="58" t="s">
        <v>10</v>
      </c>
      <c r="H2459" s="58" t="s">
        <v>12847</v>
      </c>
      <c r="I2459" s="129">
        <v>1.59</v>
      </c>
      <c r="J2459" s="129">
        <v>1.59</v>
      </c>
      <c r="K2459" s="93">
        <f>Tabela1[ [#This Row],[Cena hurtowa netto od 01.06.2025] ]/Tabela1[[#This Row],[Cena hurtowa netto od 13.01.2025]]-1</f>
        <v>0</v>
      </c>
      <c r="L2459" s="142" t="s">
        <v>3107</v>
      </c>
      <c r="M2459" s="142"/>
      <c r="N2459" s="64">
        <v>6941255129709</v>
      </c>
      <c r="O2459" s="84">
        <v>0.23</v>
      </c>
      <c r="P2459" s="7"/>
      <c r="Q2459" s="35">
        <f t="shared" si="47"/>
        <v>0</v>
      </c>
      <c r="R2459" s="104">
        <v>211</v>
      </c>
      <c r="S2459" s="36" t="s">
        <v>3123</v>
      </c>
      <c r="T2459" s="86">
        <v>39261000</v>
      </c>
      <c r="U2459" s="39">
        <f>VLOOKUP(Tabela1[[#This Row],[Marka]],Config!$D$2:$E$13,2,FALSE)+Tabela1[[#This Row],[Marka_sort_plus]]</f>
        <v>421001</v>
      </c>
      <c r="V2459" s="39">
        <v>21001</v>
      </c>
      <c r="W2459" s="49">
        <v>6941255129709</v>
      </c>
      <c r="X2459" s="49"/>
      <c r="Y2459" s="49"/>
      <c r="Z2459" s="49"/>
    </row>
    <row r="2460" spans="2:26" ht="27.75" customHeight="1">
      <c r="B2460" s="55" t="s">
        <v>3097</v>
      </c>
      <c r="C2460" s="56" t="s">
        <v>10724</v>
      </c>
      <c r="D2460" s="113" t="s">
        <v>10725</v>
      </c>
      <c r="E2460" s="83" t="s">
        <v>3107</v>
      </c>
      <c r="F2460" s="65" t="s">
        <v>10812</v>
      </c>
      <c r="G2460" s="58" t="s">
        <v>10</v>
      </c>
      <c r="H2460" s="58" t="s">
        <v>12847</v>
      </c>
      <c r="I2460" s="129">
        <v>1.99</v>
      </c>
      <c r="J2460" s="129">
        <v>1.99</v>
      </c>
      <c r="K2460" s="93">
        <f>Tabela1[ [#This Row],[Cena hurtowa netto od 01.06.2025] ]/Tabela1[[#This Row],[Cena hurtowa netto od 13.01.2025]]-1</f>
        <v>0</v>
      </c>
      <c r="L2460" s="142" t="s">
        <v>3107</v>
      </c>
      <c r="M2460" s="142"/>
      <c r="N2460" s="64">
        <v>6936965463816</v>
      </c>
      <c r="O2460" s="84">
        <v>0.23</v>
      </c>
      <c r="P2460" s="7"/>
      <c r="Q2460" s="35">
        <f t="shared" si="47"/>
        <v>0</v>
      </c>
      <c r="R2460" s="104">
        <v>211</v>
      </c>
      <c r="S2460" s="36" t="s">
        <v>3123</v>
      </c>
      <c r="T2460" s="86">
        <v>40169200</v>
      </c>
      <c r="U2460" s="39">
        <f>VLOOKUP(Tabela1[[#This Row],[Marka]],Config!$D$2:$E$13,2,FALSE)+Tabela1[[#This Row],[Marka_sort_plus]]</f>
        <v>421001</v>
      </c>
      <c r="V2460" s="39">
        <v>21001</v>
      </c>
      <c r="W2460" s="49">
        <v>6936965463816</v>
      </c>
      <c r="X2460" s="49"/>
      <c r="Y2460" s="49"/>
      <c r="Z2460" s="49"/>
    </row>
    <row r="2461" spans="2:26" ht="27.75" customHeight="1">
      <c r="B2461" s="55" t="s">
        <v>3097</v>
      </c>
      <c r="C2461" s="56" t="s">
        <v>10789</v>
      </c>
      <c r="D2461" s="113" t="s">
        <v>10790</v>
      </c>
      <c r="E2461" s="83" t="s">
        <v>3107</v>
      </c>
      <c r="F2461" s="65" t="s">
        <v>10813</v>
      </c>
      <c r="G2461" s="58" t="s">
        <v>10</v>
      </c>
      <c r="H2461" s="58" t="s">
        <v>10791</v>
      </c>
      <c r="I2461" s="129">
        <v>2.59</v>
      </c>
      <c r="J2461" s="129">
        <v>2.59</v>
      </c>
      <c r="K2461" s="93">
        <f>Tabela1[ [#This Row],[Cena hurtowa netto od 01.06.2025] ]/Tabela1[[#This Row],[Cena hurtowa netto od 13.01.2025]]-1</f>
        <v>0</v>
      </c>
      <c r="L2461" s="142" t="s">
        <v>3107</v>
      </c>
      <c r="M2461" s="142"/>
      <c r="N2461" s="64">
        <v>6936965483265</v>
      </c>
      <c r="O2461" s="84">
        <v>0.23</v>
      </c>
      <c r="P2461" s="7"/>
      <c r="Q2461" s="35">
        <f t="shared" si="47"/>
        <v>0</v>
      </c>
      <c r="R2461" s="104">
        <v>211</v>
      </c>
      <c r="S2461" s="36" t="s">
        <v>3123</v>
      </c>
      <c r="T2461" s="86">
        <v>40169200</v>
      </c>
      <c r="U2461" s="39">
        <f>VLOOKUP(Tabela1[[#This Row],[Marka]],Config!$D$2:$E$13,2,FALSE)+Tabela1[[#This Row],[Marka_sort_plus]]</f>
        <v>421001</v>
      </c>
      <c r="V2461" s="39">
        <v>21001</v>
      </c>
      <c r="W2461" s="49">
        <v>6936965483265</v>
      </c>
      <c r="X2461" s="49"/>
      <c r="Y2461" s="49"/>
      <c r="Z2461" s="49"/>
    </row>
    <row r="2462" spans="2:26" ht="27.75" customHeight="1">
      <c r="B2462" s="55" t="s">
        <v>3097</v>
      </c>
      <c r="C2462" s="56" t="s">
        <v>11768</v>
      </c>
      <c r="D2462" s="113" t="s">
        <v>11769</v>
      </c>
      <c r="E2462" s="83" t="s">
        <v>3107</v>
      </c>
      <c r="F2462" s="65" t="s">
        <v>11770</v>
      </c>
      <c r="G2462" s="58" t="s">
        <v>10</v>
      </c>
      <c r="H2462" s="58" t="s">
        <v>8167</v>
      </c>
      <c r="I2462" s="129">
        <v>1.99</v>
      </c>
      <c r="J2462" s="129">
        <v>1.99</v>
      </c>
      <c r="K2462" s="93">
        <f>Tabela1[ [#This Row],[Cena hurtowa netto od 01.06.2025] ]/Tabela1[[#This Row],[Cena hurtowa netto od 13.01.2025]]-1</f>
        <v>0</v>
      </c>
      <c r="L2462" s="142" t="s">
        <v>3107</v>
      </c>
      <c r="M2462" s="142"/>
      <c r="N2462" s="64">
        <v>6942109529232</v>
      </c>
      <c r="O2462" s="84">
        <v>0.23</v>
      </c>
      <c r="P2462" s="7"/>
      <c r="Q2462" s="35">
        <f t="shared" si="47"/>
        <v>0</v>
      </c>
      <c r="R2462" s="104"/>
      <c r="S2462" s="36" t="s">
        <v>3123</v>
      </c>
      <c r="T2462" s="86">
        <v>40169200</v>
      </c>
      <c r="U2462" s="39">
        <f>VLOOKUP(Tabela1[[#This Row],[Marka]],Config!$D$2:$E$13,2,FALSE)+Tabela1[[#This Row],[Marka_sort_plus]]</f>
        <v>421001</v>
      </c>
      <c r="V2462" s="39">
        <v>21001</v>
      </c>
      <c r="W2462" s="49">
        <v>6942109529232</v>
      </c>
      <c r="X2462" s="49"/>
      <c r="Y2462" s="49"/>
      <c r="Z2462" s="49"/>
    </row>
    <row r="2463" spans="2:26" ht="27.75" customHeight="1">
      <c r="B2463" s="55" t="s">
        <v>3097</v>
      </c>
      <c r="C2463" s="56" t="s">
        <v>11665</v>
      </c>
      <c r="D2463" s="113" t="s">
        <v>11667</v>
      </c>
      <c r="E2463" s="83" t="s">
        <v>3107</v>
      </c>
      <c r="F2463" s="65" t="s">
        <v>11666</v>
      </c>
      <c r="G2463" s="58" t="s">
        <v>10</v>
      </c>
      <c r="H2463" s="58" t="s">
        <v>8167</v>
      </c>
      <c r="I2463" s="129">
        <v>2.69</v>
      </c>
      <c r="J2463" s="129">
        <v>2.69</v>
      </c>
      <c r="K2463" s="93">
        <f>Tabela1[ [#This Row],[Cena hurtowa netto od 01.06.2025] ]/Tabela1[[#This Row],[Cena hurtowa netto od 13.01.2025]]-1</f>
        <v>0</v>
      </c>
      <c r="L2463" s="142" t="s">
        <v>3107</v>
      </c>
      <c r="M2463" s="142"/>
      <c r="N2463" s="64">
        <v>6942109529256</v>
      </c>
      <c r="O2463" s="84">
        <v>0.23</v>
      </c>
      <c r="P2463" s="7"/>
      <c r="Q2463" s="35">
        <f t="shared" si="47"/>
        <v>0</v>
      </c>
      <c r="R2463" s="104"/>
      <c r="S2463" s="36" t="s">
        <v>3123</v>
      </c>
      <c r="T2463" s="86">
        <v>40169200</v>
      </c>
      <c r="U2463" s="39">
        <f>VLOOKUP(Tabela1[[#This Row],[Marka]],Config!$D$2:$E$13,2,FALSE)+Tabela1[[#This Row],[Marka_sort_plus]]</f>
        <v>421001</v>
      </c>
      <c r="V2463" s="39">
        <v>21001</v>
      </c>
      <c r="W2463" s="50">
        <v>6942109529256</v>
      </c>
      <c r="X2463" s="50">
        <v>6942109529263</v>
      </c>
      <c r="Y2463" s="50"/>
      <c r="Z2463" s="50"/>
    </row>
    <row r="2464" spans="2:26" ht="27.75" customHeight="1">
      <c r="B2464" s="55" t="s">
        <v>3097</v>
      </c>
      <c r="C2464" s="56" t="s">
        <v>10966</v>
      </c>
      <c r="D2464" s="113" t="s">
        <v>10967</v>
      </c>
      <c r="E2464" s="83" t="s">
        <v>3107</v>
      </c>
      <c r="F2464" s="65" t="s">
        <v>10968</v>
      </c>
      <c r="G2464" s="58" t="s">
        <v>10</v>
      </c>
      <c r="H2464" s="58" t="s">
        <v>8070</v>
      </c>
      <c r="I2464" s="129">
        <v>4.99</v>
      </c>
      <c r="J2464" s="129">
        <v>4.99</v>
      </c>
      <c r="K2464" s="93">
        <f>Tabela1[ [#This Row],[Cena hurtowa netto od 01.06.2025] ]/Tabela1[[#This Row],[Cena hurtowa netto od 13.01.2025]]-1</f>
        <v>0</v>
      </c>
      <c r="L2464" s="142" t="s">
        <v>3107</v>
      </c>
      <c r="M2464" s="142"/>
      <c r="N2464" s="64">
        <v>6936965494735</v>
      </c>
      <c r="O2464" s="84">
        <v>0.23</v>
      </c>
      <c r="P2464" s="7"/>
      <c r="Q2464" s="35">
        <f t="shared" si="47"/>
        <v>0</v>
      </c>
      <c r="R2464" s="104" t="s">
        <v>10969</v>
      </c>
      <c r="S2464" s="36" t="s">
        <v>3123</v>
      </c>
      <c r="T2464" s="86">
        <v>40169200</v>
      </c>
      <c r="U2464" s="39">
        <f>VLOOKUP(Tabela1[[#This Row],[Marka]],Config!$D$2:$E$13,2,FALSE)+Tabela1[[#This Row],[Marka_sort_plus]]</f>
        <v>421001</v>
      </c>
      <c r="V2464" s="39">
        <v>21001</v>
      </c>
      <c r="W2464" s="49">
        <v>6936965494735</v>
      </c>
      <c r="X2464" s="49">
        <v>6936965494742</v>
      </c>
      <c r="Y2464" s="49"/>
      <c r="Z2464" s="49"/>
    </row>
    <row r="2465" spans="2:26" ht="27.75" customHeight="1">
      <c r="B2465" s="55" t="s">
        <v>3097</v>
      </c>
      <c r="C2465" s="56" t="s">
        <v>12478</v>
      </c>
      <c r="D2465" s="113" t="s">
        <v>12479</v>
      </c>
      <c r="E2465" s="83" t="s">
        <v>3107</v>
      </c>
      <c r="F2465" s="65" t="s">
        <v>12480</v>
      </c>
      <c r="G2465" s="58" t="s">
        <v>10</v>
      </c>
      <c r="H2465" s="58" t="s">
        <v>8167</v>
      </c>
      <c r="I2465" s="129">
        <v>2.99</v>
      </c>
      <c r="J2465" s="129">
        <v>2.99</v>
      </c>
      <c r="K2465" s="93">
        <f>Tabela1[ [#This Row],[Cena hurtowa netto od 01.06.2025] ]/Tabela1[[#This Row],[Cena hurtowa netto od 13.01.2025]]-1</f>
        <v>0</v>
      </c>
      <c r="L2465" s="142" t="s">
        <v>3107</v>
      </c>
      <c r="M2465" s="142"/>
      <c r="N2465" s="64">
        <v>6942109584071</v>
      </c>
      <c r="O2465" s="84">
        <v>0.23</v>
      </c>
      <c r="P2465" s="7"/>
      <c r="Q2465" s="35">
        <f t="shared" si="47"/>
        <v>0</v>
      </c>
      <c r="R2465" s="104"/>
      <c r="S2465" s="36" t="s">
        <v>12437</v>
      </c>
      <c r="T2465" s="86">
        <v>39261000</v>
      </c>
      <c r="U2465" s="39">
        <f>VLOOKUP(Tabela1[[#This Row],[Marka]],Config!$D$2:$E$13,2,FALSE)+Tabela1[[#This Row],[Marka_sort_plus]]</f>
        <v>422000</v>
      </c>
      <c r="V2465" s="39">
        <v>22000</v>
      </c>
      <c r="W2465" s="49">
        <v>6942109584071</v>
      </c>
      <c r="X2465" s="49"/>
      <c r="Y2465" s="49"/>
      <c r="Z2465" s="49"/>
    </row>
    <row r="2466" spans="2:26" ht="27.75" customHeight="1">
      <c r="B2466" s="55" t="s">
        <v>3097</v>
      </c>
      <c r="C2466" s="56" t="s">
        <v>12438</v>
      </c>
      <c r="D2466" s="113" t="s">
        <v>12439</v>
      </c>
      <c r="E2466" s="83" t="s">
        <v>3107</v>
      </c>
      <c r="F2466" s="65" t="s">
        <v>12440</v>
      </c>
      <c r="G2466" s="58" t="s">
        <v>10</v>
      </c>
      <c r="H2466" s="58" t="s">
        <v>8167</v>
      </c>
      <c r="I2466" s="129">
        <v>102.96</v>
      </c>
      <c r="J2466" s="129">
        <v>102.96</v>
      </c>
      <c r="K2466" s="93">
        <f>Tabela1[ [#This Row],[Cena hurtowa netto od 01.06.2025] ]/Tabela1[[#This Row],[Cena hurtowa netto od 13.01.2025]]-1</f>
        <v>0</v>
      </c>
      <c r="L2466" s="142" t="s">
        <v>3107</v>
      </c>
      <c r="M2466" s="142"/>
      <c r="N2466" s="64">
        <v>6942109542897</v>
      </c>
      <c r="O2466" s="84">
        <v>0.23</v>
      </c>
      <c r="P2466" s="7"/>
      <c r="Q2466" s="35">
        <f t="shared" si="47"/>
        <v>0</v>
      </c>
      <c r="R2466" s="104"/>
      <c r="S2466" s="36" t="s">
        <v>12437</v>
      </c>
      <c r="T2466" s="86">
        <v>96081092</v>
      </c>
      <c r="U2466" s="39">
        <f>VLOOKUP(Tabela1[[#This Row],[Marka]],Config!$D$2:$E$13,2,FALSE)+Tabela1[[#This Row],[Marka_sort_plus]]</f>
        <v>422000</v>
      </c>
      <c r="V2466" s="39">
        <v>22000</v>
      </c>
      <c r="W2466" s="49">
        <v>6942109542897</v>
      </c>
      <c r="X2466" s="49"/>
      <c r="Y2466" s="49"/>
      <c r="Z2466" s="49"/>
    </row>
    <row r="2467" spans="2:26" ht="27.75" customHeight="1">
      <c r="B2467" s="55" t="s">
        <v>3097</v>
      </c>
      <c r="C2467" s="56" t="s">
        <v>12431</v>
      </c>
      <c r="D2467" s="113" t="s">
        <v>12432</v>
      </c>
      <c r="E2467" s="83" t="s">
        <v>3107</v>
      </c>
      <c r="F2467" s="65" t="s">
        <v>12435</v>
      </c>
      <c r="G2467" s="58" t="s">
        <v>10</v>
      </c>
      <c r="H2467" s="58" t="s">
        <v>8167</v>
      </c>
      <c r="I2467" s="129">
        <v>5.75</v>
      </c>
      <c r="J2467" s="129">
        <v>5.75</v>
      </c>
      <c r="K2467" s="93">
        <f>Tabela1[ [#This Row],[Cena hurtowa netto od 01.06.2025] ]/Tabela1[[#This Row],[Cena hurtowa netto od 13.01.2025]]-1</f>
        <v>0</v>
      </c>
      <c r="L2467" s="142" t="s">
        <v>3107</v>
      </c>
      <c r="M2467" s="142"/>
      <c r="N2467" s="64">
        <v>6942109591246</v>
      </c>
      <c r="O2467" s="84">
        <v>0.23</v>
      </c>
      <c r="P2467" s="7"/>
      <c r="Q2467" s="35">
        <f t="shared" si="47"/>
        <v>0</v>
      </c>
      <c r="R2467" s="104"/>
      <c r="S2467" s="36" t="s">
        <v>12437</v>
      </c>
      <c r="T2467" s="86">
        <v>39261000</v>
      </c>
      <c r="U2467" s="39">
        <f>VLOOKUP(Tabela1[[#This Row],[Marka]],Config!$D$2:$E$13,2,FALSE)+Tabela1[[#This Row],[Marka_sort_plus]]</f>
        <v>422000</v>
      </c>
      <c r="V2467" s="39">
        <v>22000</v>
      </c>
      <c r="W2467" s="49">
        <v>6942109591246</v>
      </c>
      <c r="X2467" s="49"/>
      <c r="Y2467" s="49"/>
      <c r="Z2467" s="49"/>
    </row>
    <row r="2468" spans="2:26" ht="27.75" customHeight="1">
      <c r="B2468" s="55" t="s">
        <v>3097</v>
      </c>
      <c r="C2468" s="56" t="s">
        <v>12433</v>
      </c>
      <c r="D2468" s="113" t="s">
        <v>12434</v>
      </c>
      <c r="E2468" s="83" t="s">
        <v>3107</v>
      </c>
      <c r="F2468" s="65" t="s">
        <v>12436</v>
      </c>
      <c r="G2468" s="58" t="s">
        <v>10</v>
      </c>
      <c r="H2468" s="58" t="s">
        <v>8167</v>
      </c>
      <c r="I2468" s="129">
        <v>9.99</v>
      </c>
      <c r="J2468" s="129">
        <v>9.99</v>
      </c>
      <c r="K2468" s="93">
        <f>Tabela1[ [#This Row],[Cena hurtowa netto od 01.06.2025] ]/Tabela1[[#This Row],[Cena hurtowa netto od 13.01.2025]]-1</f>
        <v>0</v>
      </c>
      <c r="L2468" s="142" t="s">
        <v>3107</v>
      </c>
      <c r="M2468" s="142"/>
      <c r="N2468" s="64">
        <v>6942109595428</v>
      </c>
      <c r="O2468" s="84">
        <v>0.23</v>
      </c>
      <c r="P2468" s="7"/>
      <c r="Q2468" s="35">
        <f t="shared" si="47"/>
        <v>0</v>
      </c>
      <c r="R2468" s="104"/>
      <c r="S2468" s="36" t="s">
        <v>12437</v>
      </c>
      <c r="T2468" s="86">
        <v>39261000</v>
      </c>
      <c r="U2468" s="39">
        <f>VLOOKUP(Tabela1[[#This Row],[Marka]],Config!$D$2:$E$13,2,FALSE)+Tabela1[[#This Row],[Marka_sort_plus]]</f>
        <v>422000</v>
      </c>
      <c r="V2468" s="39">
        <v>22000</v>
      </c>
      <c r="W2468" s="49">
        <v>6942109595428</v>
      </c>
      <c r="X2468" s="49"/>
      <c r="Y2468" s="49"/>
      <c r="Z2468" s="49"/>
    </row>
    <row r="2469" spans="2:26" ht="27.75" customHeight="1">
      <c r="B2469" s="55" t="s">
        <v>3097</v>
      </c>
      <c r="C2469" s="56" t="s">
        <v>14057</v>
      </c>
      <c r="D2469" s="113" t="s">
        <v>14058</v>
      </c>
      <c r="E2469" s="83" t="s">
        <v>3107</v>
      </c>
      <c r="F2469" s="65" t="s">
        <v>14061</v>
      </c>
      <c r="G2469" s="58" t="s">
        <v>10</v>
      </c>
      <c r="H2469" s="58" t="s">
        <v>8167</v>
      </c>
      <c r="I2469" s="129"/>
      <c r="J2469" s="129">
        <v>8.49</v>
      </c>
      <c r="K2469" s="93" t="e">
        <f>Tabela1[ [#This Row],[Cena hurtowa netto od 01.06.2025] ]/Tabela1[[#This Row],[Cena hurtowa netto od 13.01.2025]]-1</f>
        <v>#DIV/0!</v>
      </c>
      <c r="L2469" s="142"/>
      <c r="M2469" s="142"/>
      <c r="N2469" s="64">
        <v>6936965489472</v>
      </c>
      <c r="O2469" s="84">
        <v>0.23</v>
      </c>
      <c r="P2469" s="7"/>
      <c r="Q2469" s="35">
        <f t="shared" si="47"/>
        <v>0</v>
      </c>
      <c r="R2469" s="104"/>
      <c r="S2469" s="36" t="s">
        <v>12437</v>
      </c>
      <c r="T2469" s="86">
        <v>48201030</v>
      </c>
      <c r="U2469" s="39">
        <f>VLOOKUP(Tabela1[[#This Row],[Marka]],Config!$D$2:$E$13,2,FALSE)+Tabela1[[#This Row],[Marka_sort_plus]]</f>
        <v>422000</v>
      </c>
      <c r="V2469" s="39">
        <v>22000</v>
      </c>
      <c r="W2469" s="49">
        <v>6936965489472</v>
      </c>
      <c r="X2469" s="49"/>
      <c r="Y2469" s="49"/>
      <c r="Z2469" s="49"/>
    </row>
    <row r="2470" spans="2:26" ht="27.75" customHeight="1">
      <c r="B2470" s="55" t="s">
        <v>3097</v>
      </c>
      <c r="C2470" s="56" t="s">
        <v>14059</v>
      </c>
      <c r="D2470" s="113" t="s">
        <v>14060</v>
      </c>
      <c r="E2470" s="83" t="s">
        <v>3107</v>
      </c>
      <c r="F2470" s="65" t="s">
        <v>14062</v>
      </c>
      <c r="G2470" s="58" t="s">
        <v>10</v>
      </c>
      <c r="H2470" s="58" t="s">
        <v>8167</v>
      </c>
      <c r="I2470" s="129"/>
      <c r="J2470" s="129">
        <v>10.49</v>
      </c>
      <c r="K2470" s="93" t="e">
        <f>Tabela1[ [#This Row],[Cena hurtowa netto od 01.06.2025] ]/Tabela1[[#This Row],[Cena hurtowa netto od 13.01.2025]]-1</f>
        <v>#DIV/0!</v>
      </c>
      <c r="L2470" s="142"/>
      <c r="M2470" s="142"/>
      <c r="N2470" s="64">
        <v>6936965489458</v>
      </c>
      <c r="O2470" s="84">
        <v>0.23</v>
      </c>
      <c r="P2470" s="7"/>
      <c r="Q2470" s="35">
        <f t="shared" ref="Q2470:Q2501" si="48">J2470*P2470*(1-RABAT)</f>
        <v>0</v>
      </c>
      <c r="R2470" s="104"/>
      <c r="S2470" s="36" t="s">
        <v>12437</v>
      </c>
      <c r="T2470" s="86">
        <v>48201030</v>
      </c>
      <c r="U2470" s="39">
        <f>VLOOKUP(Tabela1[[#This Row],[Marka]],Config!$D$2:$E$13,2,FALSE)+Tabela1[[#This Row],[Marka_sort_plus]]</f>
        <v>422000</v>
      </c>
      <c r="V2470" s="39">
        <v>22000</v>
      </c>
      <c r="W2470" s="49">
        <v>6936965489458</v>
      </c>
      <c r="X2470" s="49"/>
      <c r="Y2470" s="49"/>
      <c r="Z2470" s="49"/>
    </row>
    <row r="2471" spans="2:26" ht="27.75" customHeight="1">
      <c r="B2471" s="55" t="s">
        <v>3097</v>
      </c>
      <c r="C2471" s="56" t="s">
        <v>12481</v>
      </c>
      <c r="D2471" s="113" t="s">
        <v>12482</v>
      </c>
      <c r="E2471" s="83" t="s">
        <v>3107</v>
      </c>
      <c r="F2471" s="65" t="s">
        <v>12485</v>
      </c>
      <c r="G2471" s="58" t="s">
        <v>10</v>
      </c>
      <c r="H2471" s="58" t="s">
        <v>8167</v>
      </c>
      <c r="I2471" s="129">
        <v>6.54</v>
      </c>
      <c r="J2471" s="129">
        <v>6.54</v>
      </c>
      <c r="K2471" s="93">
        <f>Tabela1[ [#This Row],[Cena hurtowa netto od 01.06.2025] ]/Tabela1[[#This Row],[Cena hurtowa netto od 13.01.2025]]-1</f>
        <v>0</v>
      </c>
      <c r="L2471" s="142" t="s">
        <v>3107</v>
      </c>
      <c r="M2471" s="142"/>
      <c r="N2471" s="64">
        <v>6942109595480</v>
      </c>
      <c r="O2471" s="84">
        <v>0.23</v>
      </c>
      <c r="P2471" s="7"/>
      <c r="Q2471" s="35">
        <f t="shared" si="48"/>
        <v>0</v>
      </c>
      <c r="R2471" s="104"/>
      <c r="S2471" s="36" t="s">
        <v>12437</v>
      </c>
      <c r="T2471" s="86">
        <v>96091010</v>
      </c>
      <c r="U2471" s="39">
        <f>VLOOKUP(Tabela1[[#This Row],[Marka]],Config!$D$2:$E$13,2,FALSE)+Tabela1[[#This Row],[Marka_sort_plus]]</f>
        <v>422000</v>
      </c>
      <c r="V2471" s="39">
        <v>22000</v>
      </c>
      <c r="W2471" s="49">
        <v>6942109595480</v>
      </c>
      <c r="X2471" s="49">
        <v>6942109595497</v>
      </c>
      <c r="Y2471" s="49">
        <v>6942109595473</v>
      </c>
      <c r="Z2471" s="49"/>
    </row>
    <row r="2472" spans="2:26" ht="27.75" customHeight="1">
      <c r="B2472" s="55" t="s">
        <v>3097</v>
      </c>
      <c r="C2472" s="56" t="s">
        <v>12483</v>
      </c>
      <c r="D2472" s="113" t="s">
        <v>12484</v>
      </c>
      <c r="E2472" s="83" t="s">
        <v>3107</v>
      </c>
      <c r="F2472" s="65" t="s">
        <v>12486</v>
      </c>
      <c r="G2472" s="58" t="s">
        <v>284</v>
      </c>
      <c r="H2472" s="58" t="s">
        <v>8167</v>
      </c>
      <c r="I2472" s="129">
        <v>78.48</v>
      </c>
      <c r="J2472" s="129">
        <v>78.48</v>
      </c>
      <c r="K2472" s="93">
        <f>Tabela1[ [#This Row],[Cena hurtowa netto od 01.06.2025] ]/Tabela1[[#This Row],[Cena hurtowa netto od 13.01.2025]]-1</f>
        <v>0</v>
      </c>
      <c r="L2472" s="142" t="s">
        <v>3107</v>
      </c>
      <c r="M2472" s="142"/>
      <c r="N2472" s="64">
        <v>5902979024221</v>
      </c>
      <c r="O2472" s="84">
        <v>0.23</v>
      </c>
      <c r="P2472" s="7"/>
      <c r="Q2472" s="35">
        <f t="shared" si="48"/>
        <v>0</v>
      </c>
      <c r="R2472" s="104"/>
      <c r="S2472" s="36" t="s">
        <v>12437</v>
      </c>
      <c r="T2472" s="86">
        <v>96091010</v>
      </c>
      <c r="U2472" s="39">
        <f>VLOOKUP(Tabela1[[#This Row],[Marka]],Config!$D$2:$E$13,2,FALSE)+Tabela1[[#This Row],[Marka_sort_plus]]</f>
        <v>422000</v>
      </c>
      <c r="V2472" s="39">
        <v>22000</v>
      </c>
      <c r="W2472" s="49"/>
      <c r="X2472" s="49">
        <v>5902979024221</v>
      </c>
      <c r="Y2472" s="49"/>
      <c r="Z2472" s="49"/>
    </row>
    <row r="2473" spans="2:26" ht="27.75" customHeight="1">
      <c r="B2473" s="55" t="s">
        <v>3097</v>
      </c>
      <c r="C2473" s="56" t="s">
        <v>11541</v>
      </c>
      <c r="D2473" s="113" t="s">
        <v>11542</v>
      </c>
      <c r="E2473" s="83" t="s">
        <v>3107</v>
      </c>
      <c r="F2473" s="65" t="s">
        <v>11543</v>
      </c>
      <c r="G2473" s="58" t="s">
        <v>10</v>
      </c>
      <c r="H2473" s="58" t="s">
        <v>8167</v>
      </c>
      <c r="I2473" s="129">
        <v>2.8597499999999996</v>
      </c>
      <c r="J2473" s="129">
        <v>2.8597499999999996</v>
      </c>
      <c r="K2473" s="93">
        <f>Tabela1[ [#This Row],[Cena hurtowa netto od 01.06.2025] ]/Tabela1[[#This Row],[Cena hurtowa netto od 13.01.2025]]-1</f>
        <v>0</v>
      </c>
      <c r="L2473" s="142" t="s">
        <v>3107</v>
      </c>
      <c r="M2473" s="142"/>
      <c r="N2473" s="64">
        <v>6942109510568</v>
      </c>
      <c r="O2473" s="84">
        <v>0.23</v>
      </c>
      <c r="P2473" s="7"/>
      <c r="Q2473" s="35">
        <f t="shared" si="48"/>
        <v>0</v>
      </c>
      <c r="R2473" s="104" t="s">
        <v>11544</v>
      </c>
      <c r="S2473" s="36" t="s">
        <v>4942</v>
      </c>
      <c r="T2473" s="86">
        <v>48201030</v>
      </c>
      <c r="U2473" s="39">
        <f>VLOOKUP(Tabela1[[#This Row],[Marka]],Config!$D$2:$E$13,2,FALSE)+Tabela1[[#This Row],[Marka_sort_plus]]</f>
        <v>423000</v>
      </c>
      <c r="V2473" s="39">
        <v>23000</v>
      </c>
      <c r="W2473" s="49">
        <v>6942109510568</v>
      </c>
      <c r="X2473" s="49"/>
      <c r="Y2473" s="49"/>
      <c r="Z2473" s="49"/>
    </row>
    <row r="2474" spans="2:26" ht="27.75" customHeight="1">
      <c r="B2474" s="55" t="s">
        <v>3097</v>
      </c>
      <c r="C2474" s="56" t="s">
        <v>12329</v>
      </c>
      <c r="D2474" s="113" t="s">
        <v>12330</v>
      </c>
      <c r="E2474" s="83" t="s">
        <v>3107</v>
      </c>
      <c r="F2474" s="65" t="s">
        <v>12331</v>
      </c>
      <c r="G2474" s="58" t="s">
        <v>10</v>
      </c>
      <c r="H2474" s="58">
        <v>1</v>
      </c>
      <c r="I2474" s="129">
        <v>2.99</v>
      </c>
      <c r="J2474" s="129">
        <v>2.99</v>
      </c>
      <c r="K2474" s="93">
        <f>Tabela1[ [#This Row],[Cena hurtowa netto od 01.06.2025] ]/Tabela1[[#This Row],[Cena hurtowa netto od 13.01.2025]]-1</f>
        <v>0</v>
      </c>
      <c r="L2474" s="142" t="s">
        <v>3107</v>
      </c>
      <c r="M2474" s="142"/>
      <c r="N2474" s="64" t="s">
        <v>12338</v>
      </c>
      <c r="O2474" s="84">
        <v>0.23</v>
      </c>
      <c r="P2474" s="7"/>
      <c r="Q2474" s="35">
        <f t="shared" si="48"/>
        <v>0</v>
      </c>
      <c r="R2474" s="104"/>
      <c r="S2474" s="36" t="s">
        <v>4942</v>
      </c>
      <c r="T2474" s="86">
        <v>48201030</v>
      </c>
      <c r="U2474" s="39">
        <f>VLOOKUP(Tabela1[[#This Row],[Marka]],Config!$D$2:$E$13,2,FALSE)+Tabela1[[#This Row],[Marka_sort_plus]]</f>
        <v>423000</v>
      </c>
      <c r="V2474" s="39">
        <v>23000</v>
      </c>
      <c r="W2474" s="49" t="s">
        <v>12338</v>
      </c>
      <c r="X2474" s="49"/>
      <c r="Y2474" s="49"/>
      <c r="Z2474" s="49"/>
    </row>
    <row r="2475" spans="2:26" ht="27.75" customHeight="1">
      <c r="B2475" s="55" t="s">
        <v>3097</v>
      </c>
      <c r="C2475" s="56" t="s">
        <v>12332</v>
      </c>
      <c r="D2475" s="113" t="s">
        <v>12333</v>
      </c>
      <c r="E2475" s="83" t="s">
        <v>3107</v>
      </c>
      <c r="F2475" s="65" t="s">
        <v>12334</v>
      </c>
      <c r="G2475" s="58" t="s">
        <v>10</v>
      </c>
      <c r="H2475" s="58">
        <v>1</v>
      </c>
      <c r="I2475" s="129">
        <v>3.19</v>
      </c>
      <c r="J2475" s="129">
        <v>3.19</v>
      </c>
      <c r="K2475" s="93">
        <f>Tabela1[ [#This Row],[Cena hurtowa netto od 01.06.2025] ]/Tabela1[[#This Row],[Cena hurtowa netto od 13.01.2025]]-1</f>
        <v>0</v>
      </c>
      <c r="L2475" s="142" t="s">
        <v>3107</v>
      </c>
      <c r="M2475" s="142"/>
      <c r="N2475" s="64" t="s">
        <v>12339</v>
      </c>
      <c r="O2475" s="84">
        <v>0.23</v>
      </c>
      <c r="P2475" s="7"/>
      <c r="Q2475" s="35">
        <f t="shared" si="48"/>
        <v>0</v>
      </c>
      <c r="R2475" s="104"/>
      <c r="S2475" s="36" t="s">
        <v>4942</v>
      </c>
      <c r="T2475" s="86">
        <v>48201030</v>
      </c>
      <c r="U2475" s="39">
        <f>VLOOKUP(Tabela1[[#This Row],[Marka]],Config!$D$2:$E$13,2,FALSE)+Tabela1[[#This Row],[Marka_sort_plus]]</f>
        <v>423000</v>
      </c>
      <c r="V2475" s="39">
        <v>23000</v>
      </c>
      <c r="W2475" s="49" t="s">
        <v>12339</v>
      </c>
      <c r="X2475" s="49"/>
      <c r="Y2475" s="49"/>
      <c r="Z2475" s="49"/>
    </row>
    <row r="2476" spans="2:26" ht="27.75" customHeight="1">
      <c r="B2476" s="55" t="s">
        <v>3097</v>
      </c>
      <c r="C2476" s="56" t="s">
        <v>12335</v>
      </c>
      <c r="D2476" s="113" t="s">
        <v>12336</v>
      </c>
      <c r="E2476" s="83" t="s">
        <v>3107</v>
      </c>
      <c r="F2476" s="65" t="s">
        <v>12337</v>
      </c>
      <c r="G2476" s="58" t="s">
        <v>10</v>
      </c>
      <c r="H2476" s="58">
        <v>1</v>
      </c>
      <c r="I2476" s="129">
        <v>3.49</v>
      </c>
      <c r="J2476" s="129">
        <v>3.49</v>
      </c>
      <c r="K2476" s="93">
        <f>Tabela1[ [#This Row],[Cena hurtowa netto od 01.06.2025] ]/Tabela1[[#This Row],[Cena hurtowa netto od 13.01.2025]]-1</f>
        <v>0</v>
      </c>
      <c r="L2476" s="142" t="s">
        <v>3107</v>
      </c>
      <c r="M2476" s="142"/>
      <c r="N2476" s="64" t="s">
        <v>12340</v>
      </c>
      <c r="O2476" s="84">
        <v>0.23</v>
      </c>
      <c r="P2476" s="7"/>
      <c r="Q2476" s="35">
        <f t="shared" si="48"/>
        <v>0</v>
      </c>
      <c r="R2476" s="104"/>
      <c r="S2476" s="36" t="s">
        <v>4942</v>
      </c>
      <c r="T2476" s="86">
        <v>48201030</v>
      </c>
      <c r="U2476" s="39">
        <f>VLOOKUP(Tabela1[[#This Row],[Marka]],Config!$D$2:$E$13,2,FALSE)+Tabela1[[#This Row],[Marka_sort_plus]]</f>
        <v>423000</v>
      </c>
      <c r="V2476" s="39">
        <v>23000</v>
      </c>
      <c r="W2476" s="49" t="s">
        <v>12340</v>
      </c>
      <c r="X2476" s="49"/>
      <c r="Y2476" s="49"/>
      <c r="Z2476" s="49"/>
    </row>
    <row r="2477" spans="2:26" ht="27.75" customHeight="1">
      <c r="B2477" s="55" t="s">
        <v>3097</v>
      </c>
      <c r="C2477" s="56" t="s">
        <v>11545</v>
      </c>
      <c r="D2477" s="113" t="s">
        <v>11546</v>
      </c>
      <c r="E2477" s="83" t="s">
        <v>3107</v>
      </c>
      <c r="F2477" s="65" t="s">
        <v>11547</v>
      </c>
      <c r="G2477" s="58" t="s">
        <v>10</v>
      </c>
      <c r="H2477" s="58" t="s">
        <v>8167</v>
      </c>
      <c r="I2477" s="129">
        <v>2.8597499999999996</v>
      </c>
      <c r="J2477" s="129">
        <v>2.8597499999999996</v>
      </c>
      <c r="K2477" s="93">
        <f>Tabela1[ [#This Row],[Cena hurtowa netto od 01.06.2025] ]/Tabela1[[#This Row],[Cena hurtowa netto od 13.01.2025]]-1</f>
        <v>0</v>
      </c>
      <c r="L2477" s="142" t="s">
        <v>3107</v>
      </c>
      <c r="M2477" s="142"/>
      <c r="N2477" s="64">
        <v>6942109510667</v>
      </c>
      <c r="O2477" s="84">
        <v>0.23</v>
      </c>
      <c r="P2477" s="7"/>
      <c r="Q2477" s="35">
        <f t="shared" si="48"/>
        <v>0</v>
      </c>
      <c r="R2477" s="104" t="s">
        <v>11544</v>
      </c>
      <c r="S2477" s="36" t="s">
        <v>4942</v>
      </c>
      <c r="T2477" s="86">
        <v>48201030</v>
      </c>
      <c r="U2477" s="39">
        <f>VLOOKUP(Tabela1[[#This Row],[Marka]],Config!$D$2:$E$13,2,FALSE)+Tabela1[[#This Row],[Marka_sort_plus]]</f>
        <v>423000</v>
      </c>
      <c r="V2477" s="39">
        <v>23000</v>
      </c>
      <c r="W2477" s="49">
        <v>6942109510667</v>
      </c>
      <c r="X2477" s="49"/>
      <c r="Y2477" s="49"/>
      <c r="Z2477" s="49"/>
    </row>
    <row r="2478" spans="2:26" ht="27.75" customHeight="1">
      <c r="B2478" s="55" t="s">
        <v>3097</v>
      </c>
      <c r="C2478" s="56" t="s">
        <v>12497</v>
      </c>
      <c r="D2478" s="113" t="s">
        <v>12498</v>
      </c>
      <c r="E2478" s="83" t="s">
        <v>3107</v>
      </c>
      <c r="F2478" s="65" t="s">
        <v>12499</v>
      </c>
      <c r="G2478" s="58" t="s">
        <v>10</v>
      </c>
      <c r="H2478" s="58" t="s">
        <v>8167</v>
      </c>
      <c r="I2478" s="129">
        <v>2.99</v>
      </c>
      <c r="J2478" s="129">
        <v>2.99</v>
      </c>
      <c r="K2478" s="93">
        <f>Tabela1[ [#This Row],[Cena hurtowa netto od 01.06.2025] ]/Tabela1[[#This Row],[Cena hurtowa netto od 13.01.2025]]-1</f>
        <v>0</v>
      </c>
      <c r="L2478" s="142" t="s">
        <v>3107</v>
      </c>
      <c r="M2478" s="142"/>
      <c r="N2478" s="64">
        <v>6942109573822</v>
      </c>
      <c r="O2478" s="84">
        <v>0.23</v>
      </c>
      <c r="P2478" s="7"/>
      <c r="Q2478" s="35">
        <f t="shared" si="48"/>
        <v>0</v>
      </c>
      <c r="R2478" s="104" t="s">
        <v>11544</v>
      </c>
      <c r="S2478" s="36" t="s">
        <v>4942</v>
      </c>
      <c r="T2478" s="86">
        <v>48114190</v>
      </c>
      <c r="U2478" s="39">
        <f>VLOOKUP(Tabela1[[#This Row],[Marka]],Config!$D$2:$E$13,2,FALSE)+Tabela1[[#This Row],[Marka_sort_plus]]</f>
        <v>423000</v>
      </c>
      <c r="V2478" s="39">
        <v>23000</v>
      </c>
      <c r="W2478" s="49"/>
      <c r="X2478" s="49">
        <v>6942109573822</v>
      </c>
      <c r="Y2478" s="49">
        <v>6942109573839</v>
      </c>
      <c r="Z2478" s="49"/>
    </row>
    <row r="2479" spans="2:26" ht="27.75" customHeight="1">
      <c r="B2479" s="55" t="s">
        <v>3097</v>
      </c>
      <c r="C2479" s="56" t="s">
        <v>13298</v>
      </c>
      <c r="D2479" s="113" t="s">
        <v>13299</v>
      </c>
      <c r="E2479" s="83" t="s">
        <v>3110</v>
      </c>
      <c r="F2479" s="65" t="s">
        <v>13870</v>
      </c>
      <c r="G2479" s="58" t="s">
        <v>10</v>
      </c>
      <c r="H2479" s="58" t="s">
        <v>8167</v>
      </c>
      <c r="I2479" s="129">
        <v>4.99</v>
      </c>
      <c r="J2479" s="129">
        <v>4.99</v>
      </c>
      <c r="K2479" s="93">
        <f>Tabela1[ [#This Row],[Cena hurtowa netto od 01.06.2025] ]/Tabela1[[#This Row],[Cena hurtowa netto od 13.01.2025]]-1</f>
        <v>0</v>
      </c>
      <c r="L2479" s="142" t="s">
        <v>3110</v>
      </c>
      <c r="M2479" s="142"/>
      <c r="N2479" s="64">
        <v>6927036714814</v>
      </c>
      <c r="O2479" s="84">
        <v>0.23</v>
      </c>
      <c r="P2479" s="7"/>
      <c r="Q2479" s="35">
        <f t="shared" si="48"/>
        <v>0</v>
      </c>
      <c r="R2479" s="104">
        <v>229</v>
      </c>
      <c r="S2479" s="36" t="s">
        <v>4942</v>
      </c>
      <c r="T2479" s="86">
        <v>48201030</v>
      </c>
      <c r="U2479" s="39">
        <f>VLOOKUP(Tabela1[[#This Row],[Marka]],Config!$D$2:$E$13,2,FALSE)+Tabela1[[#This Row],[Marka_sort_plus]]</f>
        <v>423000</v>
      </c>
      <c r="V2479" s="39">
        <v>23000</v>
      </c>
      <c r="W2479" s="49">
        <v>6927036714814</v>
      </c>
      <c r="X2479" s="49">
        <v>6927036714821</v>
      </c>
      <c r="Y2479" s="49"/>
      <c r="Z2479" s="49"/>
    </row>
    <row r="2480" spans="2:26" ht="27.75" customHeight="1">
      <c r="B2480" s="55" t="s">
        <v>3097</v>
      </c>
      <c r="C2480" s="56" t="s">
        <v>10808</v>
      </c>
      <c r="D2480" s="113" t="s">
        <v>10809</v>
      </c>
      <c r="E2480" s="83" t="s">
        <v>3107</v>
      </c>
      <c r="F2480" s="65" t="s">
        <v>10810</v>
      </c>
      <c r="G2480" s="58" t="s">
        <v>10</v>
      </c>
      <c r="H2480" s="58" t="s">
        <v>8167</v>
      </c>
      <c r="I2480" s="129">
        <v>6.49</v>
      </c>
      <c r="J2480" s="129">
        <v>6.49</v>
      </c>
      <c r="K2480" s="93">
        <f>Tabela1[ [#This Row],[Cena hurtowa netto od 01.06.2025] ]/Tabela1[[#This Row],[Cena hurtowa netto od 13.01.2025]]-1</f>
        <v>0</v>
      </c>
      <c r="L2480" s="142" t="s">
        <v>3107</v>
      </c>
      <c r="M2480" s="142"/>
      <c r="N2480" s="64">
        <v>6941600164454</v>
      </c>
      <c r="O2480" s="84">
        <v>0.23</v>
      </c>
      <c r="P2480" s="7"/>
      <c r="Q2480" s="35">
        <f t="shared" si="48"/>
        <v>0</v>
      </c>
      <c r="R2480" s="104">
        <v>229</v>
      </c>
      <c r="S2480" s="36" t="s">
        <v>4942</v>
      </c>
      <c r="T2480" s="86">
        <v>48201030</v>
      </c>
      <c r="U2480" s="39">
        <f>VLOOKUP(Tabela1[[#This Row],[Marka]],Config!$D$2:$E$13,2,FALSE)+Tabela1[[#This Row],[Marka_sort_plus]]</f>
        <v>423000</v>
      </c>
      <c r="V2480" s="39">
        <v>23000</v>
      </c>
      <c r="W2480" s="49">
        <v>6941600164454</v>
      </c>
      <c r="X2480" s="49"/>
      <c r="Y2480" s="49"/>
      <c r="Z2480" s="49"/>
    </row>
    <row r="2481" spans="2:26" ht="27.75" customHeight="1">
      <c r="B2481" s="55" t="s">
        <v>3097</v>
      </c>
      <c r="C2481" s="56" t="s">
        <v>9661</v>
      </c>
      <c r="D2481" s="113" t="s">
        <v>9662</v>
      </c>
      <c r="E2481" s="83" t="s">
        <v>3107</v>
      </c>
      <c r="F2481" s="65" t="s">
        <v>9663</v>
      </c>
      <c r="G2481" s="58" t="s">
        <v>10</v>
      </c>
      <c r="H2481" s="58" t="s">
        <v>8167</v>
      </c>
      <c r="I2481" s="129">
        <v>3.99</v>
      </c>
      <c r="J2481" s="129">
        <v>3.99</v>
      </c>
      <c r="K2481" s="93">
        <f>Tabela1[ [#This Row],[Cena hurtowa netto od 01.06.2025] ]/Tabela1[[#This Row],[Cena hurtowa netto od 13.01.2025]]-1</f>
        <v>0</v>
      </c>
      <c r="L2481" s="142" t="s">
        <v>3107</v>
      </c>
      <c r="M2481" s="142"/>
      <c r="N2481" s="64">
        <v>6931747120994</v>
      </c>
      <c r="O2481" s="84">
        <v>0.23</v>
      </c>
      <c r="P2481" s="7"/>
      <c r="Q2481" s="35">
        <f t="shared" si="48"/>
        <v>0</v>
      </c>
      <c r="R2481" s="104">
        <v>229</v>
      </c>
      <c r="S2481" s="36" t="s">
        <v>4942</v>
      </c>
      <c r="T2481" s="86">
        <v>48201030</v>
      </c>
      <c r="U2481" s="39">
        <f>VLOOKUP(Tabela1[[#This Row],[Marka]],Config!$D$2:$E$13,2,FALSE)+Tabela1[[#This Row],[Marka_sort_plus]]</f>
        <v>423000</v>
      </c>
      <c r="V2481" s="39">
        <v>23000</v>
      </c>
      <c r="W2481" s="49" t="s">
        <v>10185</v>
      </c>
      <c r="X2481" s="49" t="s">
        <v>10186</v>
      </c>
      <c r="Y2481" s="49" t="s">
        <v>3152</v>
      </c>
      <c r="Z2481" s="49" t="s">
        <v>10187</v>
      </c>
    </row>
    <row r="2482" spans="2:26" ht="27.75" customHeight="1">
      <c r="B2482" s="55" t="s">
        <v>3097</v>
      </c>
      <c r="C2482" s="56" t="s">
        <v>12325</v>
      </c>
      <c r="D2482" s="113" t="s">
        <v>12326</v>
      </c>
      <c r="E2482" s="83" t="s">
        <v>3107</v>
      </c>
      <c r="F2482" s="65" t="s">
        <v>12327</v>
      </c>
      <c r="G2482" s="58" t="s">
        <v>10</v>
      </c>
      <c r="H2482" s="58" t="s">
        <v>8167</v>
      </c>
      <c r="I2482" s="129">
        <v>4.79</v>
      </c>
      <c r="J2482" s="129">
        <v>4.79</v>
      </c>
      <c r="K2482" s="93">
        <f>Tabela1[ [#This Row],[Cena hurtowa netto od 01.06.2025] ]/Tabela1[[#This Row],[Cena hurtowa netto od 13.01.2025]]-1</f>
        <v>0</v>
      </c>
      <c r="L2482" s="142" t="s">
        <v>3107</v>
      </c>
      <c r="M2482" s="142"/>
      <c r="N2482" s="64" t="s">
        <v>12328</v>
      </c>
      <c r="O2482" s="84">
        <v>0.23</v>
      </c>
      <c r="P2482" s="7"/>
      <c r="Q2482" s="35">
        <f t="shared" si="48"/>
        <v>0</v>
      </c>
      <c r="R2482" s="104"/>
      <c r="S2482" s="36" t="s">
        <v>11805</v>
      </c>
      <c r="T2482" s="86">
        <v>39199080</v>
      </c>
      <c r="U2482" s="39">
        <f>VLOOKUP(Tabela1[[#This Row],[Marka]],Config!$D$2:$E$13,2,FALSE)+Tabela1[[#This Row],[Marka_sort_plus]]</f>
        <v>423019</v>
      </c>
      <c r="V2482" s="39">
        <v>23019</v>
      </c>
      <c r="W2482" s="49" t="s">
        <v>12328</v>
      </c>
      <c r="X2482" s="49"/>
      <c r="Y2482" s="49"/>
      <c r="Z2482" s="49"/>
    </row>
    <row r="2483" spans="2:26" ht="27.75" customHeight="1">
      <c r="B2483" s="55" t="s">
        <v>3097</v>
      </c>
      <c r="C2483" s="56" t="s">
        <v>11799</v>
      </c>
      <c r="D2483" s="113" t="s">
        <v>11800</v>
      </c>
      <c r="E2483" s="83" t="s">
        <v>3107</v>
      </c>
      <c r="F2483" s="65" t="s">
        <v>11803</v>
      </c>
      <c r="G2483" s="58" t="s">
        <v>10</v>
      </c>
      <c r="H2483" s="58" t="s">
        <v>8167</v>
      </c>
      <c r="I2483" s="129">
        <v>5.19</v>
      </c>
      <c r="J2483" s="129">
        <v>5.19</v>
      </c>
      <c r="K2483" s="93">
        <f>Tabela1[ [#This Row],[Cena hurtowa netto od 01.06.2025] ]/Tabela1[[#This Row],[Cena hurtowa netto od 13.01.2025]]-1</f>
        <v>0</v>
      </c>
      <c r="L2483" s="142" t="s">
        <v>3107</v>
      </c>
      <c r="M2483" s="142"/>
      <c r="N2483" s="64">
        <v>6942109523520</v>
      </c>
      <c r="O2483" s="84">
        <v>0.23</v>
      </c>
      <c r="P2483" s="7"/>
      <c r="Q2483" s="35">
        <f t="shared" si="48"/>
        <v>0</v>
      </c>
      <c r="R2483" s="104"/>
      <c r="S2483" s="36" t="s">
        <v>11805</v>
      </c>
      <c r="T2483" s="86">
        <v>35061000</v>
      </c>
      <c r="U2483" s="39">
        <f>VLOOKUP(Tabela1[[#This Row],[Marka]],Config!$D$2:$E$13,2,FALSE)+Tabela1[[#This Row],[Marka_sort_plus]]</f>
        <v>423019</v>
      </c>
      <c r="V2483" s="39">
        <v>23019</v>
      </c>
      <c r="W2483" s="49">
        <v>6942109523520</v>
      </c>
      <c r="X2483" s="49"/>
      <c r="Y2483" s="49"/>
      <c r="Z2483" s="49"/>
    </row>
    <row r="2484" spans="2:26" ht="27.75" customHeight="1">
      <c r="B2484" s="55" t="s">
        <v>3097</v>
      </c>
      <c r="C2484" s="56" t="s">
        <v>11801</v>
      </c>
      <c r="D2484" s="113" t="s">
        <v>11802</v>
      </c>
      <c r="E2484" s="83" t="s">
        <v>3107</v>
      </c>
      <c r="F2484" s="65" t="s">
        <v>11804</v>
      </c>
      <c r="G2484" s="58" t="s">
        <v>10</v>
      </c>
      <c r="H2484" s="58" t="s">
        <v>8167</v>
      </c>
      <c r="I2484" s="129">
        <v>5.89</v>
      </c>
      <c r="J2484" s="129">
        <v>5.89</v>
      </c>
      <c r="K2484" s="93">
        <f>Tabela1[ [#This Row],[Cena hurtowa netto od 01.06.2025] ]/Tabela1[[#This Row],[Cena hurtowa netto od 13.01.2025]]-1</f>
        <v>0</v>
      </c>
      <c r="L2484" s="142" t="s">
        <v>3107</v>
      </c>
      <c r="M2484" s="142"/>
      <c r="N2484" s="64">
        <v>6942109539255</v>
      </c>
      <c r="O2484" s="84">
        <v>0.23</v>
      </c>
      <c r="P2484" s="7"/>
      <c r="Q2484" s="35">
        <f t="shared" si="48"/>
        <v>0</v>
      </c>
      <c r="R2484" s="104"/>
      <c r="S2484" s="36" t="s">
        <v>11805</v>
      </c>
      <c r="T2484" s="86">
        <v>35061000</v>
      </c>
      <c r="U2484" s="39">
        <f>VLOOKUP(Tabela1[[#This Row],[Marka]],Config!$D$2:$E$13,2,FALSE)+Tabela1[[#This Row],[Marka_sort_plus]]</f>
        <v>423019</v>
      </c>
      <c r="V2484" s="39">
        <v>23019</v>
      </c>
      <c r="W2484" s="49">
        <v>6942109539255</v>
      </c>
      <c r="X2484" s="49"/>
      <c r="Y2484" s="49"/>
      <c r="Z2484" s="49"/>
    </row>
    <row r="2485" spans="2:26" ht="27.75" customHeight="1">
      <c r="B2485" s="55" t="s">
        <v>3097</v>
      </c>
      <c r="C2485" s="56" t="s">
        <v>8774</v>
      </c>
      <c r="D2485" s="113" t="s">
        <v>8775</v>
      </c>
      <c r="E2485" s="83" t="s">
        <v>3107</v>
      </c>
      <c r="F2485" s="65" t="s">
        <v>8778</v>
      </c>
      <c r="G2485" s="58" t="s">
        <v>10</v>
      </c>
      <c r="H2485" s="58" t="s">
        <v>8167</v>
      </c>
      <c r="I2485" s="129">
        <v>11.19</v>
      </c>
      <c r="J2485" s="129">
        <v>11.19</v>
      </c>
      <c r="K2485" s="93">
        <f>Tabela1[ [#This Row],[Cena hurtowa netto od 01.06.2025] ]/Tabela1[[#This Row],[Cena hurtowa netto od 13.01.2025]]-1</f>
        <v>0</v>
      </c>
      <c r="L2485" s="142" t="s">
        <v>3107</v>
      </c>
      <c r="M2485" s="142"/>
      <c r="N2485" s="64">
        <v>6941600143879</v>
      </c>
      <c r="O2485" s="84">
        <v>0.23</v>
      </c>
      <c r="P2485" s="7"/>
      <c r="Q2485" s="35">
        <f t="shared" si="48"/>
        <v>0</v>
      </c>
      <c r="R2485" s="104">
        <v>234</v>
      </c>
      <c r="S2485" s="36" t="s">
        <v>8780</v>
      </c>
      <c r="T2485" s="86">
        <v>96091090</v>
      </c>
      <c r="U2485" s="39">
        <f>VLOOKUP(Tabela1[[#This Row],[Marka]],Config!$D$2:$E$13,2,FALSE)+Tabela1[[#This Row],[Marka_sort_plus]]</f>
        <v>423020</v>
      </c>
      <c r="V2485" s="39">
        <v>23020</v>
      </c>
      <c r="W2485" s="49" t="s">
        <v>10171</v>
      </c>
      <c r="X2485" s="49" t="s">
        <v>10172</v>
      </c>
      <c r="Y2485" s="49" t="s">
        <v>3152</v>
      </c>
      <c r="Z2485" s="49" t="s">
        <v>9643</v>
      </c>
    </row>
    <row r="2486" spans="2:26" ht="27.75" customHeight="1">
      <c r="B2486" s="55" t="s">
        <v>3097</v>
      </c>
      <c r="C2486" s="56" t="s">
        <v>8776</v>
      </c>
      <c r="D2486" s="113" t="s">
        <v>8777</v>
      </c>
      <c r="E2486" s="83" t="s">
        <v>3107</v>
      </c>
      <c r="F2486" s="65" t="s">
        <v>8779</v>
      </c>
      <c r="G2486" s="58" t="s">
        <v>10</v>
      </c>
      <c r="H2486" s="58" t="s">
        <v>8167</v>
      </c>
      <c r="I2486" s="129">
        <v>6.49</v>
      </c>
      <c r="J2486" s="129">
        <v>6.49</v>
      </c>
      <c r="K2486" s="93">
        <f>Tabela1[ [#This Row],[Cena hurtowa netto od 01.06.2025] ]/Tabela1[[#This Row],[Cena hurtowa netto od 13.01.2025]]-1</f>
        <v>0</v>
      </c>
      <c r="L2486" s="142" t="s">
        <v>3107</v>
      </c>
      <c r="M2486" s="142"/>
      <c r="N2486" s="64">
        <v>6941600143893</v>
      </c>
      <c r="O2486" s="84">
        <v>0.23</v>
      </c>
      <c r="P2486" s="7"/>
      <c r="Q2486" s="35">
        <f t="shared" si="48"/>
        <v>0</v>
      </c>
      <c r="R2486" s="104">
        <v>234</v>
      </c>
      <c r="S2486" s="36" t="s">
        <v>8780</v>
      </c>
      <c r="T2486" s="86">
        <v>96091090</v>
      </c>
      <c r="U2486" s="39">
        <f>VLOOKUP(Tabela1[[#This Row],[Marka]],Config!$D$2:$E$13,2,FALSE)+Tabela1[[#This Row],[Marka_sort_plus]]</f>
        <v>423020</v>
      </c>
      <c r="V2486" s="39">
        <v>23020</v>
      </c>
      <c r="W2486" s="49" t="s">
        <v>10169</v>
      </c>
      <c r="X2486" s="49" t="s">
        <v>10170</v>
      </c>
      <c r="Y2486" s="49" t="s">
        <v>3152</v>
      </c>
      <c r="Z2486" s="49" t="s">
        <v>9642</v>
      </c>
    </row>
    <row r="2487" spans="2:26" ht="27.75" customHeight="1">
      <c r="B2487" s="55" t="s">
        <v>3097</v>
      </c>
      <c r="C2487" s="56" t="s">
        <v>9664</v>
      </c>
      <c r="D2487" s="113" t="s">
        <v>9665</v>
      </c>
      <c r="E2487" s="83" t="s">
        <v>3107</v>
      </c>
      <c r="F2487" s="65" t="s">
        <v>9666</v>
      </c>
      <c r="G2487" s="58" t="s">
        <v>10</v>
      </c>
      <c r="H2487" s="58" t="s">
        <v>8167</v>
      </c>
      <c r="I2487" s="129">
        <v>15.39</v>
      </c>
      <c r="J2487" s="129">
        <v>15.39</v>
      </c>
      <c r="K2487" s="93">
        <f>Tabela1[ [#This Row],[Cena hurtowa netto od 01.06.2025] ]/Tabela1[[#This Row],[Cena hurtowa netto od 13.01.2025]]-1</f>
        <v>0</v>
      </c>
      <c r="L2487" s="142" t="s">
        <v>3107</v>
      </c>
      <c r="M2487" s="142"/>
      <c r="N2487" s="64">
        <v>6941600143916</v>
      </c>
      <c r="O2487" s="84">
        <v>0.23</v>
      </c>
      <c r="P2487" s="7"/>
      <c r="Q2487" s="35">
        <f t="shared" si="48"/>
        <v>0</v>
      </c>
      <c r="R2487" s="104">
        <v>234</v>
      </c>
      <c r="S2487" s="36" t="s">
        <v>8780</v>
      </c>
      <c r="T2487" s="86">
        <v>96091090</v>
      </c>
      <c r="U2487" s="39">
        <f>VLOOKUP(Tabela1[[#This Row],[Marka]],Config!$D$2:$E$13,2,FALSE)+Tabela1[[#This Row],[Marka_sort_plus]]</f>
        <v>423020</v>
      </c>
      <c r="V2487" s="39">
        <v>23020</v>
      </c>
      <c r="W2487" s="49" t="s">
        <v>10341</v>
      </c>
      <c r="X2487" s="49" t="s">
        <v>10342</v>
      </c>
      <c r="Y2487" s="49" t="s">
        <v>3152</v>
      </c>
      <c r="Z2487" s="49" t="s">
        <v>10343</v>
      </c>
    </row>
    <row r="2488" spans="2:26" ht="27.75" customHeight="1">
      <c r="B2488" s="55" t="s">
        <v>3097</v>
      </c>
      <c r="C2488" s="56" t="s">
        <v>9759</v>
      </c>
      <c r="D2488" s="113" t="s">
        <v>9760</v>
      </c>
      <c r="E2488" s="83" t="s">
        <v>3107</v>
      </c>
      <c r="F2488" s="65" t="s">
        <v>9765</v>
      </c>
      <c r="G2488" s="58" t="s">
        <v>10</v>
      </c>
      <c r="H2488" s="58" t="s">
        <v>8167</v>
      </c>
      <c r="I2488" s="129">
        <v>3.09</v>
      </c>
      <c r="J2488" s="129">
        <v>3.09</v>
      </c>
      <c r="K2488" s="93">
        <f>Tabela1[ [#This Row],[Cena hurtowa netto od 01.06.2025] ]/Tabela1[[#This Row],[Cena hurtowa netto od 13.01.2025]]-1</f>
        <v>0</v>
      </c>
      <c r="L2488" s="142" t="s">
        <v>3107</v>
      </c>
      <c r="M2488" s="142"/>
      <c r="N2488" s="64">
        <v>6941255188744</v>
      </c>
      <c r="O2488" s="84">
        <v>0.23</v>
      </c>
      <c r="P2488" s="7"/>
      <c r="Q2488" s="35">
        <f t="shared" si="48"/>
        <v>0</v>
      </c>
      <c r="R2488" s="104">
        <v>234</v>
      </c>
      <c r="S2488" s="36" t="s">
        <v>9758</v>
      </c>
      <c r="T2488" s="86">
        <v>96091090</v>
      </c>
      <c r="U2488" s="39">
        <f>VLOOKUP(Tabela1[[#This Row],[Marka]],Config!$D$2:$E$13,2,FALSE)+Tabela1[[#This Row],[Marka_sort_plus]]</f>
        <v>423040</v>
      </c>
      <c r="V2488" s="39">
        <v>23040</v>
      </c>
      <c r="W2488" s="49" t="s">
        <v>10344</v>
      </c>
      <c r="X2488" s="49" t="s">
        <v>10345</v>
      </c>
      <c r="Y2488" s="49" t="s">
        <v>3152</v>
      </c>
      <c r="Z2488" s="49" t="s">
        <v>10346</v>
      </c>
    </row>
    <row r="2489" spans="2:26" ht="27.75" customHeight="1">
      <c r="B2489" s="55" t="s">
        <v>3097</v>
      </c>
      <c r="C2489" s="56" t="s">
        <v>9761</v>
      </c>
      <c r="D2489" s="113" t="s">
        <v>9762</v>
      </c>
      <c r="E2489" s="83" t="s">
        <v>3107</v>
      </c>
      <c r="F2489" s="65" t="s">
        <v>9766</v>
      </c>
      <c r="G2489" s="58" t="s">
        <v>10</v>
      </c>
      <c r="H2489" s="58" t="s">
        <v>8167</v>
      </c>
      <c r="I2489" s="129">
        <v>5.99</v>
      </c>
      <c r="J2489" s="129">
        <v>5.99</v>
      </c>
      <c r="K2489" s="93">
        <f>Tabela1[ [#This Row],[Cena hurtowa netto od 01.06.2025] ]/Tabela1[[#This Row],[Cena hurtowa netto od 13.01.2025]]-1</f>
        <v>0</v>
      </c>
      <c r="L2489" s="142" t="s">
        <v>3107</v>
      </c>
      <c r="M2489" s="142"/>
      <c r="N2489" s="64">
        <v>6941255188805</v>
      </c>
      <c r="O2489" s="84">
        <v>0.23</v>
      </c>
      <c r="P2489" s="7"/>
      <c r="Q2489" s="35">
        <f t="shared" si="48"/>
        <v>0</v>
      </c>
      <c r="R2489" s="104">
        <v>234</v>
      </c>
      <c r="S2489" s="36" t="s">
        <v>9758</v>
      </c>
      <c r="T2489" s="86">
        <v>96091090</v>
      </c>
      <c r="U2489" s="39">
        <f>VLOOKUP(Tabela1[[#This Row],[Marka]],Config!$D$2:$E$13,2,FALSE)+Tabela1[[#This Row],[Marka_sort_plus]]</f>
        <v>423040</v>
      </c>
      <c r="V2489" s="39">
        <v>23040</v>
      </c>
      <c r="W2489" s="49" t="s">
        <v>10350</v>
      </c>
      <c r="X2489" s="49" t="s">
        <v>10351</v>
      </c>
      <c r="Y2489" s="49" t="s">
        <v>3152</v>
      </c>
      <c r="Z2489" s="49" t="s">
        <v>10352</v>
      </c>
    </row>
    <row r="2490" spans="2:26" ht="27.75" customHeight="1">
      <c r="B2490" s="55" t="s">
        <v>3097</v>
      </c>
      <c r="C2490" s="56" t="s">
        <v>9763</v>
      </c>
      <c r="D2490" s="113" t="s">
        <v>9764</v>
      </c>
      <c r="E2490" s="83" t="s">
        <v>3107</v>
      </c>
      <c r="F2490" s="65" t="s">
        <v>9767</v>
      </c>
      <c r="G2490" s="58" t="s">
        <v>10</v>
      </c>
      <c r="H2490" s="58" t="s">
        <v>8167</v>
      </c>
      <c r="I2490" s="129">
        <v>8.1897500000000001</v>
      </c>
      <c r="J2490" s="129">
        <v>8.1897500000000001</v>
      </c>
      <c r="K2490" s="93">
        <f>Tabela1[ [#This Row],[Cena hurtowa netto od 01.06.2025] ]/Tabela1[[#This Row],[Cena hurtowa netto od 13.01.2025]]-1</f>
        <v>0</v>
      </c>
      <c r="L2490" s="142" t="s">
        <v>3107</v>
      </c>
      <c r="M2490" s="142"/>
      <c r="N2490" s="64">
        <v>6941255188829</v>
      </c>
      <c r="O2490" s="84">
        <v>0.23</v>
      </c>
      <c r="P2490" s="7"/>
      <c r="Q2490" s="35">
        <f t="shared" si="48"/>
        <v>0</v>
      </c>
      <c r="R2490" s="104">
        <v>234</v>
      </c>
      <c r="S2490" s="36" t="s">
        <v>9758</v>
      </c>
      <c r="T2490" s="86">
        <v>96091090</v>
      </c>
      <c r="U2490" s="39">
        <f>VLOOKUP(Tabela1[[#This Row],[Marka]],Config!$D$2:$E$13,2,FALSE)+Tabela1[[#This Row],[Marka_sort_plus]]</f>
        <v>423040</v>
      </c>
      <c r="V2490" s="39">
        <v>23040</v>
      </c>
      <c r="W2490" s="49" t="s">
        <v>10353</v>
      </c>
      <c r="X2490" s="49" t="s">
        <v>10354</v>
      </c>
      <c r="Y2490" s="49" t="s">
        <v>3152</v>
      </c>
      <c r="Z2490" s="49" t="s">
        <v>10355</v>
      </c>
    </row>
    <row r="2491" spans="2:26" ht="27.75" customHeight="1">
      <c r="B2491" s="55" t="s">
        <v>3097</v>
      </c>
      <c r="C2491" s="56" t="s">
        <v>9768</v>
      </c>
      <c r="D2491" s="113" t="s">
        <v>9769</v>
      </c>
      <c r="E2491" s="83" t="s">
        <v>3107</v>
      </c>
      <c r="F2491" s="65" t="s">
        <v>9770</v>
      </c>
      <c r="G2491" s="58" t="s">
        <v>10</v>
      </c>
      <c r="H2491" s="58" t="s">
        <v>8167</v>
      </c>
      <c r="I2491" s="129">
        <v>3.59</v>
      </c>
      <c r="J2491" s="129">
        <v>3.59</v>
      </c>
      <c r="K2491" s="93">
        <f>Tabela1[ [#This Row],[Cena hurtowa netto od 01.06.2025] ]/Tabela1[[#This Row],[Cena hurtowa netto od 13.01.2025]]-1</f>
        <v>0</v>
      </c>
      <c r="L2491" s="142" t="s">
        <v>3107</v>
      </c>
      <c r="M2491" s="142"/>
      <c r="N2491" s="64">
        <v>6933631558753</v>
      </c>
      <c r="O2491" s="84">
        <v>0.23</v>
      </c>
      <c r="P2491" s="7"/>
      <c r="Q2491" s="35">
        <f t="shared" si="48"/>
        <v>0</v>
      </c>
      <c r="R2491" s="104">
        <v>234</v>
      </c>
      <c r="S2491" s="36" t="s">
        <v>9758</v>
      </c>
      <c r="T2491" s="86">
        <v>96091090</v>
      </c>
      <c r="U2491" s="39">
        <f>VLOOKUP(Tabela1[[#This Row],[Marka]],Config!$D$2:$E$13,2,FALSE)+Tabela1[[#This Row],[Marka_sort_plus]]</f>
        <v>423040</v>
      </c>
      <c r="V2491" s="39">
        <v>23040</v>
      </c>
      <c r="W2491" s="49" t="s">
        <v>10347</v>
      </c>
      <c r="X2491" s="49" t="s">
        <v>10348</v>
      </c>
      <c r="Y2491" s="49" t="s">
        <v>3152</v>
      </c>
      <c r="Z2491" s="49" t="s">
        <v>10349</v>
      </c>
    </row>
    <row r="2492" spans="2:26" ht="27.75" customHeight="1">
      <c r="B2492" s="55" t="s">
        <v>3097</v>
      </c>
      <c r="C2492" s="56" t="s">
        <v>10417</v>
      </c>
      <c r="D2492" s="113" t="s">
        <v>10418</v>
      </c>
      <c r="E2492" s="83" t="s">
        <v>3107</v>
      </c>
      <c r="F2492" s="65" t="s">
        <v>10419</v>
      </c>
      <c r="G2492" s="58" t="s">
        <v>10</v>
      </c>
      <c r="H2492" s="58" t="s">
        <v>8167</v>
      </c>
      <c r="I2492" s="129">
        <v>5.49</v>
      </c>
      <c r="J2492" s="129">
        <v>5.49</v>
      </c>
      <c r="K2492" s="93">
        <f>Tabela1[ [#This Row],[Cena hurtowa netto od 01.06.2025] ]/Tabela1[[#This Row],[Cena hurtowa netto od 13.01.2025]]-1</f>
        <v>0</v>
      </c>
      <c r="L2492" s="142" t="s">
        <v>3107</v>
      </c>
      <c r="M2492" s="142"/>
      <c r="N2492" s="64">
        <v>6941255188768</v>
      </c>
      <c r="O2492" s="84">
        <v>0.23</v>
      </c>
      <c r="P2492" s="7"/>
      <c r="Q2492" s="35">
        <f t="shared" si="48"/>
        <v>0</v>
      </c>
      <c r="R2492" s="104">
        <v>234</v>
      </c>
      <c r="S2492" s="36" t="s">
        <v>10420</v>
      </c>
      <c r="T2492" s="86">
        <v>96091090</v>
      </c>
      <c r="U2492" s="39">
        <f>VLOOKUP(Tabela1[[#This Row],[Marka]],Config!$D$2:$E$13,2,FALSE)+Tabela1[[#This Row],[Marka_sort_plus]]</f>
        <v>423050</v>
      </c>
      <c r="V2492" s="39">
        <v>23050</v>
      </c>
      <c r="W2492" s="49">
        <v>6941255188768</v>
      </c>
      <c r="X2492" s="49"/>
      <c r="Y2492" s="49"/>
      <c r="Z2492" s="49"/>
    </row>
    <row r="2493" spans="2:26" ht="27.75" customHeight="1">
      <c r="B2493" s="55" t="s">
        <v>3097</v>
      </c>
      <c r="C2493" s="56" t="s">
        <v>10409</v>
      </c>
      <c r="D2493" s="113" t="s">
        <v>10410</v>
      </c>
      <c r="E2493" s="83" t="s">
        <v>3107</v>
      </c>
      <c r="F2493" s="65" t="s">
        <v>10411</v>
      </c>
      <c r="G2493" s="58" t="s">
        <v>10</v>
      </c>
      <c r="H2493" s="58" t="s">
        <v>8167</v>
      </c>
      <c r="I2493" s="129">
        <v>2.89</v>
      </c>
      <c r="J2493" s="129">
        <v>2.89</v>
      </c>
      <c r="K2493" s="93">
        <f>Tabela1[ [#This Row],[Cena hurtowa netto od 01.06.2025] ]/Tabela1[[#This Row],[Cena hurtowa netto od 13.01.2025]]-1</f>
        <v>0</v>
      </c>
      <c r="L2493" s="142" t="s">
        <v>3107</v>
      </c>
      <c r="M2493" s="142"/>
      <c r="N2493" s="64">
        <v>6941255188645</v>
      </c>
      <c r="O2493" s="84">
        <v>0.23</v>
      </c>
      <c r="P2493" s="7"/>
      <c r="Q2493" s="35">
        <f t="shared" si="48"/>
        <v>0</v>
      </c>
      <c r="R2493" s="104">
        <v>234</v>
      </c>
      <c r="S2493" s="36" t="s">
        <v>10420</v>
      </c>
      <c r="T2493" s="86">
        <v>96091090</v>
      </c>
      <c r="U2493" s="39">
        <f>VLOOKUP(Tabela1[[#This Row],[Marka]],Config!$D$2:$E$13,2,FALSE)+Tabela1[[#This Row],[Marka_sort_plus]]</f>
        <v>423050</v>
      </c>
      <c r="V2493" s="39">
        <v>23050</v>
      </c>
      <c r="W2493" s="49">
        <v>6941255188645</v>
      </c>
      <c r="X2493" s="49"/>
      <c r="Y2493" s="49"/>
      <c r="Z2493" s="49"/>
    </row>
    <row r="2494" spans="2:26" ht="27.75" customHeight="1">
      <c r="B2494" s="55" t="s">
        <v>3097</v>
      </c>
      <c r="C2494" s="56" t="s">
        <v>10412</v>
      </c>
      <c r="D2494" s="113" t="s">
        <v>10413</v>
      </c>
      <c r="E2494" s="83" t="s">
        <v>3107</v>
      </c>
      <c r="F2494" s="65" t="s">
        <v>10414</v>
      </c>
      <c r="G2494" s="58" t="s">
        <v>10</v>
      </c>
      <c r="H2494" s="58" t="s">
        <v>8167</v>
      </c>
      <c r="I2494" s="129">
        <v>3.98725</v>
      </c>
      <c r="J2494" s="129">
        <v>3.98725</v>
      </c>
      <c r="K2494" s="93">
        <f>Tabela1[ [#This Row],[Cena hurtowa netto od 01.06.2025] ]/Tabela1[[#This Row],[Cena hurtowa netto od 13.01.2025]]-1</f>
        <v>0</v>
      </c>
      <c r="L2494" s="142" t="s">
        <v>3107</v>
      </c>
      <c r="M2494" s="142"/>
      <c r="N2494" s="64">
        <v>6941255188669</v>
      </c>
      <c r="O2494" s="84">
        <v>0.23</v>
      </c>
      <c r="P2494" s="7"/>
      <c r="Q2494" s="35">
        <f t="shared" si="48"/>
        <v>0</v>
      </c>
      <c r="R2494" s="104">
        <v>234</v>
      </c>
      <c r="S2494" s="36" t="s">
        <v>10420</v>
      </c>
      <c r="T2494" s="86">
        <v>96091090</v>
      </c>
      <c r="U2494" s="39">
        <f>VLOOKUP(Tabela1[[#This Row],[Marka]],Config!$D$2:$E$13,2,FALSE)+Tabela1[[#This Row],[Marka_sort_plus]]</f>
        <v>423050</v>
      </c>
      <c r="V2494" s="39">
        <v>23050</v>
      </c>
      <c r="W2494" s="49">
        <v>6941255188669</v>
      </c>
      <c r="X2494" s="49"/>
      <c r="Y2494" s="49"/>
      <c r="Z2494" s="49"/>
    </row>
    <row r="2495" spans="2:26" ht="27.75" customHeight="1">
      <c r="B2495" s="55" t="s">
        <v>3097</v>
      </c>
      <c r="C2495" s="56" t="s">
        <v>10415</v>
      </c>
      <c r="D2495" s="113" t="s">
        <v>10416</v>
      </c>
      <c r="E2495" s="83" t="s">
        <v>3107</v>
      </c>
      <c r="F2495" s="65" t="s">
        <v>10421</v>
      </c>
      <c r="G2495" s="58" t="s">
        <v>10</v>
      </c>
      <c r="H2495" s="58" t="s">
        <v>8167</v>
      </c>
      <c r="I2495" s="129">
        <v>3.98725</v>
      </c>
      <c r="J2495" s="129">
        <v>3.98725</v>
      </c>
      <c r="K2495" s="93">
        <f>Tabela1[ [#This Row],[Cena hurtowa netto od 01.06.2025] ]/Tabela1[[#This Row],[Cena hurtowa netto od 13.01.2025]]-1</f>
        <v>0</v>
      </c>
      <c r="L2495" s="142" t="s">
        <v>3107</v>
      </c>
      <c r="M2495" s="142"/>
      <c r="N2495" s="64">
        <v>6941255188706</v>
      </c>
      <c r="O2495" s="84">
        <v>0.23</v>
      </c>
      <c r="P2495" s="7"/>
      <c r="Q2495" s="35">
        <f t="shared" si="48"/>
        <v>0</v>
      </c>
      <c r="R2495" s="104">
        <v>234</v>
      </c>
      <c r="S2495" s="36" t="s">
        <v>10420</v>
      </c>
      <c r="T2495" s="86">
        <v>96091090</v>
      </c>
      <c r="U2495" s="39">
        <f>VLOOKUP(Tabela1[[#This Row],[Marka]],Config!$D$2:$E$13,2,FALSE)+Tabela1[[#This Row],[Marka_sort_plus]]</f>
        <v>423050</v>
      </c>
      <c r="V2495" s="39">
        <v>23050</v>
      </c>
      <c r="W2495" s="49">
        <v>6941255188706</v>
      </c>
      <c r="X2495" s="49"/>
      <c r="Y2495" s="49"/>
      <c r="Z2495" s="49"/>
    </row>
    <row r="2496" spans="2:26" ht="27.75" customHeight="1">
      <c r="B2496" s="55" t="s">
        <v>3097</v>
      </c>
      <c r="C2496" s="56" t="s">
        <v>3156</v>
      </c>
      <c r="D2496" s="113" t="s">
        <v>3202</v>
      </c>
      <c r="E2496" s="83" t="s">
        <v>3108</v>
      </c>
      <c r="F2496" s="65" t="s">
        <v>9765</v>
      </c>
      <c r="G2496" s="58" t="s">
        <v>10</v>
      </c>
      <c r="H2496" s="58">
        <v>12</v>
      </c>
      <c r="I2496" s="129">
        <v>3.99</v>
      </c>
      <c r="J2496" s="129">
        <v>3.99</v>
      </c>
      <c r="K2496" s="93">
        <f>Tabela1[ [#This Row],[Cena hurtowa netto od 01.06.2025] ]/Tabela1[[#This Row],[Cena hurtowa netto od 13.01.2025]]-1</f>
        <v>0</v>
      </c>
      <c r="L2496" s="142" t="s">
        <v>3108</v>
      </c>
      <c r="M2496" s="142"/>
      <c r="N2496" s="64" t="s">
        <v>3161</v>
      </c>
      <c r="O2496" s="84">
        <v>0.23</v>
      </c>
      <c r="P2496" s="7"/>
      <c r="Q2496" s="35">
        <f t="shared" si="48"/>
        <v>0</v>
      </c>
      <c r="R2496" s="104">
        <v>233</v>
      </c>
      <c r="S2496" s="36" t="s">
        <v>3193</v>
      </c>
      <c r="T2496" s="86" t="s">
        <v>4557</v>
      </c>
      <c r="U2496" s="39">
        <f>VLOOKUP(Tabela1[[#This Row],[Marka]],Config!$D$2:$E$13,2,FALSE)+Tabela1[[#This Row],[Marka_sort_plus]]</f>
        <v>425000</v>
      </c>
      <c r="V2496" s="39">
        <v>25000</v>
      </c>
      <c r="W2496" s="49" t="s">
        <v>3161</v>
      </c>
      <c r="X2496" s="49" t="s">
        <v>7627</v>
      </c>
      <c r="Y2496" s="49" t="s">
        <v>3152</v>
      </c>
      <c r="Z2496" s="49" t="s">
        <v>3152</v>
      </c>
    </row>
    <row r="2497" spans="2:26" ht="27.75" customHeight="1">
      <c r="B2497" s="55" t="s">
        <v>3097</v>
      </c>
      <c r="C2497" s="56" t="s">
        <v>3157</v>
      </c>
      <c r="D2497" s="113" t="s">
        <v>3201</v>
      </c>
      <c r="E2497" s="83" t="s">
        <v>3108</v>
      </c>
      <c r="F2497" s="65" t="s">
        <v>3158</v>
      </c>
      <c r="G2497" s="58" t="s">
        <v>10</v>
      </c>
      <c r="H2497" s="58">
        <v>12</v>
      </c>
      <c r="I2497" s="129">
        <v>3.99</v>
      </c>
      <c r="J2497" s="129">
        <v>3.99</v>
      </c>
      <c r="K2497" s="93">
        <f>Tabela1[ [#This Row],[Cena hurtowa netto od 01.06.2025] ]/Tabela1[[#This Row],[Cena hurtowa netto od 13.01.2025]]-1</f>
        <v>0</v>
      </c>
      <c r="L2497" s="142" t="s">
        <v>3108</v>
      </c>
      <c r="M2497" s="142"/>
      <c r="N2497" s="64" t="s">
        <v>3162</v>
      </c>
      <c r="O2497" s="84">
        <v>0.23</v>
      </c>
      <c r="P2497" s="7"/>
      <c r="Q2497" s="35">
        <f t="shared" si="48"/>
        <v>0</v>
      </c>
      <c r="R2497" s="104">
        <v>233</v>
      </c>
      <c r="S2497" s="36" t="s">
        <v>3193</v>
      </c>
      <c r="T2497" s="86" t="s">
        <v>4557</v>
      </c>
      <c r="U2497" s="39">
        <f>VLOOKUP(Tabela1[[#This Row],[Marka]],Config!$D$2:$E$13,2,FALSE)+Tabela1[[#This Row],[Marka_sort_plus]]</f>
        <v>425000</v>
      </c>
      <c r="V2497" s="39">
        <v>25000</v>
      </c>
      <c r="W2497" s="49" t="s">
        <v>3162</v>
      </c>
      <c r="X2497" s="49" t="s">
        <v>7629</v>
      </c>
      <c r="Y2497" s="49" t="s">
        <v>3152</v>
      </c>
      <c r="Z2497" s="49" t="s">
        <v>3152</v>
      </c>
    </row>
    <row r="2498" spans="2:26" ht="27.75" customHeight="1">
      <c r="B2498" s="55" t="s">
        <v>3097</v>
      </c>
      <c r="C2498" s="56" t="s">
        <v>3159</v>
      </c>
      <c r="D2498" s="113" t="s">
        <v>3200</v>
      </c>
      <c r="E2498" s="83" t="s">
        <v>3108</v>
      </c>
      <c r="F2498" s="65" t="s">
        <v>3160</v>
      </c>
      <c r="G2498" s="58" t="s">
        <v>10</v>
      </c>
      <c r="H2498" s="58">
        <v>12</v>
      </c>
      <c r="I2498" s="129">
        <v>3.99</v>
      </c>
      <c r="J2498" s="129">
        <v>3.99</v>
      </c>
      <c r="K2498" s="93">
        <f>Tabela1[ [#This Row],[Cena hurtowa netto od 01.06.2025] ]/Tabela1[[#This Row],[Cena hurtowa netto od 13.01.2025]]-1</f>
        <v>0</v>
      </c>
      <c r="L2498" s="142" t="s">
        <v>3108</v>
      </c>
      <c r="M2498" s="142"/>
      <c r="N2498" s="64" t="s">
        <v>3163</v>
      </c>
      <c r="O2498" s="84">
        <v>0.23</v>
      </c>
      <c r="P2498" s="7"/>
      <c r="Q2498" s="35">
        <f t="shared" si="48"/>
        <v>0</v>
      </c>
      <c r="R2498" s="104">
        <v>233</v>
      </c>
      <c r="S2498" s="36" t="s">
        <v>3193</v>
      </c>
      <c r="T2498" s="86" t="s">
        <v>4557</v>
      </c>
      <c r="U2498" s="39">
        <f>VLOOKUP(Tabela1[[#This Row],[Marka]],Config!$D$2:$E$13,2,FALSE)+Tabela1[[#This Row],[Marka_sort_plus]]</f>
        <v>425000</v>
      </c>
      <c r="V2498" s="39">
        <v>25000</v>
      </c>
      <c r="W2498" s="49" t="s">
        <v>3163</v>
      </c>
      <c r="X2498" s="49" t="s">
        <v>7628</v>
      </c>
      <c r="Y2498" s="49" t="s">
        <v>3152</v>
      </c>
      <c r="Z2498" s="49" t="s">
        <v>3152</v>
      </c>
    </row>
    <row r="2499" spans="2:26" ht="27.75" customHeight="1">
      <c r="B2499" s="55" t="s">
        <v>8380</v>
      </c>
      <c r="C2499" s="56" t="s">
        <v>8381</v>
      </c>
      <c r="D2499" s="113" t="s">
        <v>8382</v>
      </c>
      <c r="E2499" s="83" t="s">
        <v>3108</v>
      </c>
      <c r="F2499" s="65" t="s">
        <v>8383</v>
      </c>
      <c r="G2499" s="58" t="s">
        <v>284</v>
      </c>
      <c r="H2499" s="58" t="s">
        <v>8167</v>
      </c>
      <c r="I2499" s="129">
        <v>68.94</v>
      </c>
      <c r="J2499" s="129">
        <v>68.94</v>
      </c>
      <c r="K2499" s="93">
        <f>Tabela1[ [#This Row],[Cena hurtowa netto od 01.06.2025] ]/Tabela1[[#This Row],[Cena hurtowa netto od 13.01.2025]]-1</f>
        <v>0</v>
      </c>
      <c r="L2499" s="142" t="s">
        <v>3108</v>
      </c>
      <c r="M2499" s="142"/>
      <c r="N2499" s="64">
        <v>5906714489634</v>
      </c>
      <c r="O2499" s="84">
        <v>0.23</v>
      </c>
      <c r="P2499" s="7"/>
      <c r="Q2499" s="35">
        <f t="shared" si="48"/>
        <v>0</v>
      </c>
      <c r="R2499" s="104">
        <v>248</v>
      </c>
      <c r="S2499" s="36" t="s">
        <v>8384</v>
      </c>
      <c r="T2499" s="86" t="s">
        <v>4650</v>
      </c>
      <c r="U2499" s="39">
        <f>VLOOKUP(Tabela1[[#This Row],[Marka]],Config!$D$2:$E$13,2,FALSE)+Tabela1[[#This Row],[Marka_sort_plus]]</f>
        <v>700100</v>
      </c>
      <c r="V2499" s="39">
        <v>100</v>
      </c>
      <c r="W2499" s="49">
        <v>5906714489634</v>
      </c>
      <c r="X2499" s="49" t="s">
        <v>10055</v>
      </c>
      <c r="Y2499" s="49" t="s">
        <v>3152</v>
      </c>
      <c r="Z2499" s="49" t="s">
        <v>3152</v>
      </c>
    </row>
    <row r="2500" spans="2:26" ht="27.75" customHeight="1">
      <c r="B2500" s="55" t="s">
        <v>8380</v>
      </c>
      <c r="C2500" s="56" t="s">
        <v>8394</v>
      </c>
      <c r="D2500" s="113" t="s">
        <v>8395</v>
      </c>
      <c r="E2500" s="83" t="s">
        <v>3108</v>
      </c>
      <c r="F2500" s="65" t="s">
        <v>8396</v>
      </c>
      <c r="G2500" s="58" t="s">
        <v>284</v>
      </c>
      <c r="H2500" s="58" t="s">
        <v>8167</v>
      </c>
      <c r="I2500" s="129">
        <v>43.45</v>
      </c>
      <c r="J2500" s="129">
        <v>43.45</v>
      </c>
      <c r="K2500" s="93">
        <f>Tabela1[ [#This Row],[Cena hurtowa netto od 01.06.2025] ]/Tabela1[[#This Row],[Cena hurtowa netto od 13.01.2025]]-1</f>
        <v>0</v>
      </c>
      <c r="L2500" s="142" t="s">
        <v>3108</v>
      </c>
      <c r="M2500" s="142"/>
      <c r="N2500" s="64">
        <v>5903041010968</v>
      </c>
      <c r="O2500" s="84">
        <v>0.23</v>
      </c>
      <c r="P2500" s="7"/>
      <c r="Q2500" s="35">
        <f t="shared" si="48"/>
        <v>0</v>
      </c>
      <c r="R2500" s="104">
        <v>247</v>
      </c>
      <c r="S2500" s="36" t="s">
        <v>8397</v>
      </c>
      <c r="T2500" s="86" t="s">
        <v>4650</v>
      </c>
      <c r="U2500" s="39">
        <f>VLOOKUP(Tabela1[[#This Row],[Marka]],Config!$D$2:$E$13,2,FALSE)+Tabela1[[#This Row],[Marka_sort_plus]]</f>
        <v>700200</v>
      </c>
      <c r="V2500" s="39">
        <v>200</v>
      </c>
      <c r="W2500" s="49">
        <v>5903041010968</v>
      </c>
      <c r="X2500" s="49" t="s">
        <v>10040</v>
      </c>
      <c r="Y2500" s="49" t="s">
        <v>3152</v>
      </c>
      <c r="Z2500" s="49" t="s">
        <v>3152</v>
      </c>
    </row>
    <row r="2501" spans="2:26" ht="27.75" customHeight="1">
      <c r="B2501" s="55" t="s">
        <v>8380</v>
      </c>
      <c r="C2501" s="56" t="s">
        <v>8413</v>
      </c>
      <c r="D2501" s="113" t="s">
        <v>8414</v>
      </c>
      <c r="E2501" s="83" t="s">
        <v>3108</v>
      </c>
      <c r="F2501" s="65" t="s">
        <v>8415</v>
      </c>
      <c r="G2501" s="58" t="s">
        <v>284</v>
      </c>
      <c r="H2501" s="58" t="s">
        <v>8167</v>
      </c>
      <c r="I2501" s="129">
        <v>249.36</v>
      </c>
      <c r="J2501" s="129">
        <v>249.36</v>
      </c>
      <c r="K2501" s="93">
        <f>Tabela1[ [#This Row],[Cena hurtowa netto od 01.06.2025] ]/Tabela1[[#This Row],[Cena hurtowa netto od 13.01.2025]]-1</f>
        <v>0</v>
      </c>
      <c r="L2501" s="142" t="s">
        <v>3108</v>
      </c>
      <c r="M2501" s="142"/>
      <c r="N2501" s="64">
        <v>5903041010937</v>
      </c>
      <c r="O2501" s="84">
        <v>0.23</v>
      </c>
      <c r="P2501" s="7"/>
      <c r="Q2501" s="35">
        <f t="shared" si="48"/>
        <v>0</v>
      </c>
      <c r="R2501" s="104">
        <v>253</v>
      </c>
      <c r="S2501" s="36" t="s">
        <v>8416</v>
      </c>
      <c r="T2501" s="86" t="s">
        <v>4650</v>
      </c>
      <c r="U2501" s="39">
        <f>VLOOKUP(Tabela1[[#This Row],[Marka]],Config!$D$2:$E$13,2,FALSE)+Tabela1[[#This Row],[Marka_sort_plus]]</f>
        <v>700300</v>
      </c>
      <c r="V2501" s="39">
        <v>300</v>
      </c>
      <c r="W2501" s="49">
        <v>5903041010937</v>
      </c>
      <c r="X2501" s="49" t="s">
        <v>10050</v>
      </c>
      <c r="Y2501" s="49" t="s">
        <v>3152</v>
      </c>
      <c r="Z2501" s="49" t="s">
        <v>3152</v>
      </c>
    </row>
    <row r="2502" spans="2:26" ht="27.75" customHeight="1">
      <c r="B2502" s="55" t="s">
        <v>8380</v>
      </c>
      <c r="C2502" s="56" t="s">
        <v>8429</v>
      </c>
      <c r="D2502" s="113" t="s">
        <v>8430</v>
      </c>
      <c r="E2502" s="83" t="s">
        <v>3108</v>
      </c>
      <c r="F2502" s="65" t="s">
        <v>8431</v>
      </c>
      <c r="G2502" s="58" t="s">
        <v>284</v>
      </c>
      <c r="H2502" s="58" t="s">
        <v>8167</v>
      </c>
      <c r="I2502" s="129">
        <v>115.04</v>
      </c>
      <c r="J2502" s="129">
        <v>115.04</v>
      </c>
      <c r="K2502" s="93">
        <f>Tabela1[ [#This Row],[Cena hurtowa netto od 01.06.2025] ]/Tabela1[[#This Row],[Cena hurtowa netto od 13.01.2025]]-1</f>
        <v>0</v>
      </c>
      <c r="L2502" s="142" t="s">
        <v>3108</v>
      </c>
      <c r="M2502" s="142"/>
      <c r="N2502" s="64">
        <v>5903041010951</v>
      </c>
      <c r="O2502" s="84">
        <v>0.23</v>
      </c>
      <c r="P2502" s="7"/>
      <c r="Q2502" s="35">
        <f t="shared" ref="Q2502:Q2533" si="49">J2502*P2502*(1-RABAT)</f>
        <v>0</v>
      </c>
      <c r="R2502" s="104">
        <v>252</v>
      </c>
      <c r="S2502" s="36" t="s">
        <v>8416</v>
      </c>
      <c r="T2502" s="86" t="s">
        <v>4650</v>
      </c>
      <c r="U2502" s="39">
        <f>VLOOKUP(Tabela1[[#This Row],[Marka]],Config!$D$2:$E$13,2,FALSE)+Tabela1[[#This Row],[Marka_sort_plus]]</f>
        <v>700400</v>
      </c>
      <c r="V2502" s="39">
        <v>400</v>
      </c>
      <c r="W2502" s="49">
        <v>5903041010951</v>
      </c>
      <c r="X2502" s="49" t="s">
        <v>10059</v>
      </c>
      <c r="Y2502" s="49" t="s">
        <v>3152</v>
      </c>
      <c r="Z2502" s="49" t="s">
        <v>3152</v>
      </c>
    </row>
    <row r="2503" spans="2:26" ht="27.75" customHeight="1">
      <c r="B2503" s="55" t="s">
        <v>8380</v>
      </c>
      <c r="C2503" s="56" t="s">
        <v>8440</v>
      </c>
      <c r="D2503" s="113" t="s">
        <v>8441</v>
      </c>
      <c r="E2503" s="83" t="s">
        <v>3108</v>
      </c>
      <c r="F2503" s="65" t="s">
        <v>8442</v>
      </c>
      <c r="G2503" s="58" t="s">
        <v>284</v>
      </c>
      <c r="H2503" s="58" t="s">
        <v>8167</v>
      </c>
      <c r="I2503" s="134">
        <v>290.88</v>
      </c>
      <c r="J2503" s="134">
        <v>290.88</v>
      </c>
      <c r="K2503" s="93">
        <f>Tabela1[ [#This Row],[Cena hurtowa netto od 01.06.2025] ]/Tabela1[[#This Row],[Cena hurtowa netto od 13.01.2025]]-1</f>
        <v>0</v>
      </c>
      <c r="L2503" s="142" t="s">
        <v>3108</v>
      </c>
      <c r="M2503" s="142"/>
      <c r="N2503" s="64">
        <v>5903041010777</v>
      </c>
      <c r="O2503" s="75">
        <v>0.23</v>
      </c>
      <c r="P2503" s="7"/>
      <c r="Q2503" s="35">
        <f t="shared" si="49"/>
        <v>0</v>
      </c>
      <c r="R2503" s="104">
        <v>249</v>
      </c>
      <c r="S2503" s="36" t="s">
        <v>8436</v>
      </c>
      <c r="T2503" s="86" t="s">
        <v>4650</v>
      </c>
      <c r="U2503" s="39">
        <f>VLOOKUP(Tabela1[[#This Row],[Marka]],Config!$D$2:$E$13,2,FALSE)+Tabela1[[#This Row],[Marka_sort_plus]]</f>
        <v>700800</v>
      </c>
      <c r="V2503" s="39">
        <v>800</v>
      </c>
      <c r="W2503" s="49">
        <v>5903041010777</v>
      </c>
      <c r="X2503" s="49" t="s">
        <v>10060</v>
      </c>
      <c r="Y2503" s="49" t="s">
        <v>3152</v>
      </c>
      <c r="Z2503" s="49" t="s">
        <v>3152</v>
      </c>
    </row>
    <row r="2504" spans="2:26" ht="27.75" customHeight="1">
      <c r="B2504" s="55" t="s">
        <v>8490</v>
      </c>
      <c r="C2504" s="56" t="s">
        <v>8491</v>
      </c>
      <c r="D2504" s="113" t="s">
        <v>8492</v>
      </c>
      <c r="E2504" s="83" t="s">
        <v>3107</v>
      </c>
      <c r="F2504" s="85" t="s">
        <v>8493</v>
      </c>
      <c r="G2504" s="58" t="s">
        <v>10</v>
      </c>
      <c r="H2504" s="58" t="s">
        <v>8503</v>
      </c>
      <c r="I2504" s="129">
        <v>14.29</v>
      </c>
      <c r="J2504" s="129">
        <v>14.29</v>
      </c>
      <c r="K2504" s="93">
        <f>Tabela1[ [#This Row],[Cena hurtowa netto od 01.06.2025] ]/Tabela1[[#This Row],[Cena hurtowa netto od 13.01.2025]]-1</f>
        <v>0</v>
      </c>
      <c r="L2504" s="142" t="s">
        <v>3107</v>
      </c>
      <c r="M2504" s="142"/>
      <c r="N2504" s="114">
        <v>5904292460007</v>
      </c>
      <c r="O2504" s="84">
        <v>0.23</v>
      </c>
      <c r="P2504" s="7"/>
      <c r="Q2504" s="35">
        <f t="shared" si="49"/>
        <v>0</v>
      </c>
      <c r="R2504" s="104">
        <v>203</v>
      </c>
      <c r="S2504" s="36" t="s">
        <v>8504</v>
      </c>
      <c r="T2504" s="86" t="s">
        <v>8633</v>
      </c>
      <c r="U2504" s="39">
        <f>VLOOKUP(Tabela1[[#This Row],[Marka]],Config!$D$2:$E$13,2,FALSE)+Tabela1[[#This Row],[Marka_sort_plus]]</f>
        <v>801520</v>
      </c>
      <c r="V2504" s="39">
        <v>1520</v>
      </c>
      <c r="W2504" s="115" t="s">
        <v>10112</v>
      </c>
      <c r="X2504" s="49" t="s">
        <v>9522</v>
      </c>
      <c r="Y2504" s="49" t="s">
        <v>3152</v>
      </c>
      <c r="Z2504" s="49" t="s">
        <v>3152</v>
      </c>
    </row>
    <row r="2505" spans="2:26" ht="27.75" customHeight="1">
      <c r="B2505" s="55" t="s">
        <v>8490</v>
      </c>
      <c r="C2505" s="56" t="s">
        <v>8494</v>
      </c>
      <c r="D2505" s="113" t="s">
        <v>8495</v>
      </c>
      <c r="E2505" s="83" t="s">
        <v>3107</v>
      </c>
      <c r="F2505" s="85" t="s">
        <v>8496</v>
      </c>
      <c r="G2505" s="58" t="s">
        <v>10</v>
      </c>
      <c r="H2505" s="58" t="s">
        <v>8503</v>
      </c>
      <c r="I2505" s="129">
        <v>14.29</v>
      </c>
      <c r="J2505" s="129">
        <v>14.29</v>
      </c>
      <c r="K2505" s="93">
        <f>Tabela1[ [#This Row],[Cena hurtowa netto od 01.06.2025] ]/Tabela1[[#This Row],[Cena hurtowa netto od 13.01.2025]]-1</f>
        <v>0</v>
      </c>
      <c r="L2505" s="142" t="s">
        <v>3107</v>
      </c>
      <c r="M2505" s="142"/>
      <c r="N2505" s="114">
        <v>5904292460014</v>
      </c>
      <c r="O2505" s="84">
        <v>0.23</v>
      </c>
      <c r="P2505" s="7"/>
      <c r="Q2505" s="35">
        <f t="shared" si="49"/>
        <v>0</v>
      </c>
      <c r="R2505" s="104">
        <v>203</v>
      </c>
      <c r="S2505" s="36" t="s">
        <v>8504</v>
      </c>
      <c r="T2505" s="86" t="s">
        <v>8633</v>
      </c>
      <c r="U2505" s="39">
        <f>VLOOKUP(Tabela1[[#This Row],[Marka]],Config!$D$2:$E$13,2,FALSE)+Tabela1[[#This Row],[Marka_sort_plus]]</f>
        <v>801520</v>
      </c>
      <c r="V2505" s="39">
        <v>1520</v>
      </c>
      <c r="W2505" s="115" t="s">
        <v>10113</v>
      </c>
      <c r="X2505" s="49" t="s">
        <v>9523</v>
      </c>
      <c r="Y2505" s="49" t="s">
        <v>3152</v>
      </c>
      <c r="Z2505" s="49" t="s">
        <v>3152</v>
      </c>
    </row>
    <row r="2506" spans="2:26" ht="27.75" customHeight="1">
      <c r="B2506" s="55" t="s">
        <v>8490</v>
      </c>
      <c r="C2506" s="56" t="s">
        <v>8497</v>
      </c>
      <c r="D2506" s="113" t="s">
        <v>8498</v>
      </c>
      <c r="E2506" s="83" t="s">
        <v>3107</v>
      </c>
      <c r="F2506" s="85" t="s">
        <v>8499</v>
      </c>
      <c r="G2506" s="58" t="s">
        <v>10</v>
      </c>
      <c r="H2506" s="58" t="s">
        <v>8503</v>
      </c>
      <c r="I2506" s="129">
        <v>14.29</v>
      </c>
      <c r="J2506" s="129">
        <v>14.29</v>
      </c>
      <c r="K2506" s="93">
        <f>Tabela1[ [#This Row],[Cena hurtowa netto od 01.06.2025] ]/Tabela1[[#This Row],[Cena hurtowa netto od 13.01.2025]]-1</f>
        <v>0</v>
      </c>
      <c r="L2506" s="142" t="s">
        <v>3107</v>
      </c>
      <c r="M2506" s="142"/>
      <c r="N2506" s="114">
        <v>5904292460021</v>
      </c>
      <c r="O2506" s="84">
        <v>0.23</v>
      </c>
      <c r="P2506" s="7"/>
      <c r="Q2506" s="35">
        <f t="shared" si="49"/>
        <v>0</v>
      </c>
      <c r="R2506" s="104">
        <v>203</v>
      </c>
      <c r="S2506" s="36" t="s">
        <v>8504</v>
      </c>
      <c r="T2506" s="86" t="s">
        <v>8633</v>
      </c>
      <c r="U2506" s="39">
        <f>VLOOKUP(Tabela1[[#This Row],[Marka]],Config!$D$2:$E$13,2,FALSE)+Tabela1[[#This Row],[Marka_sort_plus]]</f>
        <v>801520</v>
      </c>
      <c r="V2506" s="39">
        <v>1520</v>
      </c>
      <c r="W2506" s="115" t="s">
        <v>10114</v>
      </c>
      <c r="X2506" s="49" t="s">
        <v>9524</v>
      </c>
      <c r="Y2506" s="49" t="s">
        <v>3152</v>
      </c>
      <c r="Z2506" s="49" t="s">
        <v>3152</v>
      </c>
    </row>
    <row r="2507" spans="2:26" ht="27.75" customHeight="1">
      <c r="B2507" s="55" t="s">
        <v>8490</v>
      </c>
      <c r="C2507" s="56" t="s">
        <v>8500</v>
      </c>
      <c r="D2507" s="113" t="s">
        <v>8501</v>
      </c>
      <c r="E2507" s="83" t="s">
        <v>3107</v>
      </c>
      <c r="F2507" s="85" t="s">
        <v>8502</v>
      </c>
      <c r="G2507" s="58" t="s">
        <v>10</v>
      </c>
      <c r="H2507" s="58" t="s">
        <v>8503</v>
      </c>
      <c r="I2507" s="129">
        <v>14.29</v>
      </c>
      <c r="J2507" s="129">
        <v>14.29</v>
      </c>
      <c r="K2507" s="93">
        <f>Tabela1[ [#This Row],[Cena hurtowa netto od 01.06.2025] ]/Tabela1[[#This Row],[Cena hurtowa netto od 13.01.2025]]-1</f>
        <v>0</v>
      </c>
      <c r="L2507" s="142" t="s">
        <v>3107</v>
      </c>
      <c r="M2507" s="142"/>
      <c r="N2507" s="114">
        <v>5904292460038</v>
      </c>
      <c r="O2507" s="84">
        <v>0.23</v>
      </c>
      <c r="P2507" s="7"/>
      <c r="Q2507" s="35">
        <f t="shared" si="49"/>
        <v>0</v>
      </c>
      <c r="R2507" s="104">
        <v>203</v>
      </c>
      <c r="S2507" s="36" t="s">
        <v>8504</v>
      </c>
      <c r="T2507" s="86" t="s">
        <v>8633</v>
      </c>
      <c r="U2507" s="39">
        <f>VLOOKUP(Tabela1[[#This Row],[Marka]],Config!$D$2:$E$13,2,FALSE)+Tabela1[[#This Row],[Marka_sort_plus]]</f>
        <v>801520</v>
      </c>
      <c r="V2507" s="39">
        <v>1520</v>
      </c>
      <c r="W2507" s="115" t="s">
        <v>10115</v>
      </c>
      <c r="X2507" s="49" t="s">
        <v>9525</v>
      </c>
      <c r="Y2507" s="49" t="s">
        <v>3152</v>
      </c>
      <c r="Z2507" s="49" t="s">
        <v>3152</v>
      </c>
    </row>
    <row r="2508" spans="2:26" ht="27.75" customHeight="1">
      <c r="B2508" s="71" t="s">
        <v>10924</v>
      </c>
      <c r="C2508" s="56" t="s">
        <v>13815</v>
      </c>
      <c r="D2508" s="113" t="s">
        <v>13816</v>
      </c>
      <c r="E2508" s="83" t="s">
        <v>3110</v>
      </c>
      <c r="F2508" s="85" t="s">
        <v>13875</v>
      </c>
      <c r="G2508" s="58" t="s">
        <v>10</v>
      </c>
      <c r="H2508" s="58" t="s">
        <v>8162</v>
      </c>
      <c r="I2508" s="129">
        <v>3.99</v>
      </c>
      <c r="J2508" s="129">
        <v>3.99</v>
      </c>
      <c r="K2508" s="93">
        <f>Tabela1[ [#This Row],[Cena hurtowa netto od 01.06.2025] ]/Tabela1[[#This Row],[Cena hurtowa netto od 13.01.2025]]-1</f>
        <v>0</v>
      </c>
      <c r="L2508" s="142" t="s">
        <v>3110</v>
      </c>
      <c r="M2508" s="142"/>
      <c r="N2508" s="114">
        <v>3858888500993</v>
      </c>
      <c r="O2508" s="84">
        <v>0.23</v>
      </c>
      <c r="P2508" s="7"/>
      <c r="Q2508" s="35">
        <f t="shared" si="49"/>
        <v>0</v>
      </c>
      <c r="R2508" s="105" t="s">
        <v>10979</v>
      </c>
      <c r="S2508" s="36" t="s">
        <v>10946</v>
      </c>
      <c r="T2508" s="88">
        <v>48201030</v>
      </c>
      <c r="U2508" s="39">
        <f>VLOOKUP(Tabela1[[#This Row],[Marka]],Config!$D$2:$E$13,2,FALSE)+Tabela1[[#This Row],[Marka_sort_plus]]</f>
        <v>900996</v>
      </c>
      <c r="V2508" s="39">
        <v>996</v>
      </c>
      <c r="W2508" s="115">
        <v>3858888500993</v>
      </c>
      <c r="X2508" s="49"/>
      <c r="Y2508" s="49">
        <v>3858888501075</v>
      </c>
      <c r="Z2508" s="49"/>
    </row>
    <row r="2509" spans="2:26" ht="27.75" customHeight="1">
      <c r="B2509" s="71" t="s">
        <v>10924</v>
      </c>
      <c r="C2509" s="72" t="s">
        <v>13817</v>
      </c>
      <c r="D2509" s="113" t="s">
        <v>13818</v>
      </c>
      <c r="E2509" s="83" t="s">
        <v>3110</v>
      </c>
      <c r="F2509" s="91" t="s">
        <v>13871</v>
      </c>
      <c r="G2509" s="70" t="s">
        <v>10</v>
      </c>
      <c r="H2509" s="70" t="s">
        <v>8162</v>
      </c>
      <c r="I2509" s="129">
        <v>3.99</v>
      </c>
      <c r="J2509" s="129">
        <v>3.99</v>
      </c>
      <c r="K2509" s="93">
        <f>Tabela1[ [#This Row],[Cena hurtowa netto od 01.06.2025] ]/Tabela1[[#This Row],[Cena hurtowa netto od 13.01.2025]]-1</f>
        <v>0</v>
      </c>
      <c r="L2509" s="142" t="s">
        <v>3110</v>
      </c>
      <c r="M2509" s="142"/>
      <c r="N2509" s="92">
        <v>3858888501006</v>
      </c>
      <c r="O2509" s="73">
        <v>0.23</v>
      </c>
      <c r="P2509" s="7"/>
      <c r="Q2509" s="35">
        <f t="shared" si="49"/>
        <v>0</v>
      </c>
      <c r="R2509" s="104" t="s">
        <v>10982</v>
      </c>
      <c r="S2509" s="36" t="s">
        <v>10946</v>
      </c>
      <c r="T2509" s="88">
        <v>48201030</v>
      </c>
      <c r="U2509" s="39">
        <f>VLOOKUP(Tabela1[[#This Row],[Marka]],Config!$D$2:$E$13,2,FALSE)+Tabela1[[#This Row],[Marka_sort_plus]]</f>
        <v>900997</v>
      </c>
      <c r="V2509" s="40">
        <v>997</v>
      </c>
      <c r="W2509" s="138">
        <v>3858888501006</v>
      </c>
      <c r="X2509" s="50"/>
      <c r="Y2509" s="50">
        <v>3858888501082</v>
      </c>
      <c r="Z2509" s="50"/>
    </row>
    <row r="2510" spans="2:26" ht="27.75" customHeight="1">
      <c r="B2510" s="55" t="s">
        <v>10924</v>
      </c>
      <c r="C2510" s="56" t="s">
        <v>13819</v>
      </c>
      <c r="D2510" s="113" t="s">
        <v>13820</v>
      </c>
      <c r="E2510" s="83" t="s">
        <v>3110</v>
      </c>
      <c r="F2510" s="85" t="s">
        <v>13872</v>
      </c>
      <c r="G2510" s="58" t="s">
        <v>10</v>
      </c>
      <c r="H2510" s="58" t="s">
        <v>8162</v>
      </c>
      <c r="I2510" s="129">
        <v>4.49</v>
      </c>
      <c r="J2510" s="129">
        <v>4.49</v>
      </c>
      <c r="K2510" s="93">
        <f>Tabela1[ [#This Row],[Cena hurtowa netto od 01.06.2025] ]/Tabela1[[#This Row],[Cena hurtowa netto od 13.01.2025]]-1</f>
        <v>0</v>
      </c>
      <c r="L2510" s="142" t="s">
        <v>3110</v>
      </c>
      <c r="M2510" s="142"/>
      <c r="N2510" s="114">
        <v>3858888501013</v>
      </c>
      <c r="O2510" s="84">
        <v>0.23</v>
      </c>
      <c r="P2510" s="7"/>
      <c r="Q2510" s="35">
        <f t="shared" si="49"/>
        <v>0</v>
      </c>
      <c r="R2510" s="104" t="s">
        <v>10983</v>
      </c>
      <c r="S2510" s="36" t="s">
        <v>10946</v>
      </c>
      <c r="T2510" s="86">
        <v>48201030</v>
      </c>
      <c r="U2510" s="39">
        <f>VLOOKUP(Tabela1[[#This Row],[Marka]],Config!$D$2:$E$13,2,FALSE)+Tabela1[[#This Row],[Marka_sort_plus]]</f>
        <v>900998</v>
      </c>
      <c r="V2510" s="39">
        <v>998</v>
      </c>
      <c r="W2510" s="115">
        <v>3858888501013</v>
      </c>
      <c r="X2510" s="49"/>
      <c r="Y2510" s="49">
        <v>3858888501099</v>
      </c>
      <c r="Z2510" s="49"/>
    </row>
    <row r="2511" spans="2:26" ht="27.75" customHeight="1">
      <c r="B2511" s="71" t="s">
        <v>10924</v>
      </c>
      <c r="C2511" s="72" t="s">
        <v>13821</v>
      </c>
      <c r="D2511" s="113" t="s">
        <v>13822</v>
      </c>
      <c r="E2511" s="83" t="s">
        <v>3110</v>
      </c>
      <c r="F2511" s="91" t="s">
        <v>13873</v>
      </c>
      <c r="G2511" s="70" t="s">
        <v>10</v>
      </c>
      <c r="H2511" s="70" t="s">
        <v>8162</v>
      </c>
      <c r="I2511" s="129">
        <v>4.49</v>
      </c>
      <c r="J2511" s="129">
        <v>4.49</v>
      </c>
      <c r="K2511" s="93">
        <f>Tabela1[ [#This Row],[Cena hurtowa netto od 01.06.2025] ]/Tabela1[[#This Row],[Cena hurtowa netto od 13.01.2025]]-1</f>
        <v>0</v>
      </c>
      <c r="L2511" s="142" t="s">
        <v>3110</v>
      </c>
      <c r="M2511" s="142"/>
      <c r="N2511" s="92">
        <v>3858888501020</v>
      </c>
      <c r="O2511" s="84">
        <v>0.23</v>
      </c>
      <c r="P2511" s="7"/>
      <c r="Q2511" s="35">
        <f t="shared" si="49"/>
        <v>0</v>
      </c>
      <c r="R2511" s="105" t="s">
        <v>10984</v>
      </c>
      <c r="S2511" s="69" t="s">
        <v>10946</v>
      </c>
      <c r="T2511" s="88">
        <v>48201030</v>
      </c>
      <c r="U2511" s="39">
        <f>VLOOKUP(Tabela1[[#This Row],[Marka]],Config!$D$2:$E$13,2,FALSE)+Tabela1[[#This Row],[Marka_sort_plus]]</f>
        <v>900999</v>
      </c>
      <c r="V2511" s="40">
        <v>999</v>
      </c>
      <c r="W2511" s="138">
        <v>3858888501020</v>
      </c>
      <c r="X2511" s="50"/>
      <c r="Y2511" s="50">
        <v>3858888501105</v>
      </c>
      <c r="Z2511" s="50"/>
    </row>
    <row r="2512" spans="2:26" ht="27.75" customHeight="1">
      <c r="B2512" s="55" t="s">
        <v>10924</v>
      </c>
      <c r="C2512" s="72" t="s">
        <v>10925</v>
      </c>
      <c r="D2512" s="106" t="s">
        <v>10926</v>
      </c>
      <c r="E2512" s="83" t="s">
        <v>3107</v>
      </c>
      <c r="F2512" s="91" t="s">
        <v>10939</v>
      </c>
      <c r="G2512" s="58" t="s">
        <v>10</v>
      </c>
      <c r="H2512" s="70" t="s">
        <v>8167</v>
      </c>
      <c r="I2512" s="131">
        <v>8.7899999999999991</v>
      </c>
      <c r="J2512" s="131">
        <v>8.7899999999999991</v>
      </c>
      <c r="K2512" s="93">
        <f>Tabela1[ [#This Row],[Cena hurtowa netto od 01.06.2025] ]/Tabela1[[#This Row],[Cena hurtowa netto od 13.01.2025]]-1</f>
        <v>0</v>
      </c>
      <c r="L2512" s="142" t="s">
        <v>3107</v>
      </c>
      <c r="M2512" s="144"/>
      <c r="N2512" s="92">
        <v>3858888475611</v>
      </c>
      <c r="O2512" s="84">
        <v>0.23</v>
      </c>
      <c r="P2512" s="7"/>
      <c r="Q2512" s="35">
        <f t="shared" si="49"/>
        <v>0</v>
      </c>
      <c r="R2512" s="105" t="s">
        <v>10981</v>
      </c>
      <c r="S2512" s="69" t="s">
        <v>10946</v>
      </c>
      <c r="T2512" s="88">
        <v>48201030</v>
      </c>
      <c r="U2512" s="39">
        <f>VLOOKUP(Tabela1[[#This Row],[Marka]],Config!$D$2:$E$13,2,FALSE)+Tabela1[[#This Row],[Marka_sort_plus]]</f>
        <v>901000</v>
      </c>
      <c r="V2512" s="40">
        <v>1000</v>
      </c>
      <c r="W2512" s="138">
        <v>3858888475611</v>
      </c>
      <c r="X2512" s="50">
        <v>3858888476014</v>
      </c>
      <c r="Y2512" s="50"/>
      <c r="Z2512" s="50"/>
    </row>
    <row r="2513" spans="2:26" ht="27.75" customHeight="1">
      <c r="B2513" s="71" t="s">
        <v>10924</v>
      </c>
      <c r="C2513" s="72" t="s">
        <v>10927</v>
      </c>
      <c r="D2513" s="106" t="s">
        <v>10928</v>
      </c>
      <c r="E2513" s="83" t="s">
        <v>3107</v>
      </c>
      <c r="F2513" s="91" t="s">
        <v>10940</v>
      </c>
      <c r="G2513" s="70" t="s">
        <v>10</v>
      </c>
      <c r="H2513" s="70" t="s">
        <v>8167</v>
      </c>
      <c r="I2513" s="131">
        <v>4.99</v>
      </c>
      <c r="J2513" s="131">
        <v>4.99</v>
      </c>
      <c r="K2513" s="93">
        <f>Tabela1[ [#This Row],[Cena hurtowa netto od 01.06.2025] ]/Tabela1[[#This Row],[Cena hurtowa netto od 13.01.2025]]-1</f>
        <v>0</v>
      </c>
      <c r="L2513" s="142" t="s">
        <v>3107</v>
      </c>
      <c r="M2513" s="144"/>
      <c r="N2513" s="92">
        <v>3858888475635</v>
      </c>
      <c r="O2513" s="84">
        <v>0.23</v>
      </c>
      <c r="P2513" s="7"/>
      <c r="Q2513" s="35">
        <f t="shared" si="49"/>
        <v>0</v>
      </c>
      <c r="R2513" s="105" t="s">
        <v>10981</v>
      </c>
      <c r="S2513" s="69" t="s">
        <v>10946</v>
      </c>
      <c r="T2513" s="88">
        <v>48201030</v>
      </c>
      <c r="U2513" s="39">
        <f>VLOOKUP(Tabela1[[#This Row],[Marka]],Config!$D$2:$E$13,2,FALSE)+Tabela1[[#This Row],[Marka_sort_plus]]</f>
        <v>901001</v>
      </c>
      <c r="V2513" s="40">
        <v>1001</v>
      </c>
      <c r="W2513" s="138">
        <v>3858888475635</v>
      </c>
      <c r="X2513" s="50">
        <v>3858888476038</v>
      </c>
      <c r="Y2513" s="50"/>
      <c r="Z2513" s="50"/>
    </row>
    <row r="2514" spans="2:26" ht="27.75" customHeight="1">
      <c r="B2514" s="71" t="s">
        <v>10924</v>
      </c>
      <c r="C2514" s="72" t="s">
        <v>10929</v>
      </c>
      <c r="D2514" s="106" t="s">
        <v>10930</v>
      </c>
      <c r="E2514" s="83" t="s">
        <v>3107</v>
      </c>
      <c r="F2514" s="91" t="s">
        <v>10941</v>
      </c>
      <c r="G2514" s="70" t="s">
        <v>10</v>
      </c>
      <c r="H2514" s="70" t="s">
        <v>8167</v>
      </c>
      <c r="I2514" s="131">
        <v>6.99</v>
      </c>
      <c r="J2514" s="131">
        <v>6.99</v>
      </c>
      <c r="K2514" s="93">
        <f>Tabela1[ [#This Row],[Cena hurtowa netto od 01.06.2025] ]/Tabela1[[#This Row],[Cena hurtowa netto od 13.01.2025]]-1</f>
        <v>0</v>
      </c>
      <c r="L2514" s="142" t="s">
        <v>3107</v>
      </c>
      <c r="M2514" s="144"/>
      <c r="N2514" s="92">
        <v>3858888480165</v>
      </c>
      <c r="O2514" s="84">
        <v>0.23</v>
      </c>
      <c r="P2514" s="7"/>
      <c r="Q2514" s="35">
        <f t="shared" si="49"/>
        <v>0</v>
      </c>
      <c r="R2514" s="105" t="s">
        <v>10982</v>
      </c>
      <c r="S2514" s="69" t="s">
        <v>10946</v>
      </c>
      <c r="T2514" s="88">
        <v>48201030</v>
      </c>
      <c r="U2514" s="39">
        <f>VLOOKUP(Tabela1[[#This Row],[Marka]],Config!$D$2:$E$13,2,FALSE)+Tabela1[[#This Row],[Marka_sort_plus]]</f>
        <v>901002</v>
      </c>
      <c r="V2514" s="40">
        <v>1002</v>
      </c>
      <c r="W2514" s="138">
        <v>3858888480165</v>
      </c>
      <c r="X2514" s="50">
        <v>3858888475253</v>
      </c>
      <c r="Y2514" s="50"/>
      <c r="Z2514" s="50"/>
    </row>
    <row r="2515" spans="2:26" ht="27.75" customHeight="1">
      <c r="B2515" s="71" t="s">
        <v>10924</v>
      </c>
      <c r="C2515" s="72" t="s">
        <v>10931</v>
      </c>
      <c r="D2515" s="106" t="s">
        <v>10932</v>
      </c>
      <c r="E2515" s="83" t="s">
        <v>3107</v>
      </c>
      <c r="F2515" s="91" t="s">
        <v>10942</v>
      </c>
      <c r="G2515" s="70" t="s">
        <v>10</v>
      </c>
      <c r="H2515" s="70" t="s">
        <v>8167</v>
      </c>
      <c r="I2515" s="131">
        <v>6.99</v>
      </c>
      <c r="J2515" s="131">
        <v>6.99</v>
      </c>
      <c r="K2515" s="93">
        <f>Tabela1[ [#This Row],[Cena hurtowa netto od 01.06.2025] ]/Tabela1[[#This Row],[Cena hurtowa netto od 13.01.2025]]-1</f>
        <v>0</v>
      </c>
      <c r="L2515" s="142" t="s">
        <v>3107</v>
      </c>
      <c r="M2515" s="144"/>
      <c r="N2515" s="92">
        <v>3858888472160</v>
      </c>
      <c r="O2515" s="84">
        <v>0.23</v>
      </c>
      <c r="P2515" s="7"/>
      <c r="Q2515" s="35">
        <f t="shared" si="49"/>
        <v>0</v>
      </c>
      <c r="R2515" s="105" t="s">
        <v>10980</v>
      </c>
      <c r="S2515" s="69" t="s">
        <v>10946</v>
      </c>
      <c r="T2515" s="88">
        <v>48201030</v>
      </c>
      <c r="U2515" s="39">
        <f>VLOOKUP(Tabela1[[#This Row],[Marka]],Config!$D$2:$E$13,2,FALSE)+Tabela1[[#This Row],[Marka_sort_plus]]</f>
        <v>901003</v>
      </c>
      <c r="V2515" s="40">
        <v>1003</v>
      </c>
      <c r="W2515" s="138">
        <v>3858888472160</v>
      </c>
      <c r="X2515" s="50">
        <v>3858888475253</v>
      </c>
      <c r="Y2515" s="50"/>
      <c r="Z2515" s="50"/>
    </row>
    <row r="2516" spans="2:26" ht="27.75" customHeight="1">
      <c r="B2516" s="55" t="s">
        <v>10924</v>
      </c>
      <c r="C2516" s="72" t="s">
        <v>10933</v>
      </c>
      <c r="D2516" s="106" t="s">
        <v>10934</v>
      </c>
      <c r="E2516" s="83" t="s">
        <v>3107</v>
      </c>
      <c r="F2516" s="91" t="s">
        <v>10943</v>
      </c>
      <c r="G2516" s="58" t="s">
        <v>10</v>
      </c>
      <c r="H2516" s="70" t="s">
        <v>8167</v>
      </c>
      <c r="I2516" s="131">
        <v>7.99</v>
      </c>
      <c r="J2516" s="131">
        <v>7.99</v>
      </c>
      <c r="K2516" s="93">
        <f>Tabela1[ [#This Row],[Cena hurtowa netto od 01.06.2025] ]/Tabela1[[#This Row],[Cena hurtowa netto od 13.01.2025]]-1</f>
        <v>0</v>
      </c>
      <c r="L2516" s="142" t="s">
        <v>3107</v>
      </c>
      <c r="M2516" s="144"/>
      <c r="N2516" s="92">
        <v>3858888490553</v>
      </c>
      <c r="O2516" s="84">
        <v>0.23</v>
      </c>
      <c r="P2516" s="7"/>
      <c r="Q2516" s="35">
        <f t="shared" si="49"/>
        <v>0</v>
      </c>
      <c r="R2516" s="104" t="s">
        <v>10983</v>
      </c>
      <c r="S2516" s="36" t="s">
        <v>10946</v>
      </c>
      <c r="T2516" s="86">
        <v>48201030</v>
      </c>
      <c r="U2516" s="39">
        <f>VLOOKUP(Tabela1[[#This Row],[Marka]],Config!$D$2:$E$13,2,FALSE)+Tabela1[[#This Row],[Marka_sort_plus]]</f>
        <v>901004</v>
      </c>
      <c r="V2516" s="40">
        <v>1004</v>
      </c>
      <c r="W2516" s="138">
        <v>3858888490553</v>
      </c>
      <c r="X2516" s="50">
        <v>3858888490652</v>
      </c>
      <c r="Y2516" s="50"/>
      <c r="Z2516" s="50"/>
    </row>
    <row r="2517" spans="2:26" ht="27.75" customHeight="1">
      <c r="B2517" s="55" t="s">
        <v>10924</v>
      </c>
      <c r="C2517" s="72" t="s">
        <v>10935</v>
      </c>
      <c r="D2517" s="106" t="s">
        <v>10936</v>
      </c>
      <c r="E2517" s="83" t="s">
        <v>3108</v>
      </c>
      <c r="F2517" s="91" t="s">
        <v>10944</v>
      </c>
      <c r="G2517" s="58" t="s">
        <v>10</v>
      </c>
      <c r="H2517" s="70" t="s">
        <v>8167</v>
      </c>
      <c r="I2517" s="131">
        <v>6.59</v>
      </c>
      <c r="J2517" s="131">
        <v>6.59</v>
      </c>
      <c r="K2517" s="93">
        <f>Tabela1[ [#This Row],[Cena hurtowa netto od 01.06.2025] ]/Tabela1[[#This Row],[Cena hurtowa netto od 13.01.2025]]-1</f>
        <v>0</v>
      </c>
      <c r="L2517" s="142" t="s">
        <v>3108</v>
      </c>
      <c r="M2517" s="144"/>
      <c r="N2517" s="92">
        <v>3858888490638</v>
      </c>
      <c r="O2517" s="84">
        <v>0.23</v>
      </c>
      <c r="P2517" s="7"/>
      <c r="Q2517" s="35">
        <f t="shared" si="49"/>
        <v>0</v>
      </c>
      <c r="R2517" s="104" t="s">
        <v>10984</v>
      </c>
      <c r="S2517" s="36" t="s">
        <v>10946</v>
      </c>
      <c r="T2517" s="86">
        <v>48201030</v>
      </c>
      <c r="U2517" s="39">
        <f>VLOOKUP(Tabela1[[#This Row],[Marka]],Config!$D$2:$E$13,2,FALSE)+Tabela1[[#This Row],[Marka_sort_plus]]</f>
        <v>901005</v>
      </c>
      <c r="V2517" s="40">
        <v>1005</v>
      </c>
      <c r="W2517" s="138">
        <v>3858888490638</v>
      </c>
      <c r="X2517" s="50">
        <v>3858888490737</v>
      </c>
      <c r="Y2517" s="50"/>
      <c r="Z2517" s="50"/>
    </row>
    <row r="2518" spans="2:26" ht="27.75" customHeight="1">
      <c r="B2518" s="55" t="s">
        <v>10924</v>
      </c>
      <c r="C2518" s="72" t="s">
        <v>10937</v>
      </c>
      <c r="D2518" s="106" t="s">
        <v>10938</v>
      </c>
      <c r="E2518" s="83" t="s">
        <v>3107</v>
      </c>
      <c r="F2518" s="91" t="s">
        <v>10945</v>
      </c>
      <c r="G2518" s="58" t="s">
        <v>10</v>
      </c>
      <c r="H2518" s="70" t="s">
        <v>8167</v>
      </c>
      <c r="I2518" s="131">
        <v>7.99</v>
      </c>
      <c r="J2518" s="131">
        <v>7.99</v>
      </c>
      <c r="K2518" s="93">
        <f>Tabela1[ [#This Row],[Cena hurtowa netto od 01.06.2025] ]/Tabela1[[#This Row],[Cena hurtowa netto od 13.01.2025]]-1</f>
        <v>0</v>
      </c>
      <c r="L2518" s="142" t="s">
        <v>3107</v>
      </c>
      <c r="M2518" s="144"/>
      <c r="N2518" s="92">
        <v>3858888495626</v>
      </c>
      <c r="O2518" s="84">
        <v>0.23</v>
      </c>
      <c r="P2518" s="7"/>
      <c r="Q2518" s="35">
        <f t="shared" si="49"/>
        <v>0</v>
      </c>
      <c r="R2518" s="104" t="s">
        <v>10984</v>
      </c>
      <c r="S2518" s="36" t="s">
        <v>10946</v>
      </c>
      <c r="T2518" s="86">
        <v>48201030</v>
      </c>
      <c r="U2518" s="39">
        <f>VLOOKUP(Tabela1[[#This Row],[Marka]],Config!$D$2:$E$13,2,FALSE)+Tabela1[[#This Row],[Marka_sort_plus]]</f>
        <v>901006</v>
      </c>
      <c r="V2518" s="40">
        <v>1006</v>
      </c>
      <c r="W2518" s="138">
        <v>3858888495626</v>
      </c>
      <c r="X2518" s="50">
        <v>3858888495633</v>
      </c>
      <c r="Y2518" s="50"/>
      <c r="Z2518" s="50"/>
    </row>
    <row r="2519" spans="2:26" ht="27.75" customHeight="1">
      <c r="B2519" s="55" t="s">
        <v>10924</v>
      </c>
      <c r="C2519" s="72" t="s">
        <v>11997</v>
      </c>
      <c r="D2519" s="106" t="s">
        <v>11998</v>
      </c>
      <c r="E2519" s="83" t="s">
        <v>3107</v>
      </c>
      <c r="F2519" s="91" t="s">
        <v>12015</v>
      </c>
      <c r="G2519" s="58" t="s">
        <v>10</v>
      </c>
      <c r="H2519" s="70" t="s">
        <v>8162</v>
      </c>
      <c r="I2519" s="131">
        <v>4.49</v>
      </c>
      <c r="J2519" s="131">
        <v>4.49</v>
      </c>
      <c r="K2519" s="93">
        <f>Tabela1[ [#This Row],[Cena hurtowa netto od 01.06.2025] ]/Tabela1[[#This Row],[Cena hurtowa netto od 13.01.2025]]-1</f>
        <v>0</v>
      </c>
      <c r="L2519" s="142" t="s">
        <v>3107</v>
      </c>
      <c r="M2519" s="144"/>
      <c r="N2519" s="92">
        <v>3858888497576</v>
      </c>
      <c r="O2519" s="84">
        <v>0.23</v>
      </c>
      <c r="P2519" s="7"/>
      <c r="Q2519" s="35">
        <f t="shared" si="49"/>
        <v>0</v>
      </c>
      <c r="R2519" s="104" t="s">
        <v>12061</v>
      </c>
      <c r="S2519" s="36" t="s">
        <v>10946</v>
      </c>
      <c r="T2519" s="86">
        <v>48201030</v>
      </c>
      <c r="U2519" s="39">
        <f>VLOOKUP(Tabela1[[#This Row],[Marka]],Config!$D$2:$E$13,2,FALSE)+Tabela1[[#This Row],[Marka_sort_plus]]</f>
        <v>901006</v>
      </c>
      <c r="V2519" s="40">
        <v>1006</v>
      </c>
      <c r="W2519" s="138">
        <v>3858888497576</v>
      </c>
      <c r="X2519" s="50"/>
      <c r="Y2519" s="50"/>
      <c r="Z2519" s="50"/>
    </row>
    <row r="2520" spans="2:26" ht="27.75" customHeight="1">
      <c r="B2520" s="55" t="s">
        <v>10924</v>
      </c>
      <c r="C2520" s="56" t="s">
        <v>12005</v>
      </c>
      <c r="D2520" s="106" t="s">
        <v>12006</v>
      </c>
      <c r="E2520" s="83" t="s">
        <v>3107</v>
      </c>
      <c r="F2520" s="85" t="s">
        <v>12019</v>
      </c>
      <c r="G2520" s="58" t="s">
        <v>10</v>
      </c>
      <c r="H2520" s="58" t="s">
        <v>8162</v>
      </c>
      <c r="I2520" s="131">
        <v>7.99</v>
      </c>
      <c r="J2520" s="131">
        <v>7.99</v>
      </c>
      <c r="K2520" s="93">
        <f>Tabela1[ [#This Row],[Cena hurtowa netto od 01.06.2025] ]/Tabela1[[#This Row],[Cena hurtowa netto od 13.01.2025]]-1</f>
        <v>0</v>
      </c>
      <c r="L2520" s="142" t="s">
        <v>3107</v>
      </c>
      <c r="M2520" s="142"/>
      <c r="N2520" s="114">
        <v>3858888497606</v>
      </c>
      <c r="O2520" s="84">
        <v>0.23</v>
      </c>
      <c r="P2520" s="7"/>
      <c r="Q2520" s="35">
        <f t="shared" si="49"/>
        <v>0</v>
      </c>
      <c r="R2520" s="104" t="s">
        <v>12061</v>
      </c>
      <c r="S2520" s="36" t="s">
        <v>10946</v>
      </c>
      <c r="T2520" s="86">
        <v>48201030</v>
      </c>
      <c r="U2520" s="39">
        <f>VLOOKUP(Tabela1[[#This Row],[Marka]],Config!$D$2:$E$13,2,FALSE)+Tabela1[[#This Row],[Marka_sort_plus]]</f>
        <v>901006</v>
      </c>
      <c r="V2520" s="39">
        <v>1006</v>
      </c>
      <c r="W2520" s="115">
        <v>3858888497606</v>
      </c>
      <c r="X2520" s="49"/>
      <c r="Y2520" s="49"/>
      <c r="Z2520" s="50"/>
    </row>
    <row r="2521" spans="2:26" ht="27.75" customHeight="1">
      <c r="B2521" s="55" t="s">
        <v>10924</v>
      </c>
      <c r="C2521" s="56" t="s">
        <v>12007</v>
      </c>
      <c r="D2521" s="106" t="s">
        <v>12008</v>
      </c>
      <c r="E2521" s="83" t="s">
        <v>3107</v>
      </c>
      <c r="F2521" s="85" t="s">
        <v>12020</v>
      </c>
      <c r="G2521" s="58" t="s">
        <v>10</v>
      </c>
      <c r="H2521" s="58" t="s">
        <v>8162</v>
      </c>
      <c r="I2521" s="131">
        <v>6.99</v>
      </c>
      <c r="J2521" s="131">
        <v>6.99</v>
      </c>
      <c r="K2521" s="93">
        <f>Tabela1[ [#This Row],[Cena hurtowa netto od 01.06.2025] ]/Tabela1[[#This Row],[Cena hurtowa netto od 13.01.2025]]-1</f>
        <v>0</v>
      </c>
      <c r="L2521" s="142" t="s">
        <v>3107</v>
      </c>
      <c r="M2521" s="142"/>
      <c r="N2521" s="114">
        <v>3858888497613</v>
      </c>
      <c r="O2521" s="84">
        <v>0.23</v>
      </c>
      <c r="P2521" s="7"/>
      <c r="Q2521" s="35">
        <f t="shared" si="49"/>
        <v>0</v>
      </c>
      <c r="R2521" s="104" t="s">
        <v>12061</v>
      </c>
      <c r="S2521" s="36" t="s">
        <v>10946</v>
      </c>
      <c r="T2521" s="86">
        <v>48201030</v>
      </c>
      <c r="U2521" s="39">
        <f>VLOOKUP(Tabela1[[#This Row],[Marka]],Config!$D$2:$E$13,2,FALSE)+Tabela1[[#This Row],[Marka_sort_plus]]</f>
        <v>901006</v>
      </c>
      <c r="V2521" s="39">
        <v>1006</v>
      </c>
      <c r="W2521" s="115">
        <v>3858888497613</v>
      </c>
      <c r="X2521" s="49"/>
      <c r="Y2521" s="49"/>
      <c r="Z2521" s="50"/>
    </row>
    <row r="2522" spans="2:26" ht="27.75" customHeight="1">
      <c r="B2522" s="55" t="s">
        <v>10924</v>
      </c>
      <c r="C2522" s="56" t="s">
        <v>12009</v>
      </c>
      <c r="D2522" s="106" t="s">
        <v>12010</v>
      </c>
      <c r="E2522" s="83" t="s">
        <v>3108</v>
      </c>
      <c r="F2522" s="85" t="s">
        <v>12021</v>
      </c>
      <c r="G2522" s="58" t="s">
        <v>10</v>
      </c>
      <c r="H2522" s="58" t="s">
        <v>8162</v>
      </c>
      <c r="I2522" s="131">
        <v>2.99</v>
      </c>
      <c r="J2522" s="131">
        <v>2.99</v>
      </c>
      <c r="K2522" s="93">
        <f>Tabela1[ [#This Row],[Cena hurtowa netto od 01.06.2025] ]/Tabela1[[#This Row],[Cena hurtowa netto od 13.01.2025]]-1</f>
        <v>0</v>
      </c>
      <c r="L2522" s="142" t="s">
        <v>3108</v>
      </c>
      <c r="M2522" s="142"/>
      <c r="N2522" s="114">
        <v>3858888497620</v>
      </c>
      <c r="O2522" s="84">
        <v>0.23</v>
      </c>
      <c r="P2522" s="7"/>
      <c r="Q2522" s="35">
        <f t="shared" si="49"/>
        <v>0</v>
      </c>
      <c r="R2522" s="104" t="s">
        <v>12061</v>
      </c>
      <c r="S2522" s="36" t="s">
        <v>10946</v>
      </c>
      <c r="T2522" s="86">
        <v>48201030</v>
      </c>
      <c r="U2522" s="39">
        <f>VLOOKUP(Tabela1[[#This Row],[Marka]],Config!$D$2:$E$13,2,FALSE)+Tabela1[[#This Row],[Marka_sort_plus]]</f>
        <v>901006</v>
      </c>
      <c r="V2522" s="39">
        <v>1006</v>
      </c>
      <c r="W2522" s="115">
        <v>3858888497620</v>
      </c>
      <c r="X2522" s="49"/>
      <c r="Y2522" s="49"/>
      <c r="Z2522" s="50"/>
    </row>
    <row r="2523" spans="2:26" ht="27.75" customHeight="1">
      <c r="B2523" s="55" t="s">
        <v>10924</v>
      </c>
      <c r="C2523" s="56" t="s">
        <v>12011</v>
      </c>
      <c r="D2523" s="106" t="s">
        <v>12012</v>
      </c>
      <c r="E2523" s="83" t="s">
        <v>3108</v>
      </c>
      <c r="F2523" s="85" t="s">
        <v>12022</v>
      </c>
      <c r="G2523" s="58" t="s">
        <v>10</v>
      </c>
      <c r="H2523" s="58" t="s">
        <v>8162</v>
      </c>
      <c r="I2523" s="131">
        <v>4.3899999999999997</v>
      </c>
      <c r="J2523" s="131">
        <v>4.3899999999999997</v>
      </c>
      <c r="K2523" s="93">
        <f>Tabela1[ [#This Row],[Cena hurtowa netto od 01.06.2025] ]/Tabela1[[#This Row],[Cena hurtowa netto od 13.01.2025]]-1</f>
        <v>0</v>
      </c>
      <c r="L2523" s="142" t="s">
        <v>3108</v>
      </c>
      <c r="M2523" s="142"/>
      <c r="N2523" s="114">
        <v>3858888497637</v>
      </c>
      <c r="O2523" s="84">
        <v>0.23</v>
      </c>
      <c r="P2523" s="7"/>
      <c r="Q2523" s="35">
        <f t="shared" si="49"/>
        <v>0</v>
      </c>
      <c r="R2523" s="104" t="s">
        <v>12061</v>
      </c>
      <c r="S2523" s="36" t="s">
        <v>10946</v>
      </c>
      <c r="T2523" s="86">
        <v>48201030</v>
      </c>
      <c r="U2523" s="39">
        <f>VLOOKUP(Tabela1[[#This Row],[Marka]],Config!$D$2:$E$13,2,FALSE)+Tabela1[[#This Row],[Marka_sort_plus]]</f>
        <v>901006</v>
      </c>
      <c r="V2523" s="39">
        <v>1006</v>
      </c>
      <c r="W2523" s="115">
        <v>3858888497637</v>
      </c>
      <c r="X2523" s="49"/>
      <c r="Y2523" s="49"/>
      <c r="Z2523" s="50"/>
    </row>
    <row r="2524" spans="2:26" ht="27.75" customHeight="1">
      <c r="B2524" s="55" t="s">
        <v>11806</v>
      </c>
      <c r="C2524" s="56" t="s">
        <v>11825</v>
      </c>
      <c r="D2524" s="57" t="s">
        <v>11826</v>
      </c>
      <c r="E2524" s="83" t="s">
        <v>3107</v>
      </c>
      <c r="F2524" s="65" t="s">
        <v>11809</v>
      </c>
      <c r="G2524" s="58" t="s">
        <v>10</v>
      </c>
      <c r="H2524" s="58">
        <v>24</v>
      </c>
      <c r="I2524" s="131">
        <v>3.99</v>
      </c>
      <c r="J2524" s="131">
        <v>3.99</v>
      </c>
      <c r="K2524" s="93">
        <f>Tabela1[ [#This Row],[Cena hurtowa netto od 01.06.2025] ]/Tabela1[[#This Row],[Cena hurtowa netto od 13.01.2025]]-1</f>
        <v>0</v>
      </c>
      <c r="L2524" s="142" t="s">
        <v>3107</v>
      </c>
      <c r="M2524" s="142"/>
      <c r="N2524" s="64">
        <v>6959023911982</v>
      </c>
      <c r="O2524" s="84">
        <v>0.23</v>
      </c>
      <c r="P2524" s="7"/>
      <c r="Q2524" s="35">
        <f t="shared" si="49"/>
        <v>0</v>
      </c>
      <c r="R2524" s="104" t="s">
        <v>12061</v>
      </c>
      <c r="S2524" s="36" t="s">
        <v>11845</v>
      </c>
      <c r="T2524" s="86">
        <v>40169200</v>
      </c>
      <c r="U2524" s="39">
        <f>VLOOKUP(Tabela1[[#This Row],[Marka]],Config!$D$2:$E$13,2,FALSE)+Tabela1[[#This Row],[Marka_sort_plus]]</f>
        <v>1001000</v>
      </c>
      <c r="V2524" s="39">
        <v>1000</v>
      </c>
      <c r="W2524" s="49">
        <v>6959023911982</v>
      </c>
      <c r="X2524" s="49"/>
      <c r="Y2524" s="49"/>
      <c r="Z2524" s="50"/>
    </row>
    <row r="2525" spans="2:26" ht="27.75" customHeight="1">
      <c r="B2525" s="55" t="s">
        <v>11806</v>
      </c>
      <c r="C2525" s="56" t="s">
        <v>11827</v>
      </c>
      <c r="D2525" s="57" t="s">
        <v>11828</v>
      </c>
      <c r="E2525" s="83" t="s">
        <v>3108</v>
      </c>
      <c r="F2525" s="65" t="s">
        <v>11810</v>
      </c>
      <c r="G2525" s="58" t="s">
        <v>10</v>
      </c>
      <c r="H2525" s="58">
        <v>24</v>
      </c>
      <c r="I2525" s="131">
        <v>1.49</v>
      </c>
      <c r="J2525" s="131">
        <v>1.49</v>
      </c>
      <c r="K2525" s="93">
        <f>Tabela1[ [#This Row],[Cena hurtowa netto od 01.06.2025] ]/Tabela1[[#This Row],[Cena hurtowa netto od 13.01.2025]]-1</f>
        <v>0</v>
      </c>
      <c r="L2525" s="142" t="s">
        <v>3108</v>
      </c>
      <c r="M2525" s="142"/>
      <c r="N2525" s="64">
        <v>6931905027554</v>
      </c>
      <c r="O2525" s="84">
        <v>0.23</v>
      </c>
      <c r="P2525" s="7"/>
      <c r="Q2525" s="35">
        <f t="shared" si="49"/>
        <v>0</v>
      </c>
      <c r="R2525" s="104" t="s">
        <v>12061</v>
      </c>
      <c r="S2525" s="36" t="s">
        <v>11845</v>
      </c>
      <c r="T2525" s="86">
        <v>40169200</v>
      </c>
      <c r="U2525" s="39">
        <f>VLOOKUP(Tabela1[[#This Row],[Marka]],Config!$D$2:$E$13,2,FALSE)+Tabela1[[#This Row],[Marka_sort_plus]]</f>
        <v>1001000</v>
      </c>
      <c r="V2525" s="39">
        <v>1000</v>
      </c>
      <c r="W2525" s="49">
        <v>6931905027554</v>
      </c>
      <c r="X2525" s="49"/>
      <c r="Y2525" s="49"/>
      <c r="Z2525" s="50"/>
    </row>
    <row r="2526" spans="2:26" ht="27.75" customHeight="1">
      <c r="B2526" s="55" t="s">
        <v>11806</v>
      </c>
      <c r="C2526" s="72" t="s">
        <v>12525</v>
      </c>
      <c r="D2526" s="137" t="s">
        <v>12526</v>
      </c>
      <c r="E2526" s="83" t="s">
        <v>3107</v>
      </c>
      <c r="F2526" s="76" t="s">
        <v>12821</v>
      </c>
      <c r="G2526" s="58" t="s">
        <v>10</v>
      </c>
      <c r="H2526" s="58">
        <v>20</v>
      </c>
      <c r="I2526" s="131">
        <v>5.99</v>
      </c>
      <c r="J2526" s="131">
        <v>5.99</v>
      </c>
      <c r="K2526" s="93">
        <f>Tabela1[ [#This Row],[Cena hurtowa netto od 01.06.2025] ]/Tabela1[[#This Row],[Cena hurtowa netto od 13.01.2025]]-1</f>
        <v>0</v>
      </c>
      <c r="L2526" s="142" t="s">
        <v>3107</v>
      </c>
      <c r="M2526" s="144"/>
      <c r="N2526" s="92">
        <v>6959023913214</v>
      </c>
      <c r="O2526" s="84">
        <v>0.23</v>
      </c>
      <c r="P2526" s="136"/>
      <c r="Q2526" s="35">
        <f t="shared" si="49"/>
        <v>0</v>
      </c>
      <c r="R2526" s="105"/>
      <c r="S2526" s="36" t="s">
        <v>11845</v>
      </c>
      <c r="T2526" s="86">
        <v>40169200</v>
      </c>
      <c r="U2526" s="39">
        <f>VLOOKUP(Tabela1[[#This Row],[Marka]],Config!$D$2:$E$13,2,FALSE)+Tabela1[[#This Row],[Marka_sort_plus]]</f>
        <v>1001000</v>
      </c>
      <c r="V2526" s="39">
        <v>1000</v>
      </c>
      <c r="W2526" s="138">
        <v>6959023913214</v>
      </c>
      <c r="X2526" s="50">
        <v>5902979027888</v>
      </c>
      <c r="Y2526" s="50"/>
      <c r="Z2526" s="50"/>
    </row>
    <row r="2527" spans="2:26" ht="27.75" customHeight="1">
      <c r="B2527" s="55" t="s">
        <v>11806</v>
      </c>
      <c r="C2527" s="72" t="s">
        <v>12527</v>
      </c>
      <c r="D2527" s="137" t="s">
        <v>12528</v>
      </c>
      <c r="E2527" s="83" t="s">
        <v>3107</v>
      </c>
      <c r="F2527" s="76" t="s">
        <v>12822</v>
      </c>
      <c r="G2527" s="58" t="s">
        <v>10</v>
      </c>
      <c r="H2527" s="58">
        <v>24</v>
      </c>
      <c r="I2527" s="131">
        <v>2.79</v>
      </c>
      <c r="J2527" s="131">
        <v>2.79</v>
      </c>
      <c r="K2527" s="93">
        <f>Tabela1[ [#This Row],[Cena hurtowa netto od 01.06.2025] ]/Tabela1[[#This Row],[Cena hurtowa netto od 13.01.2025]]-1</f>
        <v>0</v>
      </c>
      <c r="L2527" s="142" t="s">
        <v>3107</v>
      </c>
      <c r="M2527" s="144"/>
      <c r="N2527" s="92">
        <v>6921734948564</v>
      </c>
      <c r="O2527" s="84">
        <v>0.23</v>
      </c>
      <c r="P2527" s="136"/>
      <c r="Q2527" s="35">
        <f t="shared" si="49"/>
        <v>0</v>
      </c>
      <c r="R2527" s="105"/>
      <c r="S2527" s="36" t="s">
        <v>11845</v>
      </c>
      <c r="T2527" s="86">
        <v>40169200</v>
      </c>
      <c r="U2527" s="39">
        <f>VLOOKUP(Tabela1[[#This Row],[Marka]],Config!$D$2:$E$13,2,FALSE)+Tabela1[[#This Row],[Marka_sort_plus]]</f>
        <v>1001000</v>
      </c>
      <c r="V2527" s="39">
        <v>1000</v>
      </c>
      <c r="W2527" s="138">
        <v>6921734948564</v>
      </c>
      <c r="X2527" s="50">
        <v>5902979027789</v>
      </c>
      <c r="Y2527" s="50"/>
      <c r="Z2527" s="50"/>
    </row>
    <row r="2528" spans="2:26" ht="27.75" customHeight="1">
      <c r="B2528" s="55" t="s">
        <v>11806</v>
      </c>
      <c r="C2528" s="72" t="s">
        <v>12529</v>
      </c>
      <c r="D2528" s="137" t="s">
        <v>12530</v>
      </c>
      <c r="E2528" s="83" t="s">
        <v>3107</v>
      </c>
      <c r="F2528" s="76" t="s">
        <v>12824</v>
      </c>
      <c r="G2528" s="58" t="s">
        <v>10</v>
      </c>
      <c r="H2528" s="58">
        <v>24</v>
      </c>
      <c r="I2528" s="131">
        <v>1.49</v>
      </c>
      <c r="J2528" s="131">
        <v>1.49</v>
      </c>
      <c r="K2528" s="93">
        <f>Tabela1[ [#This Row],[Cena hurtowa netto od 01.06.2025] ]/Tabela1[[#This Row],[Cena hurtowa netto od 13.01.2025]]-1</f>
        <v>0</v>
      </c>
      <c r="L2528" s="142" t="s">
        <v>3107</v>
      </c>
      <c r="M2528" s="144"/>
      <c r="N2528" s="92">
        <v>6959023913849</v>
      </c>
      <c r="O2528" s="84">
        <v>0.23</v>
      </c>
      <c r="P2528" s="136"/>
      <c r="Q2528" s="35">
        <f t="shared" si="49"/>
        <v>0</v>
      </c>
      <c r="R2528" s="105"/>
      <c r="S2528" s="36" t="s">
        <v>11845</v>
      </c>
      <c r="T2528" s="86">
        <v>40169200</v>
      </c>
      <c r="U2528" s="39">
        <f>VLOOKUP(Tabela1[[#This Row],[Marka]],Config!$D$2:$E$13,2,FALSE)+Tabela1[[#This Row],[Marka_sort_plus]]</f>
        <v>1001000</v>
      </c>
      <c r="V2528" s="39">
        <v>1000</v>
      </c>
      <c r="W2528" s="138">
        <v>6959023913849</v>
      </c>
      <c r="X2528" s="50">
        <v>6959023913085</v>
      </c>
      <c r="Y2528" s="50"/>
      <c r="Z2528" s="50"/>
    </row>
    <row r="2529" spans="2:26" ht="27.75" customHeight="1">
      <c r="B2529" s="55" t="s">
        <v>11806</v>
      </c>
      <c r="C2529" s="72" t="s">
        <v>12531</v>
      </c>
      <c r="D2529" s="137" t="s">
        <v>12532</v>
      </c>
      <c r="E2529" s="83" t="s">
        <v>3107</v>
      </c>
      <c r="F2529" s="76" t="s">
        <v>12823</v>
      </c>
      <c r="G2529" s="58" t="s">
        <v>10</v>
      </c>
      <c r="H2529" s="58">
        <v>30</v>
      </c>
      <c r="I2529" s="131">
        <v>2.39</v>
      </c>
      <c r="J2529" s="131">
        <v>2.39</v>
      </c>
      <c r="K2529" s="93">
        <f>Tabela1[ [#This Row],[Cena hurtowa netto od 01.06.2025] ]/Tabela1[[#This Row],[Cena hurtowa netto od 13.01.2025]]-1</f>
        <v>0</v>
      </c>
      <c r="L2529" s="142" t="s">
        <v>3107</v>
      </c>
      <c r="M2529" s="144"/>
      <c r="N2529" s="92">
        <v>6959023914778</v>
      </c>
      <c r="O2529" s="84">
        <v>0.23</v>
      </c>
      <c r="P2529" s="136"/>
      <c r="Q2529" s="35">
        <f t="shared" si="49"/>
        <v>0</v>
      </c>
      <c r="R2529" s="105"/>
      <c r="S2529" s="36" t="s">
        <v>11845</v>
      </c>
      <c r="T2529" s="86">
        <v>40169200</v>
      </c>
      <c r="U2529" s="39">
        <f>VLOOKUP(Tabela1[[#This Row],[Marka]],Config!$D$2:$E$13,2,FALSE)+Tabela1[[#This Row],[Marka_sort_plus]]</f>
        <v>1001000</v>
      </c>
      <c r="V2529" s="39">
        <v>1000</v>
      </c>
      <c r="W2529" s="138">
        <v>6959023914778</v>
      </c>
      <c r="X2529" s="50">
        <v>5902979027796</v>
      </c>
      <c r="Y2529" s="50"/>
      <c r="Z2529" s="50"/>
    </row>
    <row r="2530" spans="2:26" ht="27.75" customHeight="1">
      <c r="B2530" s="55" t="s">
        <v>11806</v>
      </c>
      <c r="C2530" s="72" t="s">
        <v>11835</v>
      </c>
      <c r="D2530" s="135" t="s">
        <v>11836</v>
      </c>
      <c r="E2530" s="83" t="s">
        <v>3108</v>
      </c>
      <c r="F2530" s="76" t="s">
        <v>11814</v>
      </c>
      <c r="G2530" s="58" t="s">
        <v>10</v>
      </c>
      <c r="H2530" s="58">
        <v>30</v>
      </c>
      <c r="I2530" s="131">
        <v>3.39</v>
      </c>
      <c r="J2530" s="131">
        <v>3.39</v>
      </c>
      <c r="K2530" s="93">
        <f>Tabela1[ [#This Row],[Cena hurtowa netto od 01.06.2025] ]/Tabela1[[#This Row],[Cena hurtowa netto od 13.01.2025]]-1</f>
        <v>0</v>
      </c>
      <c r="L2530" s="142" t="s">
        <v>3108</v>
      </c>
      <c r="M2530" s="144"/>
      <c r="N2530" s="77">
        <v>6959023914488</v>
      </c>
      <c r="O2530" s="84">
        <v>0.23</v>
      </c>
      <c r="P2530" s="136"/>
      <c r="Q2530" s="35">
        <f t="shared" si="49"/>
        <v>0</v>
      </c>
      <c r="R2530" s="105" t="s">
        <v>12061</v>
      </c>
      <c r="S2530" s="36" t="s">
        <v>11845</v>
      </c>
      <c r="T2530" s="86">
        <v>40169200</v>
      </c>
      <c r="U2530" s="39">
        <f>VLOOKUP(Tabela1[[#This Row],[Marka]],Config!$D$2:$E$13,2,FALSE)+Tabela1[[#This Row],[Marka_sort_plus]]</f>
        <v>1001000</v>
      </c>
      <c r="V2530" s="39">
        <v>1000</v>
      </c>
      <c r="W2530" s="50">
        <v>6959023914488</v>
      </c>
      <c r="X2530" s="50"/>
      <c r="Y2530" s="50"/>
      <c r="Z2530" s="50"/>
    </row>
    <row r="2531" spans="2:26" ht="27.75" customHeight="1">
      <c r="B2531" s="55" t="s">
        <v>11806</v>
      </c>
      <c r="C2531" s="72" t="s">
        <v>12533</v>
      </c>
      <c r="D2531" s="137" t="s">
        <v>12534</v>
      </c>
      <c r="E2531" s="83" t="s">
        <v>3108</v>
      </c>
      <c r="F2531" s="76" t="s">
        <v>12825</v>
      </c>
      <c r="G2531" s="58" t="s">
        <v>10</v>
      </c>
      <c r="H2531" s="58">
        <v>12</v>
      </c>
      <c r="I2531" s="131">
        <v>2.99</v>
      </c>
      <c r="J2531" s="131">
        <v>2.99</v>
      </c>
      <c r="K2531" s="93">
        <f>Tabela1[ [#This Row],[Cena hurtowa netto od 01.06.2025] ]/Tabela1[[#This Row],[Cena hurtowa netto od 13.01.2025]]-1</f>
        <v>0</v>
      </c>
      <c r="L2531" s="142" t="s">
        <v>3108</v>
      </c>
      <c r="M2531" s="144"/>
      <c r="N2531" s="92">
        <v>6959023916499</v>
      </c>
      <c r="O2531" s="84">
        <v>0.23</v>
      </c>
      <c r="P2531" s="136"/>
      <c r="Q2531" s="35">
        <f t="shared" si="49"/>
        <v>0</v>
      </c>
      <c r="R2531" s="105"/>
      <c r="S2531" s="36" t="s">
        <v>11845</v>
      </c>
      <c r="T2531" s="86">
        <v>40169200</v>
      </c>
      <c r="U2531" s="39">
        <f>VLOOKUP(Tabela1[[#This Row],[Marka]],Config!$D$2:$E$13,2,FALSE)+Tabela1[[#This Row],[Marka_sort_plus]]</f>
        <v>1001000</v>
      </c>
      <c r="V2531" s="39">
        <v>1000</v>
      </c>
      <c r="W2531" s="138">
        <v>6959023916499</v>
      </c>
      <c r="X2531" s="50">
        <v>5902979027802</v>
      </c>
      <c r="Y2531" s="50"/>
      <c r="Z2531" s="50"/>
    </row>
    <row r="2532" spans="2:26" ht="27.75" customHeight="1">
      <c r="B2532" s="71" t="s">
        <v>11806</v>
      </c>
      <c r="C2532" s="72" t="s">
        <v>12535</v>
      </c>
      <c r="D2532" s="137" t="s">
        <v>12536</v>
      </c>
      <c r="E2532" s="83" t="s">
        <v>3108</v>
      </c>
      <c r="F2532" s="76" t="s">
        <v>12826</v>
      </c>
      <c r="G2532" s="58" t="s">
        <v>10</v>
      </c>
      <c r="H2532" s="58">
        <v>24</v>
      </c>
      <c r="I2532" s="131">
        <v>2.99</v>
      </c>
      <c r="J2532" s="131">
        <v>2.99</v>
      </c>
      <c r="K2532" s="93">
        <f>Tabela1[ [#This Row],[Cena hurtowa netto od 01.06.2025] ]/Tabela1[[#This Row],[Cena hurtowa netto od 13.01.2025]]-1</f>
        <v>0</v>
      </c>
      <c r="L2532" s="142" t="s">
        <v>3108</v>
      </c>
      <c r="M2532" s="144"/>
      <c r="N2532" s="92">
        <v>6959023916420</v>
      </c>
      <c r="O2532" s="84">
        <v>0.23</v>
      </c>
      <c r="P2532" s="136"/>
      <c r="Q2532" s="35">
        <f t="shared" si="49"/>
        <v>0</v>
      </c>
      <c r="R2532" s="105"/>
      <c r="S2532" s="69" t="s">
        <v>11845</v>
      </c>
      <c r="T2532" s="88">
        <v>40169200</v>
      </c>
      <c r="U2532" s="39">
        <f>VLOOKUP(Tabela1[[#This Row],[Marka]],Config!$D$2:$E$13,2,FALSE)+Tabela1[[#This Row],[Marka_sort_plus]]</f>
        <v>1001000</v>
      </c>
      <c r="V2532" s="40">
        <v>1000</v>
      </c>
      <c r="W2532" s="138">
        <v>6959023916420</v>
      </c>
      <c r="X2532" s="50">
        <v>5902979027819</v>
      </c>
      <c r="Y2532" s="50"/>
      <c r="Z2532" s="50"/>
    </row>
    <row r="2533" spans="2:26" ht="27.75" customHeight="1">
      <c r="B2533" s="71" t="s">
        <v>11806</v>
      </c>
      <c r="C2533" s="72" t="s">
        <v>11839</v>
      </c>
      <c r="D2533" s="135" t="s">
        <v>11840</v>
      </c>
      <c r="E2533" s="83" t="s">
        <v>3107</v>
      </c>
      <c r="F2533" s="76" t="s">
        <v>11816</v>
      </c>
      <c r="G2533" s="58" t="s">
        <v>10</v>
      </c>
      <c r="H2533" s="58">
        <v>12</v>
      </c>
      <c r="I2533" s="131">
        <v>2.99</v>
      </c>
      <c r="J2533" s="131">
        <v>2.99</v>
      </c>
      <c r="K2533" s="93">
        <f>Tabela1[ [#This Row],[Cena hurtowa netto od 01.06.2025] ]/Tabela1[[#This Row],[Cena hurtowa netto od 13.01.2025]]-1</f>
        <v>0</v>
      </c>
      <c r="L2533" s="142" t="s">
        <v>3107</v>
      </c>
      <c r="M2533" s="144"/>
      <c r="N2533" s="77">
        <v>6959023913818</v>
      </c>
      <c r="O2533" s="84">
        <v>0.23</v>
      </c>
      <c r="P2533" s="136"/>
      <c r="Q2533" s="35">
        <f t="shared" si="49"/>
        <v>0</v>
      </c>
      <c r="R2533" s="105" t="s">
        <v>12061</v>
      </c>
      <c r="S2533" s="69" t="s">
        <v>11845</v>
      </c>
      <c r="T2533" s="88">
        <v>40169200</v>
      </c>
      <c r="U2533" s="39">
        <f>VLOOKUP(Tabela1[[#This Row],[Marka]],Config!$D$2:$E$13,2,FALSE)+Tabela1[[#This Row],[Marka_sort_plus]]</f>
        <v>1001000</v>
      </c>
      <c r="V2533" s="40">
        <v>1000</v>
      </c>
      <c r="W2533" s="50">
        <v>6959023913818</v>
      </c>
      <c r="X2533" s="50"/>
      <c r="Y2533" s="50"/>
      <c r="Z2533" s="50"/>
    </row>
    <row r="2534" spans="2:26" ht="27.75" customHeight="1">
      <c r="B2534" s="71" t="s">
        <v>11806</v>
      </c>
      <c r="C2534" s="72" t="s">
        <v>12539</v>
      </c>
      <c r="D2534" s="137" t="s">
        <v>12540</v>
      </c>
      <c r="E2534" s="83" t="s">
        <v>3107</v>
      </c>
      <c r="F2534" s="76" t="s">
        <v>12827</v>
      </c>
      <c r="G2534" s="58" t="s">
        <v>10</v>
      </c>
      <c r="H2534" s="58">
        <v>24</v>
      </c>
      <c r="I2534" s="131">
        <v>5.19</v>
      </c>
      <c r="J2534" s="131">
        <v>5.19</v>
      </c>
      <c r="K2534" s="93">
        <f>Tabela1[ [#This Row],[Cena hurtowa netto od 01.06.2025] ]/Tabela1[[#This Row],[Cena hurtowa netto od 13.01.2025]]-1</f>
        <v>0</v>
      </c>
      <c r="L2534" s="142" t="s">
        <v>3107</v>
      </c>
      <c r="M2534" s="144"/>
      <c r="N2534" s="92">
        <v>6971010804152</v>
      </c>
      <c r="O2534" s="84">
        <v>0.23</v>
      </c>
      <c r="P2534" s="136"/>
      <c r="Q2534" s="35">
        <f t="shared" ref="Q2534:Q2562" si="50">J2534*P2534*(1-RABAT)</f>
        <v>0</v>
      </c>
      <c r="R2534" s="105"/>
      <c r="S2534" s="69" t="s">
        <v>11845</v>
      </c>
      <c r="T2534" s="88">
        <v>82141000</v>
      </c>
      <c r="U2534" s="39">
        <f>VLOOKUP(Tabela1[[#This Row],[Marka]],Config!$D$2:$E$13,2,FALSE)+Tabela1[[#This Row],[Marka_sort_plus]]</f>
        <v>1001000</v>
      </c>
      <c r="V2534" s="40">
        <v>1000</v>
      </c>
      <c r="W2534" s="138">
        <v>6971010804152</v>
      </c>
      <c r="X2534" s="50">
        <v>5902979027871</v>
      </c>
      <c r="Y2534" s="50"/>
      <c r="Z2534" s="50"/>
    </row>
    <row r="2535" spans="2:26" ht="27.75" customHeight="1">
      <c r="B2535" s="71" t="s">
        <v>11806</v>
      </c>
      <c r="C2535" s="72" t="s">
        <v>12521</v>
      </c>
      <c r="D2535" s="137" t="s">
        <v>12522</v>
      </c>
      <c r="E2535" s="83" t="s">
        <v>3107</v>
      </c>
      <c r="F2535" s="76" t="s">
        <v>12829</v>
      </c>
      <c r="G2535" s="58" t="s">
        <v>10</v>
      </c>
      <c r="H2535" s="58">
        <v>24</v>
      </c>
      <c r="I2535" s="131">
        <v>6.29</v>
      </c>
      <c r="J2535" s="131">
        <v>6.29</v>
      </c>
      <c r="K2535" s="93">
        <f>Tabela1[ [#This Row],[Cena hurtowa netto od 01.06.2025] ]/Tabela1[[#This Row],[Cena hurtowa netto od 13.01.2025]]-1</f>
        <v>0</v>
      </c>
      <c r="L2535" s="142" t="s">
        <v>3107</v>
      </c>
      <c r="M2535" s="144"/>
      <c r="N2535" s="92">
        <v>6971010804374</v>
      </c>
      <c r="O2535" s="84">
        <v>0.23</v>
      </c>
      <c r="P2535" s="136"/>
      <c r="Q2535" s="35">
        <f t="shared" si="50"/>
        <v>0</v>
      </c>
      <c r="R2535" s="105"/>
      <c r="S2535" s="69" t="s">
        <v>3123</v>
      </c>
      <c r="T2535" s="88">
        <v>82141000</v>
      </c>
      <c r="U2535" s="39">
        <f>VLOOKUP(Tabela1[[#This Row],[Marka]],Config!$D$2:$E$13,2,FALSE)+Tabela1[[#This Row],[Marka_sort_plus]]</f>
        <v>1001000</v>
      </c>
      <c r="V2535" s="40">
        <v>1000</v>
      </c>
      <c r="W2535" s="138">
        <v>6971010804374</v>
      </c>
      <c r="X2535" s="50">
        <v>5902979027864</v>
      </c>
      <c r="Y2535" s="50"/>
      <c r="Z2535" s="50"/>
    </row>
    <row r="2536" spans="2:26" ht="27.75" customHeight="1">
      <c r="B2536" s="71" t="s">
        <v>11806</v>
      </c>
      <c r="C2536" s="72" t="s">
        <v>12543</v>
      </c>
      <c r="D2536" s="137" t="s">
        <v>12544</v>
      </c>
      <c r="E2536" s="83" t="s">
        <v>3107</v>
      </c>
      <c r="F2536" s="76" t="s">
        <v>12830</v>
      </c>
      <c r="G2536" s="58" t="s">
        <v>10</v>
      </c>
      <c r="H2536" s="58">
        <v>24</v>
      </c>
      <c r="I2536" s="131">
        <v>6.79</v>
      </c>
      <c r="J2536" s="131">
        <v>6.79</v>
      </c>
      <c r="K2536" s="93">
        <f>Tabela1[ [#This Row],[Cena hurtowa netto od 01.06.2025] ]/Tabela1[[#This Row],[Cena hurtowa netto od 13.01.2025]]-1</f>
        <v>0</v>
      </c>
      <c r="L2536" s="142" t="s">
        <v>3107</v>
      </c>
      <c r="M2536" s="144"/>
      <c r="N2536" s="92">
        <v>6971010807382</v>
      </c>
      <c r="O2536" s="84">
        <v>0.23</v>
      </c>
      <c r="P2536" s="136"/>
      <c r="Q2536" s="35">
        <f t="shared" si="50"/>
        <v>0</v>
      </c>
      <c r="R2536" s="105"/>
      <c r="S2536" s="69" t="s">
        <v>3123</v>
      </c>
      <c r="T2536" s="88">
        <v>40169200</v>
      </c>
      <c r="U2536" s="39">
        <f>VLOOKUP(Tabela1[[#This Row],[Marka]],Config!$D$2:$E$13,2,FALSE)+Tabela1[[#This Row],[Marka_sort_plus]]</f>
        <v>1001000</v>
      </c>
      <c r="V2536" s="40">
        <v>1000</v>
      </c>
      <c r="W2536" s="138">
        <v>6971010807382</v>
      </c>
      <c r="X2536" s="50">
        <v>5902979027888</v>
      </c>
      <c r="Y2536" s="50"/>
      <c r="Z2536" s="50"/>
    </row>
    <row r="2537" spans="2:26" ht="27.75" customHeight="1">
      <c r="B2537" s="71" t="s">
        <v>11806</v>
      </c>
      <c r="C2537" s="72" t="s">
        <v>12523</v>
      </c>
      <c r="D2537" s="137" t="s">
        <v>12524</v>
      </c>
      <c r="E2537" s="83" t="s">
        <v>3107</v>
      </c>
      <c r="F2537" s="76" t="s">
        <v>12831</v>
      </c>
      <c r="G2537" s="58" t="s">
        <v>10</v>
      </c>
      <c r="H2537" s="58">
        <v>24</v>
      </c>
      <c r="I2537" s="131">
        <v>6.79</v>
      </c>
      <c r="J2537" s="131">
        <v>6.79</v>
      </c>
      <c r="K2537" s="93">
        <f>Tabela1[ [#This Row],[Cena hurtowa netto od 01.06.2025] ]/Tabela1[[#This Row],[Cena hurtowa netto od 13.01.2025]]-1</f>
        <v>0</v>
      </c>
      <c r="L2537" s="142" t="s">
        <v>3107</v>
      </c>
      <c r="M2537" s="144"/>
      <c r="N2537" s="92">
        <v>6971010807481</v>
      </c>
      <c r="O2537" s="84">
        <v>0.23</v>
      </c>
      <c r="P2537" s="136"/>
      <c r="Q2537" s="35">
        <f t="shared" si="50"/>
        <v>0</v>
      </c>
      <c r="R2537" s="105"/>
      <c r="S2537" s="69" t="s">
        <v>3123</v>
      </c>
      <c r="T2537" s="88">
        <v>40169200</v>
      </c>
      <c r="U2537" s="39">
        <f>VLOOKUP(Tabela1[[#This Row],[Marka]],Config!$D$2:$E$13,2,FALSE)+Tabela1[[#This Row],[Marka_sort_plus]]</f>
        <v>1001000</v>
      </c>
      <c r="V2537" s="40">
        <v>1000</v>
      </c>
      <c r="W2537" s="138">
        <v>6971010807481</v>
      </c>
      <c r="X2537" s="50">
        <v>5902979027871</v>
      </c>
      <c r="Y2537" s="50"/>
      <c r="Z2537" s="50"/>
    </row>
    <row r="2538" spans="2:26" ht="27.75" customHeight="1">
      <c r="B2538" s="71" t="s">
        <v>11806</v>
      </c>
      <c r="C2538" s="72" t="s">
        <v>12537</v>
      </c>
      <c r="D2538" s="137" t="s">
        <v>12538</v>
      </c>
      <c r="E2538" s="83" t="s">
        <v>3107</v>
      </c>
      <c r="F2538" s="76" t="s">
        <v>12832</v>
      </c>
      <c r="G2538" s="58" t="s">
        <v>10</v>
      </c>
      <c r="H2538" s="58">
        <v>24</v>
      </c>
      <c r="I2538" s="131">
        <v>7.49</v>
      </c>
      <c r="J2538" s="131">
        <v>7.49</v>
      </c>
      <c r="K2538" s="93">
        <f>Tabela1[ [#This Row],[Cena hurtowa netto od 01.06.2025] ]/Tabela1[[#This Row],[Cena hurtowa netto od 13.01.2025]]-1</f>
        <v>0</v>
      </c>
      <c r="L2538" s="142" t="s">
        <v>3107</v>
      </c>
      <c r="M2538" s="144"/>
      <c r="N2538" s="92">
        <v>6971010809539</v>
      </c>
      <c r="O2538" s="84">
        <v>0.23</v>
      </c>
      <c r="P2538" s="136"/>
      <c r="Q2538" s="35">
        <f t="shared" si="50"/>
        <v>0</v>
      </c>
      <c r="R2538" s="105"/>
      <c r="S2538" s="69" t="s">
        <v>11845</v>
      </c>
      <c r="T2538" s="88">
        <v>40169200</v>
      </c>
      <c r="U2538" s="39">
        <f>VLOOKUP(Tabela1[[#This Row],[Marka]],Config!$D$2:$E$13,2,FALSE)+Tabela1[[#This Row],[Marka_sort_plus]]</f>
        <v>1001000</v>
      </c>
      <c r="V2538" s="40">
        <v>1000</v>
      </c>
      <c r="W2538" s="138">
        <v>6971010809539</v>
      </c>
      <c r="X2538" s="50">
        <v>5902979027826</v>
      </c>
      <c r="Y2538" s="50"/>
      <c r="Z2538" s="50"/>
    </row>
    <row r="2539" spans="2:26" ht="27.75" customHeight="1">
      <c r="B2539" s="71" t="s">
        <v>11806</v>
      </c>
      <c r="C2539" s="56" t="s">
        <v>11841</v>
      </c>
      <c r="D2539" s="57" t="s">
        <v>11842</v>
      </c>
      <c r="E2539" s="83" t="s">
        <v>3107</v>
      </c>
      <c r="F2539" s="65" t="s">
        <v>11817</v>
      </c>
      <c r="G2539" s="58" t="s">
        <v>10</v>
      </c>
      <c r="H2539" s="58">
        <v>24</v>
      </c>
      <c r="I2539" s="131">
        <v>7.49</v>
      </c>
      <c r="J2539" s="131">
        <v>7.49</v>
      </c>
      <c r="K2539" s="93">
        <f>Tabela1[ [#This Row],[Cena hurtowa netto od 01.06.2025] ]/Tabela1[[#This Row],[Cena hurtowa netto od 13.01.2025]]-1</f>
        <v>0</v>
      </c>
      <c r="L2539" s="142" t="s">
        <v>3107</v>
      </c>
      <c r="M2539" s="142"/>
      <c r="N2539" s="64">
        <v>6971010809546</v>
      </c>
      <c r="O2539" s="84">
        <v>0.23</v>
      </c>
      <c r="P2539" s="7"/>
      <c r="Q2539" s="35">
        <f t="shared" si="50"/>
        <v>0</v>
      </c>
      <c r="R2539" s="105" t="s">
        <v>12061</v>
      </c>
      <c r="S2539" s="69" t="s">
        <v>11845</v>
      </c>
      <c r="T2539" s="86">
        <v>40169200</v>
      </c>
      <c r="U2539" s="39">
        <f>VLOOKUP(Tabela1[[#This Row],[Marka]],Config!$D$2:$E$13,2,FALSE)+Tabela1[[#This Row],[Marka_sort_plus]]</f>
        <v>1001000</v>
      </c>
      <c r="V2539" s="40">
        <v>1000</v>
      </c>
      <c r="W2539" s="49">
        <v>6971010809546</v>
      </c>
      <c r="X2539" s="49"/>
      <c r="Y2539" s="49"/>
      <c r="Z2539" s="49"/>
    </row>
    <row r="2540" spans="2:26" ht="27.75" customHeight="1">
      <c r="B2540" s="71" t="s">
        <v>11806</v>
      </c>
      <c r="C2540" s="56" t="s">
        <v>12541</v>
      </c>
      <c r="D2540" s="106" t="s">
        <v>12542</v>
      </c>
      <c r="E2540" s="83" t="s">
        <v>3107</v>
      </c>
      <c r="F2540" s="65" t="s">
        <v>12833</v>
      </c>
      <c r="G2540" s="58" t="s">
        <v>10</v>
      </c>
      <c r="H2540" s="58">
        <v>24</v>
      </c>
      <c r="I2540" s="131">
        <v>5.19</v>
      </c>
      <c r="J2540" s="131">
        <v>5.19</v>
      </c>
      <c r="K2540" s="93">
        <f>Tabela1[ [#This Row],[Cena hurtowa netto od 01.06.2025] ]/Tabela1[[#This Row],[Cena hurtowa netto od 13.01.2025]]-1</f>
        <v>0</v>
      </c>
      <c r="L2540" s="142" t="s">
        <v>3107</v>
      </c>
      <c r="M2540" s="142"/>
      <c r="N2540" s="114">
        <v>6942423180195</v>
      </c>
      <c r="O2540" s="84">
        <v>0.23</v>
      </c>
      <c r="P2540" s="7"/>
      <c r="Q2540" s="35">
        <f t="shared" si="50"/>
        <v>0</v>
      </c>
      <c r="R2540" s="105"/>
      <c r="S2540" s="69" t="s">
        <v>11845</v>
      </c>
      <c r="T2540" s="86">
        <v>82141000</v>
      </c>
      <c r="U2540" s="39">
        <f>VLOOKUP(Tabela1[[#This Row],[Marka]],Config!$D$2:$E$13,2,FALSE)+Tabela1[[#This Row],[Marka_sort_plus]]</f>
        <v>1001000</v>
      </c>
      <c r="V2540" s="40">
        <v>1000</v>
      </c>
      <c r="W2540" s="115">
        <v>6942423180195</v>
      </c>
      <c r="X2540" s="49">
        <v>5902979027888</v>
      </c>
      <c r="Y2540" s="49"/>
      <c r="Z2540" s="49"/>
    </row>
    <row r="2541" spans="2:26" ht="27.75" customHeight="1">
      <c r="B2541" s="71" t="s">
        <v>13085</v>
      </c>
      <c r="C2541" s="56" t="s">
        <v>13086</v>
      </c>
      <c r="D2541" s="57" t="s">
        <v>13087</v>
      </c>
      <c r="E2541" s="83" t="s">
        <v>3110</v>
      </c>
      <c r="F2541" s="65" t="s">
        <v>13088</v>
      </c>
      <c r="G2541" s="58" t="s">
        <v>10</v>
      </c>
      <c r="H2541" s="58" t="s">
        <v>8167</v>
      </c>
      <c r="I2541" s="131">
        <v>10.99</v>
      </c>
      <c r="J2541" s="131">
        <v>10.99</v>
      </c>
      <c r="K2541" s="93">
        <f>Tabela1[ [#This Row],[Cena hurtowa netto od 01.06.2025] ]/Tabela1[[#This Row],[Cena hurtowa netto od 13.01.2025]]-1</f>
        <v>0</v>
      </c>
      <c r="L2541" s="142" t="s">
        <v>3110</v>
      </c>
      <c r="M2541" s="142"/>
      <c r="N2541" s="64">
        <v>6902983043309</v>
      </c>
      <c r="O2541" s="84">
        <v>0.23</v>
      </c>
      <c r="P2541" s="7"/>
      <c r="Q2541" s="35">
        <f t="shared" si="50"/>
        <v>0</v>
      </c>
      <c r="R2541" s="105"/>
      <c r="S2541" s="69" t="s">
        <v>13095</v>
      </c>
      <c r="T2541" s="86">
        <v>590190000</v>
      </c>
      <c r="U2541" s="39">
        <f>VLOOKUP(Tabela1[[#This Row],[Marka]],Config!$D$2:$E$13,2,FALSE)+Tabela1[[#This Row],[Marka_sort_plus]]</f>
        <v>1100001</v>
      </c>
      <c r="V2541" s="40">
        <v>1</v>
      </c>
      <c r="W2541" s="49">
        <v>6902983043309</v>
      </c>
      <c r="X2541" s="49"/>
      <c r="Y2541" s="49"/>
      <c r="Z2541" s="49"/>
    </row>
    <row r="2542" spans="2:26" ht="27.75" customHeight="1">
      <c r="B2542" s="71" t="s">
        <v>13085</v>
      </c>
      <c r="C2542" s="56" t="s">
        <v>13089</v>
      </c>
      <c r="D2542" s="57" t="s">
        <v>13090</v>
      </c>
      <c r="E2542" s="83" t="s">
        <v>3110</v>
      </c>
      <c r="F2542" s="65" t="s">
        <v>13091</v>
      </c>
      <c r="G2542" s="58" t="s">
        <v>10</v>
      </c>
      <c r="H2542" s="58" t="s">
        <v>8167</v>
      </c>
      <c r="I2542" s="131">
        <v>16.989999999999998</v>
      </c>
      <c r="J2542" s="131">
        <v>16.989999999999998</v>
      </c>
      <c r="K2542" s="93">
        <f>Tabela1[ [#This Row],[Cena hurtowa netto od 01.06.2025] ]/Tabela1[[#This Row],[Cena hurtowa netto od 13.01.2025]]-1</f>
        <v>0</v>
      </c>
      <c r="L2542" s="142" t="s">
        <v>3110</v>
      </c>
      <c r="M2542" s="142"/>
      <c r="N2542" s="64">
        <v>6902983043316</v>
      </c>
      <c r="O2542" s="84">
        <v>0.23</v>
      </c>
      <c r="P2542" s="7"/>
      <c r="Q2542" s="35">
        <f t="shared" si="50"/>
        <v>0</v>
      </c>
      <c r="R2542" s="105"/>
      <c r="S2542" s="69" t="s">
        <v>13095</v>
      </c>
      <c r="T2542" s="86">
        <v>590190000</v>
      </c>
      <c r="U2542" s="39">
        <f>VLOOKUP(Tabela1[[#This Row],[Marka]],Config!$D$2:$E$13,2,FALSE)+Tabela1[[#This Row],[Marka_sort_plus]]</f>
        <v>1100002</v>
      </c>
      <c r="V2542" s="40">
        <v>2</v>
      </c>
      <c r="W2542" s="49">
        <v>6902983043316</v>
      </c>
      <c r="X2542" s="49"/>
      <c r="Y2542" s="49"/>
      <c r="Z2542" s="49"/>
    </row>
    <row r="2543" spans="2:26" ht="27.75" customHeight="1">
      <c r="B2543" s="71" t="s">
        <v>13085</v>
      </c>
      <c r="C2543" s="56" t="s">
        <v>13092</v>
      </c>
      <c r="D2543" s="57" t="s">
        <v>13093</v>
      </c>
      <c r="E2543" s="83" t="s">
        <v>3110</v>
      </c>
      <c r="F2543" s="65" t="s">
        <v>13094</v>
      </c>
      <c r="G2543" s="58" t="s">
        <v>10</v>
      </c>
      <c r="H2543" s="58" t="s">
        <v>8167</v>
      </c>
      <c r="I2543" s="131">
        <v>15.99</v>
      </c>
      <c r="J2543" s="131">
        <v>15.99</v>
      </c>
      <c r="K2543" s="93">
        <f>Tabela1[ [#This Row],[Cena hurtowa netto od 01.06.2025] ]/Tabela1[[#This Row],[Cena hurtowa netto od 13.01.2025]]-1</f>
        <v>0</v>
      </c>
      <c r="L2543" s="142" t="s">
        <v>3110</v>
      </c>
      <c r="M2543" s="142"/>
      <c r="N2543" s="64">
        <v>6902983066179</v>
      </c>
      <c r="O2543" s="84">
        <v>0.23</v>
      </c>
      <c r="P2543" s="7"/>
      <c r="Q2543" s="35">
        <f t="shared" si="50"/>
        <v>0</v>
      </c>
      <c r="R2543" s="105"/>
      <c r="S2543" s="69" t="s">
        <v>13095</v>
      </c>
      <c r="T2543" s="86">
        <v>590190000</v>
      </c>
      <c r="U2543" s="39">
        <f>VLOOKUP(Tabela1[[#This Row],[Marka]],Config!$D$2:$E$13,2,FALSE)+Tabela1[[#This Row],[Marka_sort_plus]]</f>
        <v>1100003</v>
      </c>
      <c r="V2543" s="40">
        <v>3</v>
      </c>
      <c r="W2543" s="49">
        <v>6902983066179</v>
      </c>
      <c r="X2543" s="49"/>
      <c r="Y2543" s="49"/>
      <c r="Z2543" s="49"/>
    </row>
    <row r="2544" spans="2:26" ht="27.75" customHeight="1">
      <c r="B2544" s="71" t="s">
        <v>12984</v>
      </c>
      <c r="C2544" s="56" t="s">
        <v>13424</v>
      </c>
      <c r="D2544" s="57" t="s">
        <v>13648</v>
      </c>
      <c r="E2544" s="83" t="s">
        <v>3108</v>
      </c>
      <c r="F2544" s="65" t="s">
        <v>13649</v>
      </c>
      <c r="G2544" s="58" t="s">
        <v>10</v>
      </c>
      <c r="H2544" s="58" t="s">
        <v>8167</v>
      </c>
      <c r="I2544" s="131">
        <v>9.99</v>
      </c>
      <c r="J2544" s="131">
        <v>9.99</v>
      </c>
      <c r="K2544" s="93">
        <f>Tabela1[ [#This Row],[Cena hurtowa netto od 01.06.2025] ]/Tabela1[[#This Row],[Cena hurtowa netto od 13.01.2025]]-1</f>
        <v>0</v>
      </c>
      <c r="L2544" s="142" t="s">
        <v>3108</v>
      </c>
      <c r="M2544" s="142"/>
      <c r="N2544" s="64" t="s">
        <v>13664</v>
      </c>
      <c r="O2544" s="84">
        <v>0.23</v>
      </c>
      <c r="P2544" s="7"/>
      <c r="Q2544" s="35">
        <f t="shared" si="50"/>
        <v>0</v>
      </c>
      <c r="R2544" s="105"/>
      <c r="S2544" s="69" t="s">
        <v>13672</v>
      </c>
      <c r="T2544" s="86">
        <v>48119000</v>
      </c>
      <c r="U2544" s="39">
        <f>VLOOKUP(Tabela1[[#This Row],[Marka]],Config!$D$2:$E$13,2,FALSE)+Tabela1[[#This Row],[Marka_sort_plus]]</f>
        <v>1200998</v>
      </c>
      <c r="V2544" s="40">
        <v>998</v>
      </c>
      <c r="W2544" s="49" t="s">
        <v>13664</v>
      </c>
      <c r="X2544" s="49"/>
      <c r="Y2544" s="49"/>
      <c r="Z2544" s="49"/>
    </row>
    <row r="2545" spans="2:26" ht="27.75" customHeight="1">
      <c r="B2545" s="71" t="s">
        <v>12984</v>
      </c>
      <c r="C2545" s="56" t="s">
        <v>13426</v>
      </c>
      <c r="D2545" s="57" t="s">
        <v>13650</v>
      </c>
      <c r="E2545" s="83" t="s">
        <v>3108</v>
      </c>
      <c r="F2545" s="65" t="s">
        <v>13651</v>
      </c>
      <c r="G2545" s="58" t="s">
        <v>10</v>
      </c>
      <c r="H2545" s="58" t="s">
        <v>8167</v>
      </c>
      <c r="I2545" s="131">
        <v>5.99</v>
      </c>
      <c r="J2545" s="131">
        <v>5.99</v>
      </c>
      <c r="K2545" s="93">
        <f>Tabela1[ [#This Row],[Cena hurtowa netto od 01.06.2025] ]/Tabela1[[#This Row],[Cena hurtowa netto od 13.01.2025]]-1</f>
        <v>0</v>
      </c>
      <c r="L2545" s="142" t="s">
        <v>3108</v>
      </c>
      <c r="M2545" s="142"/>
      <c r="N2545" s="64" t="s">
        <v>13665</v>
      </c>
      <c r="O2545" s="84">
        <v>0.23</v>
      </c>
      <c r="P2545" s="7"/>
      <c r="Q2545" s="35">
        <f t="shared" si="50"/>
        <v>0</v>
      </c>
      <c r="R2545" s="105"/>
      <c r="S2545" s="69" t="s">
        <v>13672</v>
      </c>
      <c r="T2545" s="86">
        <v>48119000</v>
      </c>
      <c r="U2545" s="39">
        <f>VLOOKUP(Tabela1[[#This Row],[Marka]],Config!$D$2:$E$13,2,FALSE)+Tabela1[[#This Row],[Marka_sort_plus]]</f>
        <v>1200998</v>
      </c>
      <c r="V2545" s="40">
        <v>998</v>
      </c>
      <c r="W2545" s="49" t="s">
        <v>13665</v>
      </c>
      <c r="X2545" s="49"/>
      <c r="Y2545" s="49"/>
      <c r="Z2545" s="49"/>
    </row>
    <row r="2546" spans="2:26" ht="27.75" customHeight="1">
      <c r="B2546" s="71" t="s">
        <v>12984</v>
      </c>
      <c r="C2546" s="56" t="s">
        <v>13427</v>
      </c>
      <c r="D2546" s="57" t="s">
        <v>13652</v>
      </c>
      <c r="E2546" s="83" t="s">
        <v>3108</v>
      </c>
      <c r="F2546" s="65" t="s">
        <v>13653</v>
      </c>
      <c r="G2546" s="58" t="s">
        <v>10</v>
      </c>
      <c r="H2546" s="58" t="s">
        <v>8167</v>
      </c>
      <c r="I2546" s="131">
        <v>5.99</v>
      </c>
      <c r="J2546" s="131">
        <v>5.99</v>
      </c>
      <c r="K2546" s="93">
        <f>Tabela1[ [#This Row],[Cena hurtowa netto od 01.06.2025] ]/Tabela1[[#This Row],[Cena hurtowa netto od 13.01.2025]]-1</f>
        <v>0</v>
      </c>
      <c r="L2546" s="142" t="s">
        <v>3108</v>
      </c>
      <c r="M2546" s="142"/>
      <c r="N2546" s="64" t="s">
        <v>13666</v>
      </c>
      <c r="O2546" s="84">
        <v>0.23</v>
      </c>
      <c r="P2546" s="7"/>
      <c r="Q2546" s="35">
        <f t="shared" si="50"/>
        <v>0</v>
      </c>
      <c r="R2546" s="105"/>
      <c r="S2546" s="69" t="s">
        <v>13672</v>
      </c>
      <c r="T2546" s="86">
        <v>48119000</v>
      </c>
      <c r="U2546" s="39">
        <f>VLOOKUP(Tabela1[[#This Row],[Marka]],Config!$D$2:$E$13,2,FALSE)+Tabela1[[#This Row],[Marka_sort_plus]]</f>
        <v>1200998</v>
      </c>
      <c r="V2546" s="40">
        <v>998</v>
      </c>
      <c r="W2546" s="49" t="s">
        <v>13666</v>
      </c>
      <c r="X2546" s="49"/>
      <c r="Y2546" s="49"/>
      <c r="Z2546" s="49"/>
    </row>
    <row r="2547" spans="2:26" ht="27.75" customHeight="1">
      <c r="B2547" s="71" t="s">
        <v>12984</v>
      </c>
      <c r="C2547" s="56" t="s">
        <v>13428</v>
      </c>
      <c r="D2547" s="57" t="s">
        <v>13654</v>
      </c>
      <c r="E2547" s="83" t="s">
        <v>3108</v>
      </c>
      <c r="F2547" s="65" t="s">
        <v>13655</v>
      </c>
      <c r="G2547" s="58" t="s">
        <v>10</v>
      </c>
      <c r="H2547" s="58" t="s">
        <v>8167</v>
      </c>
      <c r="I2547" s="131">
        <v>5.99</v>
      </c>
      <c r="J2547" s="131">
        <v>5.99</v>
      </c>
      <c r="K2547" s="93">
        <f>Tabela1[ [#This Row],[Cena hurtowa netto od 01.06.2025] ]/Tabela1[[#This Row],[Cena hurtowa netto od 13.01.2025]]-1</f>
        <v>0</v>
      </c>
      <c r="L2547" s="142" t="s">
        <v>3108</v>
      </c>
      <c r="M2547" s="142"/>
      <c r="N2547" s="64" t="s">
        <v>13667</v>
      </c>
      <c r="O2547" s="84">
        <v>0.23</v>
      </c>
      <c r="P2547" s="7"/>
      <c r="Q2547" s="35">
        <f t="shared" si="50"/>
        <v>0</v>
      </c>
      <c r="R2547" s="105"/>
      <c r="S2547" s="69" t="s">
        <v>13672</v>
      </c>
      <c r="T2547" s="86">
        <v>48119000</v>
      </c>
      <c r="U2547" s="39">
        <f>VLOOKUP(Tabela1[[#This Row],[Marka]],Config!$D$2:$E$13,2,FALSE)+Tabela1[[#This Row],[Marka_sort_plus]]</f>
        <v>1200998</v>
      </c>
      <c r="V2547" s="40">
        <v>998</v>
      </c>
      <c r="W2547" s="49" t="s">
        <v>13667</v>
      </c>
      <c r="X2547" s="49"/>
      <c r="Y2547" s="49"/>
      <c r="Z2547" s="49"/>
    </row>
    <row r="2548" spans="2:26" ht="27.75" customHeight="1">
      <c r="B2548" s="55" t="s">
        <v>12984</v>
      </c>
      <c r="C2548" s="56" t="s">
        <v>13429</v>
      </c>
      <c r="D2548" s="57" t="s">
        <v>13656</v>
      </c>
      <c r="E2548" s="83" t="s">
        <v>3108</v>
      </c>
      <c r="F2548" s="65" t="s">
        <v>13657</v>
      </c>
      <c r="G2548" s="58" t="s">
        <v>10</v>
      </c>
      <c r="H2548" s="58" t="s">
        <v>8167</v>
      </c>
      <c r="I2548" s="131">
        <v>5.99</v>
      </c>
      <c r="J2548" s="131">
        <v>5.99</v>
      </c>
      <c r="K2548" s="93">
        <f>Tabela1[ [#This Row],[Cena hurtowa netto od 01.06.2025] ]/Tabela1[[#This Row],[Cena hurtowa netto od 13.01.2025]]-1</f>
        <v>0</v>
      </c>
      <c r="L2548" s="142" t="s">
        <v>3108</v>
      </c>
      <c r="M2548" s="142"/>
      <c r="N2548" s="64" t="s">
        <v>13668</v>
      </c>
      <c r="O2548" s="84">
        <v>0.23</v>
      </c>
      <c r="P2548" s="7"/>
      <c r="Q2548" s="35">
        <f t="shared" si="50"/>
        <v>0</v>
      </c>
      <c r="R2548" s="104"/>
      <c r="S2548" s="36" t="s">
        <v>13672</v>
      </c>
      <c r="T2548" s="86">
        <v>48119000</v>
      </c>
      <c r="U2548" s="39">
        <f>VLOOKUP(Tabela1[[#This Row],[Marka]],Config!$D$2:$E$13,2,FALSE)+Tabela1[[#This Row],[Marka_sort_plus]]</f>
        <v>1200998</v>
      </c>
      <c r="V2548" s="39">
        <v>998</v>
      </c>
      <c r="W2548" s="49" t="s">
        <v>13668</v>
      </c>
      <c r="X2548" s="49"/>
      <c r="Y2548" s="49"/>
      <c r="Z2548" s="49"/>
    </row>
    <row r="2549" spans="2:26" ht="27.75" customHeight="1">
      <c r="B2549" s="55" t="s">
        <v>12984</v>
      </c>
      <c r="C2549" s="56" t="s">
        <v>13430</v>
      </c>
      <c r="D2549" s="57" t="s">
        <v>13658</v>
      </c>
      <c r="E2549" s="83" t="s">
        <v>3108</v>
      </c>
      <c r="F2549" s="65" t="s">
        <v>13659</v>
      </c>
      <c r="G2549" s="58" t="s">
        <v>10</v>
      </c>
      <c r="H2549" s="58" t="s">
        <v>8167</v>
      </c>
      <c r="I2549" s="131">
        <v>5.99</v>
      </c>
      <c r="J2549" s="131">
        <v>5.99</v>
      </c>
      <c r="K2549" s="93">
        <f>Tabela1[ [#This Row],[Cena hurtowa netto od 01.06.2025] ]/Tabela1[[#This Row],[Cena hurtowa netto od 13.01.2025]]-1</f>
        <v>0</v>
      </c>
      <c r="L2549" s="142" t="s">
        <v>3108</v>
      </c>
      <c r="M2549" s="142"/>
      <c r="N2549" s="64" t="s">
        <v>13669</v>
      </c>
      <c r="O2549" s="84">
        <v>0.23</v>
      </c>
      <c r="P2549" s="7"/>
      <c r="Q2549" s="35">
        <f t="shared" si="50"/>
        <v>0</v>
      </c>
      <c r="R2549" s="104"/>
      <c r="S2549" s="36" t="s">
        <v>13672</v>
      </c>
      <c r="T2549" s="86">
        <v>48119000</v>
      </c>
      <c r="U2549" s="39">
        <f>VLOOKUP(Tabela1[[#This Row],[Marka]],Config!$D$2:$E$13,2,FALSE)+Tabela1[[#This Row],[Marka_sort_plus]]</f>
        <v>1200998</v>
      </c>
      <c r="V2549" s="39">
        <v>998</v>
      </c>
      <c r="W2549" s="49" t="s">
        <v>13669</v>
      </c>
      <c r="X2549" s="49"/>
      <c r="Y2549" s="49"/>
      <c r="Z2549" s="174"/>
    </row>
    <row r="2550" spans="2:26" ht="27.75" customHeight="1">
      <c r="B2550" s="55" t="s">
        <v>12984</v>
      </c>
      <c r="C2550" s="56" t="s">
        <v>13431</v>
      </c>
      <c r="D2550" s="57" t="s">
        <v>13660</v>
      </c>
      <c r="E2550" s="83" t="s">
        <v>3108</v>
      </c>
      <c r="F2550" s="65" t="s">
        <v>13661</v>
      </c>
      <c r="G2550" s="58" t="s">
        <v>10</v>
      </c>
      <c r="H2550" s="58" t="s">
        <v>8167</v>
      </c>
      <c r="I2550" s="131">
        <v>5.99</v>
      </c>
      <c r="J2550" s="131">
        <v>5.99</v>
      </c>
      <c r="K2550" s="93">
        <f>Tabela1[ [#This Row],[Cena hurtowa netto od 01.06.2025] ]/Tabela1[[#This Row],[Cena hurtowa netto od 13.01.2025]]-1</f>
        <v>0</v>
      </c>
      <c r="L2550" s="142" t="s">
        <v>3108</v>
      </c>
      <c r="M2550" s="142"/>
      <c r="N2550" s="64" t="s">
        <v>13670</v>
      </c>
      <c r="O2550" s="84">
        <v>0.23</v>
      </c>
      <c r="P2550" s="7"/>
      <c r="Q2550" s="35">
        <f t="shared" si="50"/>
        <v>0</v>
      </c>
      <c r="R2550" s="104"/>
      <c r="S2550" s="36" t="s">
        <v>13672</v>
      </c>
      <c r="T2550" s="86">
        <v>48119000</v>
      </c>
      <c r="U2550" s="39">
        <f>VLOOKUP(Tabela1[[#This Row],[Marka]],Config!$D$2:$E$13,2,FALSE)+Tabela1[[#This Row],[Marka_sort_plus]]</f>
        <v>1200998</v>
      </c>
      <c r="V2550" s="39">
        <v>998</v>
      </c>
      <c r="W2550" s="49" t="s">
        <v>13670</v>
      </c>
      <c r="X2550" s="49"/>
      <c r="Y2550" s="49"/>
      <c r="Z2550" s="174"/>
    </row>
    <row r="2551" spans="2:26" ht="27.75" customHeight="1">
      <c r="B2551" s="55" t="s">
        <v>12984</v>
      </c>
      <c r="C2551" s="56" t="s">
        <v>13434</v>
      </c>
      <c r="D2551" s="57" t="s">
        <v>13662</v>
      </c>
      <c r="E2551" s="83" t="s">
        <v>3108</v>
      </c>
      <c r="F2551" s="65" t="s">
        <v>13663</v>
      </c>
      <c r="G2551" s="58" t="s">
        <v>10</v>
      </c>
      <c r="H2551" s="58" t="s">
        <v>8167</v>
      </c>
      <c r="I2551" s="131">
        <v>3.99</v>
      </c>
      <c r="J2551" s="131">
        <v>3.99</v>
      </c>
      <c r="K2551" s="93">
        <f>Tabela1[ [#This Row],[Cena hurtowa netto od 01.06.2025] ]/Tabela1[[#This Row],[Cena hurtowa netto od 13.01.2025]]-1</f>
        <v>0</v>
      </c>
      <c r="L2551" s="142" t="s">
        <v>3108</v>
      </c>
      <c r="M2551" s="142"/>
      <c r="N2551" s="64" t="s">
        <v>13671</v>
      </c>
      <c r="O2551" s="84">
        <v>0.23</v>
      </c>
      <c r="P2551" s="7"/>
      <c r="Q2551" s="35">
        <f t="shared" si="50"/>
        <v>0</v>
      </c>
      <c r="R2551" s="104"/>
      <c r="S2551" s="36" t="s">
        <v>12474</v>
      </c>
      <c r="T2551" s="86">
        <v>48211010</v>
      </c>
      <c r="U2551" s="39">
        <f>VLOOKUP(Tabela1[[#This Row],[Marka]],Config!$D$2:$E$13,2,FALSE)+Tabela1[[#This Row],[Marka_sort_plus]]</f>
        <v>1200999</v>
      </c>
      <c r="V2551" s="39">
        <v>999</v>
      </c>
      <c r="W2551" s="49" t="s">
        <v>13671</v>
      </c>
      <c r="X2551" s="49"/>
      <c r="Y2551" s="49"/>
      <c r="Z2551" s="174"/>
    </row>
    <row r="2552" spans="2:26" ht="27.75" customHeight="1">
      <c r="B2552" s="55" t="s">
        <v>12984</v>
      </c>
      <c r="C2552" s="56" t="s">
        <v>12993</v>
      </c>
      <c r="D2552" s="57" t="s">
        <v>12994</v>
      </c>
      <c r="E2552" s="83" t="s">
        <v>3110</v>
      </c>
      <c r="F2552" s="65" t="s">
        <v>13663</v>
      </c>
      <c r="G2552" s="58" t="s">
        <v>10</v>
      </c>
      <c r="H2552" s="58" t="s">
        <v>8167</v>
      </c>
      <c r="I2552" s="131">
        <v>13.99</v>
      </c>
      <c r="J2552" s="131">
        <v>13.99</v>
      </c>
      <c r="K2552" s="93">
        <f>Tabela1[ [#This Row],[Cena hurtowa netto od 01.06.2025] ]/Tabela1[[#This Row],[Cena hurtowa netto od 13.01.2025]]-1</f>
        <v>0</v>
      </c>
      <c r="L2552" s="142" t="s">
        <v>3110</v>
      </c>
      <c r="M2552" s="142"/>
      <c r="N2552" s="64">
        <v>8586025943604</v>
      </c>
      <c r="O2552" s="84">
        <v>0.23</v>
      </c>
      <c r="P2552" s="7"/>
      <c r="Q2552" s="35">
        <f t="shared" si="50"/>
        <v>0</v>
      </c>
      <c r="R2552" s="104" t="s">
        <v>12599</v>
      </c>
      <c r="S2552" s="36" t="s">
        <v>13022</v>
      </c>
      <c r="T2552" s="86">
        <v>48201030</v>
      </c>
      <c r="U2552" s="39">
        <f>VLOOKUP(Tabela1[[#This Row],[Marka]],Config!$D$2:$E$13,2,FALSE)+Tabela1[[#This Row],[Marka_sort_plus]]</f>
        <v>1201000</v>
      </c>
      <c r="V2552" s="39">
        <v>1000</v>
      </c>
      <c r="W2552" s="49">
        <v>8586025943604</v>
      </c>
      <c r="X2552" s="49"/>
      <c r="Y2552" s="49"/>
    </row>
    <row r="2553" spans="2:26" ht="27.75" customHeight="1">
      <c r="B2553" s="55" t="s">
        <v>12984</v>
      </c>
      <c r="C2553" s="56" t="s">
        <v>12985</v>
      </c>
      <c r="D2553" s="57" t="s">
        <v>12986</v>
      </c>
      <c r="E2553" s="83" t="s">
        <v>3110</v>
      </c>
      <c r="F2553" s="65" t="s">
        <v>13012</v>
      </c>
      <c r="G2553" s="58" t="s">
        <v>10</v>
      </c>
      <c r="H2553" s="58" t="s">
        <v>8167</v>
      </c>
      <c r="I2553" s="131">
        <v>13.99</v>
      </c>
      <c r="J2553" s="131">
        <v>13.99</v>
      </c>
      <c r="K2553" s="93">
        <f>Tabela1[ [#This Row],[Cena hurtowa netto od 01.06.2025] ]/Tabela1[[#This Row],[Cena hurtowa netto od 13.01.2025]]-1</f>
        <v>0</v>
      </c>
      <c r="L2553" s="142" t="s">
        <v>3110</v>
      </c>
      <c r="M2553" s="142"/>
      <c r="N2553" s="64">
        <v>8586025944199</v>
      </c>
      <c r="O2553" s="84">
        <v>0.23</v>
      </c>
      <c r="P2553" s="7"/>
      <c r="Q2553" s="35">
        <f t="shared" si="50"/>
        <v>0</v>
      </c>
      <c r="R2553" s="104" t="s">
        <v>12595</v>
      </c>
      <c r="S2553" s="36" t="s">
        <v>13022</v>
      </c>
      <c r="T2553" s="86">
        <v>48201030</v>
      </c>
      <c r="U2553" s="39">
        <f>VLOOKUP(Tabela1[[#This Row],[Marka]],Config!$D$2:$E$13,2,FALSE)+Tabela1[[#This Row],[Marka_sort_plus]]</f>
        <v>1201000</v>
      </c>
      <c r="V2553" s="39">
        <v>1000</v>
      </c>
      <c r="W2553" s="49">
        <v>8586025944199</v>
      </c>
      <c r="X2553" s="49"/>
      <c r="Y2553" s="49"/>
    </row>
    <row r="2554" spans="2:26" ht="27.75" customHeight="1">
      <c r="B2554" s="55" t="s">
        <v>12984</v>
      </c>
      <c r="C2554" s="56" t="s">
        <v>12989</v>
      </c>
      <c r="D2554" s="57" t="s">
        <v>12990</v>
      </c>
      <c r="E2554" s="83" t="s">
        <v>3110</v>
      </c>
      <c r="F2554" s="65" t="s">
        <v>13014</v>
      </c>
      <c r="G2554" s="58" t="s">
        <v>10</v>
      </c>
      <c r="H2554" s="58" t="s">
        <v>8167</v>
      </c>
      <c r="I2554" s="131">
        <v>13.99</v>
      </c>
      <c r="J2554" s="131">
        <v>13.99</v>
      </c>
      <c r="K2554" s="93">
        <f>Tabela1[ [#This Row],[Cena hurtowa netto od 01.06.2025] ]/Tabela1[[#This Row],[Cena hurtowa netto od 13.01.2025]]-1</f>
        <v>0</v>
      </c>
      <c r="L2554" s="142" t="s">
        <v>3110</v>
      </c>
      <c r="M2554" s="142"/>
      <c r="N2554" s="64">
        <v>8586025944212</v>
      </c>
      <c r="O2554" s="84">
        <v>0.23</v>
      </c>
      <c r="P2554" s="7"/>
      <c r="Q2554" s="35">
        <f t="shared" si="50"/>
        <v>0</v>
      </c>
      <c r="R2554" s="104" t="s">
        <v>12597</v>
      </c>
      <c r="S2554" s="36" t="s">
        <v>13022</v>
      </c>
      <c r="T2554" s="86">
        <v>48201030</v>
      </c>
      <c r="U2554" s="39">
        <f>VLOOKUP(Tabela1[[#This Row],[Marka]],Config!$D$2:$E$13,2,FALSE)+Tabela1[[#This Row],[Marka_sort_plus]]</f>
        <v>1201000</v>
      </c>
      <c r="V2554" s="39">
        <v>1000</v>
      </c>
      <c r="W2554" s="49">
        <v>8586025944212</v>
      </c>
      <c r="X2554" s="49"/>
      <c r="Y2554" s="49"/>
    </row>
    <row r="2555" spans="2:26" ht="27.75" customHeight="1">
      <c r="B2555" s="55" t="s">
        <v>12984</v>
      </c>
      <c r="C2555" s="56" t="s">
        <v>12987</v>
      </c>
      <c r="D2555" s="57" t="s">
        <v>12988</v>
      </c>
      <c r="E2555" s="83" t="s">
        <v>3110</v>
      </c>
      <c r="F2555" s="65" t="s">
        <v>13013</v>
      </c>
      <c r="G2555" s="58" t="s">
        <v>10</v>
      </c>
      <c r="H2555" s="58" t="s">
        <v>8167</v>
      </c>
      <c r="I2555" s="131">
        <v>13.99</v>
      </c>
      <c r="J2555" s="131">
        <v>13.99</v>
      </c>
      <c r="K2555" s="93">
        <f>Tabela1[ [#This Row],[Cena hurtowa netto od 01.06.2025] ]/Tabela1[[#This Row],[Cena hurtowa netto od 13.01.2025]]-1</f>
        <v>0</v>
      </c>
      <c r="L2555" s="142" t="s">
        <v>3110</v>
      </c>
      <c r="M2555" s="142"/>
      <c r="N2555" s="64">
        <v>8586025944236</v>
      </c>
      <c r="O2555" s="84">
        <v>0.23</v>
      </c>
      <c r="P2555" s="7"/>
      <c r="Q2555" s="35">
        <f t="shared" si="50"/>
        <v>0</v>
      </c>
      <c r="R2555" s="104" t="s">
        <v>12596</v>
      </c>
      <c r="S2555" s="36" t="s">
        <v>13022</v>
      </c>
      <c r="T2555" s="86">
        <v>48201030</v>
      </c>
      <c r="U2555" s="39">
        <f>VLOOKUP(Tabela1[[#This Row],[Marka]],Config!$D$2:$E$13,2,FALSE)+Tabela1[[#This Row],[Marka_sort_plus]]</f>
        <v>1201000</v>
      </c>
      <c r="V2555" s="39">
        <v>1000</v>
      </c>
      <c r="W2555" s="49">
        <v>8586025944236</v>
      </c>
      <c r="X2555" s="49"/>
      <c r="Y2555" s="49"/>
    </row>
    <row r="2556" spans="2:26" ht="27.75" customHeight="1">
      <c r="B2556" s="55" t="s">
        <v>12984</v>
      </c>
      <c r="C2556" s="56" t="s">
        <v>12995</v>
      </c>
      <c r="D2556" s="57" t="s">
        <v>12996</v>
      </c>
      <c r="E2556" s="83" t="s">
        <v>3110</v>
      </c>
      <c r="F2556" s="65" t="s">
        <v>13016</v>
      </c>
      <c r="G2556" s="58" t="s">
        <v>10</v>
      </c>
      <c r="H2556" s="58" t="s">
        <v>8167</v>
      </c>
      <c r="I2556" s="131">
        <v>13.99</v>
      </c>
      <c r="J2556" s="131">
        <v>13.99</v>
      </c>
      <c r="K2556" s="93">
        <f>Tabela1[ [#This Row],[Cena hurtowa netto od 01.06.2025] ]/Tabela1[[#This Row],[Cena hurtowa netto od 13.01.2025]]-1</f>
        <v>0</v>
      </c>
      <c r="L2556" s="142" t="s">
        <v>3110</v>
      </c>
      <c r="M2556" s="142"/>
      <c r="N2556" s="64">
        <v>8586025944250</v>
      </c>
      <c r="O2556" s="84">
        <v>0.23</v>
      </c>
      <c r="P2556" s="7"/>
      <c r="Q2556" s="35">
        <f t="shared" si="50"/>
        <v>0</v>
      </c>
      <c r="R2556" s="104" t="s">
        <v>12600</v>
      </c>
      <c r="S2556" s="36" t="s">
        <v>13022</v>
      </c>
      <c r="T2556" s="86">
        <v>48201030</v>
      </c>
      <c r="U2556" s="39">
        <f>VLOOKUP(Tabela1[[#This Row],[Marka]],Config!$D$2:$E$13,2,FALSE)+Tabela1[[#This Row],[Marka_sort_plus]]</f>
        <v>1201000</v>
      </c>
      <c r="V2556" s="39">
        <v>1000</v>
      </c>
      <c r="W2556" s="49">
        <v>8586025944250</v>
      </c>
      <c r="X2556" s="49"/>
      <c r="Y2556" s="49"/>
    </row>
    <row r="2557" spans="2:26" ht="27.75" customHeight="1">
      <c r="B2557" s="55" t="s">
        <v>12984</v>
      </c>
      <c r="C2557" s="56" t="s">
        <v>12991</v>
      </c>
      <c r="D2557" s="57" t="s">
        <v>12992</v>
      </c>
      <c r="E2557" s="83" t="s">
        <v>3110</v>
      </c>
      <c r="F2557" s="65" t="s">
        <v>13015</v>
      </c>
      <c r="G2557" s="58" t="s">
        <v>10</v>
      </c>
      <c r="H2557" s="58" t="s">
        <v>8167</v>
      </c>
      <c r="I2557" s="131">
        <v>13.99</v>
      </c>
      <c r="J2557" s="131">
        <v>13.99</v>
      </c>
      <c r="K2557" s="93">
        <f>Tabela1[ [#This Row],[Cena hurtowa netto od 01.06.2025] ]/Tabela1[[#This Row],[Cena hurtowa netto od 13.01.2025]]-1</f>
        <v>0</v>
      </c>
      <c r="L2557" s="142" t="s">
        <v>3110</v>
      </c>
      <c r="M2557" s="142"/>
      <c r="N2557" s="64">
        <v>8586025944274</v>
      </c>
      <c r="O2557" s="84">
        <v>0.23</v>
      </c>
      <c r="P2557" s="7"/>
      <c r="Q2557" s="35">
        <f t="shared" si="50"/>
        <v>0</v>
      </c>
      <c r="R2557" s="104" t="s">
        <v>12598</v>
      </c>
      <c r="S2557" s="36" t="s">
        <v>13022</v>
      </c>
      <c r="T2557" s="86">
        <v>48201030</v>
      </c>
      <c r="U2557" s="39">
        <f>VLOOKUP(Tabela1[[#This Row],[Marka]],Config!$D$2:$E$13,2,FALSE)+Tabela1[[#This Row],[Marka_sort_plus]]</f>
        <v>1201000</v>
      </c>
      <c r="V2557" s="39">
        <v>1000</v>
      </c>
      <c r="W2557" s="49">
        <v>8586025944274</v>
      </c>
      <c r="X2557" s="49"/>
      <c r="Y2557" s="49"/>
    </row>
    <row r="2558" spans="2:26" ht="27.75" customHeight="1">
      <c r="B2558" s="55" t="s">
        <v>12984</v>
      </c>
      <c r="C2558" s="56" t="s">
        <v>13003</v>
      </c>
      <c r="D2558" s="57" t="s">
        <v>13004</v>
      </c>
      <c r="E2558" s="83" t="s">
        <v>3110</v>
      </c>
      <c r="F2558" s="65" t="s">
        <v>13020</v>
      </c>
      <c r="G2558" s="58" t="s">
        <v>10</v>
      </c>
      <c r="H2558" s="58" t="s">
        <v>8167</v>
      </c>
      <c r="I2558" s="131">
        <v>17.489999999999998</v>
      </c>
      <c r="J2558" s="131">
        <v>17.489999999999998</v>
      </c>
      <c r="K2558" s="93">
        <f>Tabela1[ [#This Row],[Cena hurtowa netto od 01.06.2025] ]/Tabela1[[#This Row],[Cena hurtowa netto od 13.01.2025]]-1</f>
        <v>0</v>
      </c>
      <c r="L2558" s="142" t="s">
        <v>3110</v>
      </c>
      <c r="M2558" s="142"/>
      <c r="N2558" s="64">
        <v>8586025943581</v>
      </c>
      <c r="O2558" s="84">
        <v>0.23</v>
      </c>
      <c r="P2558" s="7"/>
      <c r="Q2558" s="35">
        <f t="shared" si="50"/>
        <v>0</v>
      </c>
      <c r="R2558" s="104" t="s">
        <v>13010</v>
      </c>
      <c r="S2558" s="36" t="s">
        <v>13022</v>
      </c>
      <c r="T2558" s="86">
        <v>48201030</v>
      </c>
      <c r="U2558" s="39">
        <f>VLOOKUP(Tabela1[[#This Row],[Marka]],Config!$D$2:$E$13,2,FALSE)+Tabela1[[#This Row],[Marka_sort_plus]]</f>
        <v>1201000</v>
      </c>
      <c r="V2558" s="39">
        <v>1000</v>
      </c>
      <c r="W2558" s="49">
        <v>8586025943581</v>
      </c>
      <c r="X2558" s="49"/>
      <c r="Y2558" s="49"/>
    </row>
    <row r="2559" spans="2:26" ht="27.75" customHeight="1">
      <c r="B2559" s="55" t="s">
        <v>12984</v>
      </c>
      <c r="C2559" s="56" t="s">
        <v>12997</v>
      </c>
      <c r="D2559" s="57" t="s">
        <v>12998</v>
      </c>
      <c r="E2559" s="83" t="s">
        <v>3110</v>
      </c>
      <c r="F2559" s="65" t="s">
        <v>13017</v>
      </c>
      <c r="G2559" s="58" t="s">
        <v>10</v>
      </c>
      <c r="H2559" s="58" t="s">
        <v>8167</v>
      </c>
      <c r="I2559" s="131">
        <v>17.489999999999998</v>
      </c>
      <c r="J2559" s="131">
        <v>17.489999999999998</v>
      </c>
      <c r="K2559" s="93">
        <f>Tabela1[ [#This Row],[Cena hurtowa netto od 01.06.2025] ]/Tabela1[[#This Row],[Cena hurtowa netto od 13.01.2025]]-1</f>
        <v>0</v>
      </c>
      <c r="L2559" s="142" t="s">
        <v>3110</v>
      </c>
      <c r="M2559" s="142"/>
      <c r="N2559" s="64">
        <v>8586025944090</v>
      </c>
      <c r="O2559" s="84">
        <v>0.23</v>
      </c>
      <c r="P2559" s="7"/>
      <c r="Q2559" s="35">
        <f t="shared" si="50"/>
        <v>0</v>
      </c>
      <c r="R2559" s="104" t="s">
        <v>13007</v>
      </c>
      <c r="S2559" s="36" t="s">
        <v>13022</v>
      </c>
      <c r="T2559" s="86">
        <v>48201030</v>
      </c>
      <c r="U2559" s="39">
        <f>VLOOKUP(Tabela1[[#This Row],[Marka]],Config!$D$2:$E$13,2,FALSE)+Tabela1[[#This Row],[Marka_sort_plus]]</f>
        <v>1201000</v>
      </c>
      <c r="V2559" s="39">
        <v>1000</v>
      </c>
      <c r="W2559" s="49">
        <v>8586025944090</v>
      </c>
      <c r="X2559" s="49"/>
      <c r="Y2559" s="49"/>
    </row>
    <row r="2560" spans="2:26" ht="27.75" customHeight="1">
      <c r="B2560" s="55" t="s">
        <v>12984</v>
      </c>
      <c r="C2560" s="56" t="s">
        <v>13001</v>
      </c>
      <c r="D2560" s="57" t="s">
        <v>13002</v>
      </c>
      <c r="E2560" s="83" t="s">
        <v>3110</v>
      </c>
      <c r="F2560" s="65" t="s">
        <v>13019</v>
      </c>
      <c r="G2560" s="58" t="s">
        <v>10</v>
      </c>
      <c r="H2560" s="58" t="s">
        <v>8167</v>
      </c>
      <c r="I2560" s="131">
        <v>17.489999999999998</v>
      </c>
      <c r="J2560" s="131">
        <v>17.489999999999998</v>
      </c>
      <c r="K2560" s="93">
        <f>Tabela1[ [#This Row],[Cena hurtowa netto od 01.06.2025] ]/Tabela1[[#This Row],[Cena hurtowa netto od 13.01.2025]]-1</f>
        <v>0</v>
      </c>
      <c r="L2560" s="142" t="s">
        <v>3110</v>
      </c>
      <c r="M2560" s="142"/>
      <c r="N2560" s="64">
        <v>8586025944113</v>
      </c>
      <c r="O2560" s="84">
        <v>0.23</v>
      </c>
      <c r="P2560" s="7"/>
      <c r="Q2560" s="35">
        <f t="shared" si="50"/>
        <v>0</v>
      </c>
      <c r="R2560" s="104" t="s">
        <v>13009</v>
      </c>
      <c r="S2560" s="36" t="s">
        <v>13022</v>
      </c>
      <c r="T2560" s="86">
        <v>48201030</v>
      </c>
      <c r="U2560" s="39">
        <f>VLOOKUP(Tabela1[[#This Row],[Marka]],Config!$D$2:$E$13,2,FALSE)+Tabela1[[#This Row],[Marka_sort_plus]]</f>
        <v>1201000</v>
      </c>
      <c r="V2560" s="39">
        <v>1000</v>
      </c>
      <c r="W2560" s="49">
        <v>8586025944113</v>
      </c>
      <c r="X2560" s="49"/>
      <c r="Y2560" s="49"/>
    </row>
    <row r="2561" spans="2:26" ht="27.75" customHeight="1">
      <c r="B2561" s="55" t="s">
        <v>12984</v>
      </c>
      <c r="C2561" s="56" t="s">
        <v>12999</v>
      </c>
      <c r="D2561" s="57" t="s">
        <v>13000</v>
      </c>
      <c r="E2561" s="83" t="s">
        <v>3110</v>
      </c>
      <c r="F2561" s="65" t="s">
        <v>13018</v>
      </c>
      <c r="G2561" s="58" t="s">
        <v>10</v>
      </c>
      <c r="H2561" s="58" t="s">
        <v>8167</v>
      </c>
      <c r="I2561" s="131">
        <v>17.489999999999998</v>
      </c>
      <c r="J2561" s="131">
        <v>17.489999999999998</v>
      </c>
      <c r="K2561" s="93">
        <f>Tabela1[ [#This Row],[Cena hurtowa netto od 01.06.2025] ]/Tabela1[[#This Row],[Cena hurtowa netto od 13.01.2025]]-1</f>
        <v>0</v>
      </c>
      <c r="L2561" s="142" t="s">
        <v>3110</v>
      </c>
      <c r="M2561" s="142"/>
      <c r="N2561" s="64">
        <v>8586025944137</v>
      </c>
      <c r="O2561" s="84">
        <v>0.23</v>
      </c>
      <c r="P2561" s="7"/>
      <c r="Q2561" s="35">
        <f t="shared" si="50"/>
        <v>0</v>
      </c>
      <c r="R2561" s="104" t="s">
        <v>13008</v>
      </c>
      <c r="S2561" s="36" t="s">
        <v>13022</v>
      </c>
      <c r="T2561" s="86">
        <v>48201030</v>
      </c>
      <c r="U2561" s="39">
        <f>VLOOKUP(Tabela1[[#This Row],[Marka]],Config!$D$2:$E$13,2,FALSE)+Tabela1[[#This Row],[Marka_sort_plus]]</f>
        <v>1201000</v>
      </c>
      <c r="V2561" s="39">
        <v>1000</v>
      </c>
      <c r="W2561" s="49">
        <v>8586025944137</v>
      </c>
      <c r="X2561" s="49"/>
      <c r="Y2561" s="49"/>
    </row>
    <row r="2562" spans="2:26" ht="27.75" customHeight="1">
      <c r="B2562" s="55" t="s">
        <v>12984</v>
      </c>
      <c r="C2562" s="56" t="s">
        <v>13005</v>
      </c>
      <c r="D2562" s="57" t="s">
        <v>13006</v>
      </c>
      <c r="E2562" s="83" t="s">
        <v>3110</v>
      </c>
      <c r="F2562" s="65" t="s">
        <v>13021</v>
      </c>
      <c r="G2562" s="58" t="s">
        <v>10</v>
      </c>
      <c r="H2562" s="58" t="s">
        <v>8167</v>
      </c>
      <c r="I2562" s="131">
        <v>17.489999999999998</v>
      </c>
      <c r="J2562" s="131">
        <v>17.489999999999998</v>
      </c>
      <c r="K2562" s="93">
        <f>Tabela1[ [#This Row],[Cena hurtowa netto od 01.06.2025] ]/Tabela1[[#This Row],[Cena hurtowa netto od 13.01.2025]]-1</f>
        <v>0</v>
      </c>
      <c r="L2562" s="142" t="s">
        <v>3110</v>
      </c>
      <c r="M2562" s="142"/>
      <c r="N2562" s="64">
        <v>8586025944151</v>
      </c>
      <c r="O2562" s="84">
        <v>0.23</v>
      </c>
      <c r="P2562" s="7"/>
      <c r="Q2562" s="35">
        <f t="shared" si="50"/>
        <v>0</v>
      </c>
      <c r="R2562" s="104" t="s">
        <v>13011</v>
      </c>
      <c r="S2562" s="36" t="s">
        <v>13022</v>
      </c>
      <c r="T2562" s="86">
        <v>48201030</v>
      </c>
      <c r="U2562" s="39">
        <f>VLOOKUP(Tabela1[[#This Row],[Marka]],Config!$D$2:$E$13,2,FALSE)+Tabela1[[#This Row],[Marka_sort_plus]]</f>
        <v>1201000</v>
      </c>
      <c r="V2562" s="39">
        <v>1000</v>
      </c>
      <c r="W2562" s="49">
        <v>8586025944151</v>
      </c>
      <c r="X2562" s="49"/>
      <c r="Y2562" s="49"/>
    </row>
    <row r="2563" spans="2:26" ht="27.75" customHeight="1">
      <c r="B2563" s="55" t="s">
        <v>1793</v>
      </c>
      <c r="C2563" s="56" t="s">
        <v>11518</v>
      </c>
      <c r="D2563" s="113" t="s">
        <v>12452</v>
      </c>
      <c r="E2563" s="83" t="s">
        <v>3107</v>
      </c>
      <c r="F2563" s="65" t="s">
        <v>11520</v>
      </c>
      <c r="G2563" s="58" t="s">
        <v>10</v>
      </c>
      <c r="H2563" s="58" t="s">
        <v>8070</v>
      </c>
      <c r="I2563" s="129">
        <v>4.59</v>
      </c>
      <c r="J2563" s="129">
        <v>4.59</v>
      </c>
      <c r="K2563" s="93">
        <v>0</v>
      </c>
      <c r="L2563" s="184">
        <v>628</v>
      </c>
      <c r="M2563" s="142"/>
      <c r="N2563" s="64">
        <v>5902979020322</v>
      </c>
      <c r="O2563" s="84">
        <v>0.23</v>
      </c>
      <c r="P2563" s="7"/>
      <c r="Q2563" s="35">
        <v>0</v>
      </c>
      <c r="R2563" s="104" t="s">
        <v>11522</v>
      </c>
      <c r="S2563" s="36" t="s">
        <v>7887</v>
      </c>
      <c r="T2563" s="86">
        <v>96081092</v>
      </c>
      <c r="U2563" s="39"/>
      <c r="V2563" s="39"/>
      <c r="W2563" s="49">
        <v>5902979020322</v>
      </c>
      <c r="X2563" s="49">
        <v>5902979020339</v>
      </c>
      <c r="Y2563" s="49">
        <v>5902979020346</v>
      </c>
      <c r="Z2563" s="174"/>
    </row>
    <row r="2564" spans="2:26" ht="27.75" customHeight="1">
      <c r="B2564" s="55" t="s">
        <v>1793</v>
      </c>
      <c r="C2564" s="56" t="s">
        <v>11519</v>
      </c>
      <c r="D2564" s="113" t="s">
        <v>12453</v>
      </c>
      <c r="E2564" s="83" t="s">
        <v>3107</v>
      </c>
      <c r="F2564" s="65" t="s">
        <v>11521</v>
      </c>
      <c r="G2564" s="58" t="s">
        <v>10</v>
      </c>
      <c r="H2564" s="58" t="s">
        <v>8167</v>
      </c>
      <c r="I2564" s="129">
        <v>165.24</v>
      </c>
      <c r="J2564" s="129">
        <v>165.24</v>
      </c>
      <c r="K2564" s="93">
        <v>0</v>
      </c>
      <c r="L2564" s="184">
        <v>28173</v>
      </c>
      <c r="M2564" s="142"/>
      <c r="N2564" s="64">
        <v>5902979020360</v>
      </c>
      <c r="O2564" s="84">
        <v>0.23</v>
      </c>
      <c r="P2564" s="7"/>
      <c r="Q2564" s="35">
        <v>0</v>
      </c>
      <c r="R2564" s="104" t="s">
        <v>11522</v>
      </c>
      <c r="S2564" s="36" t="s">
        <v>7887</v>
      </c>
      <c r="T2564" s="86">
        <v>96081092</v>
      </c>
      <c r="U2564" s="39"/>
      <c r="V2564" s="39"/>
      <c r="W2564" s="49">
        <v>5902979020360</v>
      </c>
      <c r="X2564" s="49"/>
      <c r="Y2564" s="49"/>
      <c r="Z2564" s="174"/>
    </row>
    <row r="2565" spans="2:26" ht="27.75" customHeight="1">
      <c r="B2565" s="55" t="s">
        <v>1793</v>
      </c>
      <c r="C2565" s="56" t="s">
        <v>11009</v>
      </c>
      <c r="D2565" s="113" t="s">
        <v>11010</v>
      </c>
      <c r="E2565" s="83" t="s">
        <v>3107</v>
      </c>
      <c r="F2565" s="65" t="s">
        <v>11314</v>
      </c>
      <c r="G2565" s="58" t="s">
        <v>10</v>
      </c>
      <c r="H2565" s="58" t="s">
        <v>8070</v>
      </c>
      <c r="I2565" s="129">
        <v>4.59</v>
      </c>
      <c r="J2565" s="129">
        <v>4.59</v>
      </c>
      <c r="K2565" s="93">
        <v>0</v>
      </c>
      <c r="L2565" s="184">
        <v>8</v>
      </c>
      <c r="M2565" s="142"/>
      <c r="N2565" s="64">
        <v>5902979018541</v>
      </c>
      <c r="O2565" s="84">
        <v>0.23</v>
      </c>
      <c r="P2565" s="7"/>
      <c r="Q2565" s="35">
        <v>0</v>
      </c>
      <c r="R2565" s="104" t="s">
        <v>11000</v>
      </c>
      <c r="S2565" s="36" t="s">
        <v>7887</v>
      </c>
      <c r="T2565" s="86">
        <v>96081092</v>
      </c>
      <c r="U2565" s="39"/>
      <c r="V2565" s="39"/>
      <c r="W2565" s="49">
        <v>5902979018541</v>
      </c>
      <c r="X2565" s="49"/>
      <c r="Y2565" s="49"/>
      <c r="Z2565" s="174"/>
    </row>
    <row r="2566" spans="2:26" ht="27.75" customHeight="1">
      <c r="B2566" s="55" t="s">
        <v>1793</v>
      </c>
      <c r="C2566" s="56" t="s">
        <v>11011</v>
      </c>
      <c r="D2566" s="113" t="s">
        <v>11012</v>
      </c>
      <c r="E2566" s="83" t="s">
        <v>3107</v>
      </c>
      <c r="F2566" s="65" t="s">
        <v>11315</v>
      </c>
      <c r="G2566" s="58" t="s">
        <v>10</v>
      </c>
      <c r="H2566" s="58" t="s">
        <v>8167</v>
      </c>
      <c r="I2566" s="129">
        <v>137.69999999999999</v>
      </c>
      <c r="J2566" s="129">
        <v>137.69999999999999</v>
      </c>
      <c r="K2566" s="93">
        <v>0</v>
      </c>
      <c r="L2566" s="184">
        <v>48316</v>
      </c>
      <c r="M2566" s="142"/>
      <c r="N2566" s="64">
        <v>5902979018954</v>
      </c>
      <c r="O2566" s="84">
        <v>0.23</v>
      </c>
      <c r="P2566" s="7"/>
      <c r="Q2566" s="35">
        <v>0</v>
      </c>
      <c r="R2566" s="104" t="s">
        <v>11000</v>
      </c>
      <c r="S2566" s="36" t="s">
        <v>7887</v>
      </c>
      <c r="T2566" s="86">
        <v>96081092</v>
      </c>
      <c r="U2566" s="39"/>
      <c r="V2566" s="39"/>
      <c r="W2566" s="49">
        <v>5902979018954</v>
      </c>
      <c r="X2566" s="49"/>
      <c r="Y2566" s="49"/>
      <c r="Z2566" s="174"/>
    </row>
    <row r="2567" spans="2:26" ht="27.75" customHeight="1">
      <c r="B2567" s="55" t="s">
        <v>1793</v>
      </c>
      <c r="C2567" s="56" t="s">
        <v>11846</v>
      </c>
      <c r="D2567" s="113" t="s">
        <v>11847</v>
      </c>
      <c r="E2567" s="83" t="s">
        <v>3107</v>
      </c>
      <c r="F2567" s="65" t="s">
        <v>12413</v>
      </c>
      <c r="G2567" s="58" t="s">
        <v>10</v>
      </c>
      <c r="H2567" s="58" t="s">
        <v>8070</v>
      </c>
      <c r="I2567" s="129">
        <v>4.59</v>
      </c>
      <c r="J2567" s="129">
        <v>4.59</v>
      </c>
      <c r="K2567" s="93">
        <v>0</v>
      </c>
      <c r="L2567" s="184">
        <v>20</v>
      </c>
      <c r="M2567" s="142"/>
      <c r="N2567" s="64">
        <v>5902979022579</v>
      </c>
      <c r="O2567" s="84">
        <v>0.23</v>
      </c>
      <c r="P2567" s="7"/>
      <c r="Q2567" s="35">
        <v>0</v>
      </c>
      <c r="R2567" s="104" t="s">
        <v>12061</v>
      </c>
      <c r="S2567" s="36" t="s">
        <v>7887</v>
      </c>
      <c r="T2567" s="86">
        <v>96086000</v>
      </c>
      <c r="U2567" s="39"/>
      <c r="V2567" s="39"/>
      <c r="W2567" s="49">
        <v>5902979022579</v>
      </c>
      <c r="X2567" s="49"/>
      <c r="Y2567" s="49"/>
      <c r="Z2567" s="174"/>
    </row>
    <row r="2568" spans="2:26" ht="27.75" customHeight="1">
      <c r="B2568" s="55" t="s">
        <v>1793</v>
      </c>
      <c r="C2568" s="56" t="s">
        <v>11848</v>
      </c>
      <c r="D2568" s="113" t="s">
        <v>11849</v>
      </c>
      <c r="E2568" s="83" t="s">
        <v>3107</v>
      </c>
      <c r="F2568" s="65" t="s">
        <v>12414</v>
      </c>
      <c r="G2568" s="58" t="s">
        <v>10</v>
      </c>
      <c r="H2568" s="58" t="s">
        <v>8167</v>
      </c>
      <c r="I2568" s="129">
        <v>137.69999999999999</v>
      </c>
      <c r="J2568" s="129">
        <v>137.69999999999999</v>
      </c>
      <c r="K2568" s="93">
        <v>0</v>
      </c>
      <c r="L2568" s="184">
        <v>36775</v>
      </c>
      <c r="M2568" s="142"/>
      <c r="N2568" s="64">
        <v>5902979022586</v>
      </c>
      <c r="O2568" s="84">
        <v>0.23</v>
      </c>
      <c r="P2568" s="7"/>
      <c r="Q2568" s="35">
        <v>0</v>
      </c>
      <c r="R2568" s="104" t="s">
        <v>12061</v>
      </c>
      <c r="S2568" s="36" t="s">
        <v>7887</v>
      </c>
      <c r="T2568" s="86">
        <v>96086000</v>
      </c>
      <c r="U2568" s="39"/>
      <c r="V2568" s="39"/>
      <c r="W2568" s="49">
        <v>5902979022586</v>
      </c>
      <c r="X2568" s="49"/>
      <c r="Y2568" s="49"/>
      <c r="Z2568" s="174"/>
    </row>
    <row r="2569" spans="2:26" ht="27.75" customHeight="1">
      <c r="B2569" s="55" t="s">
        <v>1793</v>
      </c>
      <c r="C2569" s="56" t="s">
        <v>10916</v>
      </c>
      <c r="D2569" s="113" t="s">
        <v>10917</v>
      </c>
      <c r="E2569" s="83" t="s">
        <v>3107</v>
      </c>
      <c r="F2569" s="65" t="s">
        <v>11316</v>
      </c>
      <c r="G2569" s="58" t="s">
        <v>10</v>
      </c>
      <c r="H2569" s="58" t="s">
        <v>8070</v>
      </c>
      <c r="I2569" s="129">
        <v>4.59</v>
      </c>
      <c r="J2569" s="129">
        <v>4.59</v>
      </c>
      <c r="K2569" s="93">
        <v>0</v>
      </c>
      <c r="L2569" s="184">
        <v>38</v>
      </c>
      <c r="M2569" s="142"/>
      <c r="N2569" s="64">
        <v>5902979016462</v>
      </c>
      <c r="O2569" s="84">
        <v>0.23</v>
      </c>
      <c r="P2569" s="7"/>
      <c r="Q2569" s="35">
        <v>0</v>
      </c>
      <c r="R2569" s="104" t="s">
        <v>10972</v>
      </c>
      <c r="S2569" s="36" t="s">
        <v>7887</v>
      </c>
      <c r="T2569" s="86">
        <v>96081092</v>
      </c>
      <c r="U2569" s="39"/>
      <c r="V2569" s="39"/>
      <c r="W2569" s="49">
        <v>5902979016462</v>
      </c>
      <c r="X2569" s="49">
        <v>5902979016479</v>
      </c>
      <c r="Y2569" s="49">
        <v>5902979016486</v>
      </c>
      <c r="Z2569" s="174"/>
    </row>
    <row r="2570" spans="2:26" ht="27.75" customHeight="1">
      <c r="B2570" s="55" t="s">
        <v>1793</v>
      </c>
      <c r="C2570" s="56" t="s">
        <v>11007</v>
      </c>
      <c r="D2570" s="113" t="s">
        <v>11008</v>
      </c>
      <c r="E2570" s="83" t="s">
        <v>3107</v>
      </c>
      <c r="F2570" s="65" t="s">
        <v>11317</v>
      </c>
      <c r="G2570" s="58" t="s">
        <v>10</v>
      </c>
      <c r="H2570" s="58" t="s">
        <v>8167</v>
      </c>
      <c r="I2570" s="129">
        <v>137.69999999999999</v>
      </c>
      <c r="J2570" s="129">
        <v>137.69999999999999</v>
      </c>
      <c r="K2570" s="93">
        <v>0</v>
      </c>
      <c r="L2570" s="184">
        <v>39774</v>
      </c>
      <c r="M2570" s="142"/>
      <c r="N2570" s="64">
        <v>5902979018961</v>
      </c>
      <c r="O2570" s="84">
        <v>0.23</v>
      </c>
      <c r="P2570" s="7"/>
      <c r="Q2570" s="35">
        <v>0</v>
      </c>
      <c r="R2570" s="104" t="s">
        <v>11000</v>
      </c>
      <c r="S2570" s="36" t="s">
        <v>7887</v>
      </c>
      <c r="T2570" s="86">
        <v>96081092</v>
      </c>
      <c r="U2570" s="39"/>
      <c r="V2570" s="39"/>
      <c r="W2570" s="49">
        <v>5902979018961</v>
      </c>
      <c r="X2570" s="49"/>
      <c r="Y2570" s="49"/>
      <c r="Z2570" s="174"/>
    </row>
  </sheetData>
  <sheetProtection algorithmName="SHA-512" hashValue="tIo8DOyJOai/ee4EMeZK8ltYju5ii8+2Xq5a8kgQIPGxSHPQ2hp0YsFXvBMFoJnmHloygMUQ7m9pbrnztAt6mg==" saltValue="dxn/NDt3uiPbDhHCgssEpw==" spinCount="100000" sheet="1" sort="0" autoFilter="0" pivotTables="0"/>
  <dataConsolidate/>
  <mergeCells count="1">
    <mergeCell ref="S3:S8"/>
  </mergeCells>
  <phoneticPr fontId="35" type="noConversion"/>
  <conditionalFormatting sqref="C2051:C2098">
    <cfRule type="duplicateValues" dxfId="121" priority="10"/>
  </conditionalFormatting>
  <conditionalFormatting sqref="C1:C66 C75:C1048576">
    <cfRule type="duplicateValues" dxfId="120" priority="7"/>
  </conditionalFormatting>
  <conditionalFormatting sqref="C11:C66 C75:C2571">
    <cfRule type="duplicateValues" dxfId="119" priority="942"/>
  </conditionalFormatting>
  <conditionalFormatting sqref="C11:C66 C75:C2570">
    <cfRule type="duplicateValues" dxfId="118" priority="948"/>
  </conditionalFormatting>
  <conditionalFormatting sqref="C67:C74">
    <cfRule type="duplicateValues" dxfId="117" priority="1"/>
  </conditionalFormatting>
  <conditionalFormatting sqref="C67:C74">
    <cfRule type="duplicateValues" dxfId="116" priority="2"/>
  </conditionalFormatting>
  <dataValidations disablePrompts="1" count="2">
    <dataValidation type="decimal" allowBlank="1" showInputMessage="1" showErrorMessage="1" sqref="Q6:R6" xr:uid="{C34247B1-3B27-4F73-B888-989B1ED3B47A}">
      <formula1>0</formula1>
      <formula2>1</formula2>
    </dataValidation>
    <dataValidation type="date" allowBlank="1" showInputMessage="1" showErrorMessage="1" errorTitle="Błąd wprowadzenia daty" error="Wprowadź datę zamówienia." sqref="O3" xr:uid="{5723416F-CAA3-4DA6-B6C7-62E573A19BD9}">
      <formula1>44256</formula1>
      <formula2>47848</formula2>
    </dataValidation>
  </dataValidations>
  <hyperlinks>
    <hyperlink ref="D33" r:id="rId1" tooltip="5902979011832_1.jpg" display="http://ean.gdd.pl/gallery/5902979011832_1.jpg" xr:uid="{6865A84B-B795-4350-9EC9-3C7A29652B57}"/>
    <hyperlink ref="D15" r:id="rId2" tooltip="5902979015144_1.jpg" display="http://ean.gdd.pl/gallery/5902979015144_1.jpg" xr:uid="{8BAA1BAF-1993-449D-92E0-66BF0C256122}"/>
    <hyperlink ref="D16" r:id="rId3" tooltip="5902979014673_1.jpg" display="http://ean.gdd.pl/gallery/5902979014673_1.jpg" xr:uid="{55BBBEAE-CA55-4995-B599-78764DDB368E}"/>
    <hyperlink ref="D24" r:id="rId4" tooltip="5902979015380_1.jpg" display="http://ean.gdd.pl/gallery/5902979015380_1.jpg" xr:uid="{5771363E-9AC6-4DBD-B55E-C96B6C8DC6E6}"/>
    <hyperlink ref="D26" r:id="rId5" tooltip="5902979015427_1.jpg" display="http://ean.gdd.pl/gallery/5902979015427_1.jpg" xr:uid="{CA6E8F15-4E95-4F37-8798-0817C0845E0F}"/>
    <hyperlink ref="D39" r:id="rId6" tooltip="5902979005855_1.jpg" display="http://ean.gdd.pl/gallery/5902979005855_1.jpg" xr:uid="{ACC6B8DF-4E9B-4C9E-B3F3-EE9844F0162B}"/>
    <hyperlink ref="D38" r:id="rId7" tooltip="5902979005848_1.jpg" display="http://ean.gdd.pl/gallery/5902979005848_1.jpg" xr:uid="{AD68B243-59EF-416B-978F-29FDAFCE2C3A}"/>
    <hyperlink ref="D45" r:id="rId8" tooltip="5905130050961_1.jpg" display="http://ean.gdd.pl/gallery/5905130050961_1.jpg" xr:uid="{0708D509-C272-47CA-A96B-4F98CC455B73}"/>
    <hyperlink ref="D52" r:id="rId9" tooltip="5902979003943_1.jpg" display="http://ean.gdd.pl/gallery/5902979003943_1.jpg" xr:uid="{67AE32E3-48D6-48C6-ABC2-80624943D21D}"/>
    <hyperlink ref="D53" r:id="rId10" tooltip="5902979011276_1.jpg" display="http://ean.gdd.pl/gallery/5902979011276_1.jpg" xr:uid="{773F3A76-954E-4D84-A9EC-B5EC78BC23C0}"/>
    <hyperlink ref="D54" r:id="rId11" tooltip="5902979011283_1.jpg" display="http://ean.gdd.pl/gallery/5902979011283_1.jpg" xr:uid="{E0DF7D3B-7AA7-43B4-9CC6-6FF6B8676942}"/>
    <hyperlink ref="D55" r:id="rId12" tooltip="5902979008641_1.jpg" display="http://ean.gdd.pl/gallery/5902979008641_1.jpg" xr:uid="{48B5E3E1-3202-4340-A449-ED44CEDDE4DA}"/>
    <hyperlink ref="D56" r:id="rId13" tooltip="5905130042775_1.jpg" display="http://ean.gdd.pl/gallery/5905130042775_1.jpg" xr:uid="{3F6A639A-6AA0-4EDA-AAFC-72486E0E1157}"/>
    <hyperlink ref="D58" r:id="rId14" tooltip="5902979008665_1.jpg" display="http://ean.gdd.pl/gallery/5902979008665_1.jpg" xr:uid="{95917E65-48A4-483C-AF73-33C6E47350FE}"/>
    <hyperlink ref="D59" r:id="rId15" tooltip="6941025125399_1.jpg" display="http://ean.gdd.pl/gallery/6941025125399_1.jpg" xr:uid="{F86799A1-73A4-41A6-B972-88C1264CE082}"/>
    <hyperlink ref="D60" r:id="rId16" tooltip="5905130033971_1.jpg" display="http://ean.gdd.pl/gallery/5905130033971_1.jpg" xr:uid="{668F013C-093C-4305-8245-50B33D9C10DE}"/>
    <hyperlink ref="D61" r:id="rId17" tooltip="5905130033995_1.jpg" display="http://ean.gdd.pl/gallery/5905130033995_1.jpg" xr:uid="{E01E3CCF-0A79-4AE6-B653-41450D5A9A80}"/>
    <hyperlink ref="D62" r:id="rId18" tooltip="5905130040702_1.jpg" display="http://ean.gdd.pl/gallery/5905130040702_1.jpg" xr:uid="{72C15F2D-AC6C-482C-B53F-816D6FA279AC}"/>
    <hyperlink ref="D63" r:id="rId19" tooltip="5902979000829_1.jpg" display="http://ean.gdd.pl/gallery/5902979000829_1.jpg" xr:uid="{3F7BCCB7-10B8-4A82-B54C-CEB58EB2E382}"/>
    <hyperlink ref="D64" r:id="rId20" tooltip="5905130041471_1.jpg" display="http://ean.gdd.pl/gallery/5905130041471_1.jpg" xr:uid="{4EA4F764-B39B-4E0E-B336-346649F49578}"/>
    <hyperlink ref="D65" r:id="rId21" tooltip="5902979003783_1.jpg" display="http://ean.gdd.pl/gallery/5902979003783_1.jpg" xr:uid="{461288B5-4049-464A-938B-0889E97FB15E}"/>
    <hyperlink ref="D68" r:id="rId22" tooltip="6937168812296_1.jpg" display="http://ean.gdd.pl/gallery/6937168812296_1.jpg" xr:uid="{07D314BE-252F-43CB-8D5A-F9568E284D8C}"/>
    <hyperlink ref="D69" r:id="rId23" tooltip="5905130034275_1.jpg" display="http://ean.gdd.pl/gallery/5905130034275_1.jpg" xr:uid="{8CDACCF3-8499-4DDD-9C45-6EF268D11547}"/>
    <hyperlink ref="D70" r:id="rId24" tooltip="6941255175416_1.jpg" display="http://ean.gdd.pl/gallery/6941255175416_1.jpg" xr:uid="{246C3BA2-AA1A-4267-98D2-C123DE284409}"/>
    <hyperlink ref="D75" r:id="rId25" tooltip="5905130035272_1.jpg" display="http://ean.gdd.pl/gallery/5905130035272_1.jpg" xr:uid="{D2D7A014-FE59-4109-A21E-5EC2A8875FA1}"/>
    <hyperlink ref="D76" r:id="rId26" tooltip="5905130036781_1.jpg" display="http://ean.gdd.pl/gallery/5905130036781_1.jpg" xr:uid="{7DB8626C-A87C-4F43-B5F8-3424795221C2}"/>
    <hyperlink ref="D96" r:id="rId27" tooltip="5905130052460_1.jpg" display="http://ean.gdd.pl/gallery/5905130052460_1.jpg" xr:uid="{9EBD0116-1059-4F8F-98EB-1F06A57DD30B}"/>
    <hyperlink ref="D109" r:id="rId28" tooltip="5905130038938_1.jpg" display="http://ean.gdd.pl/gallery/5905130038938_1.jpg" xr:uid="{496280D6-072C-4E0B-838A-4026D03B09A9}"/>
    <hyperlink ref="D113" r:id="rId29" tooltip="5902979015823_1.jpg" display="http://ean.gdd.pl/gallery/5902979015823_1.jpg" xr:uid="{E5480EE4-3F75-468D-B399-9D5D5A67D37D}"/>
    <hyperlink ref="D114" r:id="rId30" tooltip="5902979015816_1.jpg" display="http://ean.gdd.pl/gallery/5902979015816_1.jpg" xr:uid="{D5D3E361-D05D-43DE-810D-39FFD6D7FD04}"/>
    <hyperlink ref="D115" r:id="rId31" tooltip="5902979015946_1.jpg" display="http://ean.gdd.pl/gallery/5902979015946_1.jpg" xr:uid="{4D8EC5DA-A835-421E-81E8-4DA51382A061}"/>
    <hyperlink ref="D116" r:id="rId32" tooltip="5902979015878_1.jpg" display="http://ean.gdd.pl/gallery/5902979015878_1.jpg" xr:uid="{6D5A9BF9-5216-4FA1-980C-8E05E3288D1E}"/>
    <hyperlink ref="D117" r:id="rId33" tooltip="5902979015908_1.jpg" display="http://ean.gdd.pl/gallery/5902979015908_1.jpg" xr:uid="{C7200E1F-2B62-4E01-A0D5-E9CBF68AADDA}"/>
    <hyperlink ref="D118" r:id="rId34" tooltip="5902979015922_1.jpg" display="http://ean.gdd.pl/gallery/5902979015922_1.jpg" xr:uid="{C7CFB632-9487-45D9-BF78-C562BDF089E3}"/>
    <hyperlink ref="D119" r:id="rId35" tooltip="5902979015915_1.jpg" display="http://ean.gdd.pl/gallery/5902979015915_1.jpg" xr:uid="{C0B8F927-B6F6-422E-96EF-31B381EA9425}"/>
    <hyperlink ref="D120" r:id="rId36" tooltip="5902979015847_1.jpg" display="http://ean.gdd.pl/gallery/5902979015847_1.jpg" xr:uid="{13E16A75-3844-4F8E-B7E1-2C11F4AD9B99}"/>
    <hyperlink ref="D121" r:id="rId37" tooltip="5902979015939_1.jpg" display="http://ean.gdd.pl/gallery/5902979015939_1.jpg" xr:uid="{E5AB6992-805D-42D8-9597-757466AB73EE}"/>
    <hyperlink ref="D122" r:id="rId38" tooltip="5902979015830_1.jpg" display="http://ean.gdd.pl/gallery/5902979015830_1.jpg" xr:uid="{74F2957F-5399-4E59-B841-8D4D08087BDD}"/>
    <hyperlink ref="D123" r:id="rId39" tooltip="5902979015762_1.jpg" display="http://ean.gdd.pl/gallery/5902979015762_1.jpg" xr:uid="{FCF1F093-6D1E-4EBD-A775-AA13D475EDD3}"/>
    <hyperlink ref="D124" r:id="rId40" tooltip="5902979015748_1.jpg" display="http://ean.gdd.pl/gallery/5902979015748_1.jpg" xr:uid="{47CB0AC4-0673-4942-AB3D-3BA6435F6EA3}"/>
    <hyperlink ref="D125" r:id="rId41" tooltip="5902979015755_1.jpg" display="http://ean.gdd.pl/gallery/5902979015755_1.jpg" xr:uid="{5B4BCE2F-DF76-4742-915A-92E242D36BF3}"/>
    <hyperlink ref="D126" r:id="rId42" tooltip="5902979015793_1.jpg" display="http://ean.gdd.pl/gallery/5902979015793_1.jpg" xr:uid="{FA2DA796-6452-440A-9B2D-1D8A273A692F}"/>
    <hyperlink ref="D127" r:id="rId43" tooltip="5902979015809_1.jpg" display="http://ean.gdd.pl/gallery/5902979015809_1.jpg" xr:uid="{5148938B-1A96-44EF-A956-1E219D728380}"/>
    <hyperlink ref="D129" r:id="rId44" tooltip="5902979002991_1.jpg" display="http://ean.gdd.pl/gallery/5902979002991_1.jpg" xr:uid="{475DA7BB-465D-4B9A-82F9-167703A10BA5}"/>
    <hyperlink ref="D130" r:id="rId45" tooltip="5902979002854_1.jpg" display="http://ean.gdd.pl/gallery/5902979002854_1.jpg" xr:uid="{7B22DC06-A24A-4B57-B549-ECB89B77C66D}"/>
    <hyperlink ref="D131" r:id="rId46" tooltip="5902979002885_1.jpg" display="http://ean.gdd.pl/gallery/5902979002885_1.jpg" xr:uid="{4784B2CB-893B-4069-A98E-5CC4B531C0D6}"/>
    <hyperlink ref="D133" r:id="rId47" tooltip="5902979015786_1.jpg" display="http://ean.gdd.pl/gallery/5902979015786_1.jpg" xr:uid="{D348CCDA-5EE7-40CD-BF53-BC0E12681FA5}"/>
    <hyperlink ref="D134" r:id="rId48" tooltip="5902979015861_1.jpg" display="http://ean.gdd.pl/gallery/5902979015861_1.jpg" xr:uid="{E03210A1-1DB2-48C9-AAD3-EE6DA7FA559E}"/>
    <hyperlink ref="D135" r:id="rId49" tooltip="5902979010576_1.jpg" display="http://ean.gdd.pl/gallery/5902979010576_1.jpg" xr:uid="{29F152F2-81C1-4D97-A952-90ECCB532521}"/>
    <hyperlink ref="D136" r:id="rId50" tooltip="5902979010583_1.jpg" display="http://ean.gdd.pl/gallery/5902979010583_1.jpg" xr:uid="{F3780640-9899-4906-8CE2-B8C77245D69C}"/>
    <hyperlink ref="D137" r:id="rId51" tooltip="5902979010590_1.jpg" display="http://ean.gdd.pl/gallery/5902979010590_1.jpg" xr:uid="{9F28D390-758B-4FFC-9C08-7A99CE1495A6}"/>
    <hyperlink ref="D138" r:id="rId52" tooltip="5902979010606_1.jpg" display="http://ean.gdd.pl/gallery/5902979010606_1.jpg" xr:uid="{6322FB98-BBA0-4C83-B29C-4001F9BFA8D0}"/>
    <hyperlink ref="D139" r:id="rId53" tooltip="5902979010613_1.jpg" display="http://ean.gdd.pl/gallery/5902979010613_1.jpg" xr:uid="{453AF258-FA5E-4469-A708-FFD32B6BCFFA}"/>
    <hyperlink ref="D140" r:id="rId54" tooltip="5902979010620_1.jpg" display="http://ean.gdd.pl/gallery/5902979010620_1.jpg" xr:uid="{51466AF4-7222-480E-8A3E-D24AE0934538}"/>
    <hyperlink ref="D141" r:id="rId55" tooltip="5902979010637_1.jpg" display="http://ean.gdd.pl/gallery/5902979010637_1.jpg" xr:uid="{38DAB29C-EE1D-4F0A-96AA-99470D6AC6A3}"/>
    <hyperlink ref="D142" r:id="rId56" tooltip="5902979010644_1.jpg" display="http://ean.gdd.pl/gallery/5902979010644_1.jpg" xr:uid="{C8271422-06EE-406F-89D2-6E984A2F7D5E}"/>
    <hyperlink ref="D143" r:id="rId57" tooltip="5902979015854_1.jpg" display="http://ean.gdd.pl/gallery/5902979015854_1.jpg" xr:uid="{68C70FA0-BFCB-4F9A-8003-A174E5497FCA}"/>
    <hyperlink ref="D144" r:id="rId58" tooltip="5902979015885_1.jpg" display="http://ean.gdd.pl/gallery/5902979015885_1.jpg" xr:uid="{3F99DA92-56FE-4FED-BE40-83293F41C205}"/>
    <hyperlink ref="D156" r:id="rId59" tooltip="5902979018411_1.jpg" display="http://ean.gdd.pl/gallery/5902979018411_1.jpg" xr:uid="{A3891882-5125-4C41-BBB2-8FA83DB67F91}"/>
    <hyperlink ref="D171" r:id="rId60" tooltip="5902979018442_1.jpg" display="http://ean.gdd.pl/gallery/5902979018442_1.jpg" xr:uid="{22C12C53-9BFA-49B2-B1F4-BBFFA03A1D92}"/>
    <hyperlink ref="D172" r:id="rId61" tooltip="5902979018435_1.jpg" display="http://ean.gdd.pl/gallery/5902979018435_1.jpg" xr:uid="{4F81D3C1-451F-45FC-B07E-77AC57FDA72F}"/>
    <hyperlink ref="D177" r:id="rId62" tooltip="5905130106606_1.jpg" display="http://ean.gdd.pl/gallery/5905130106606_1.jpg" xr:uid="{965585AD-1D7F-4C98-AECE-73427459271E}"/>
    <hyperlink ref="D178" r:id="rId63" tooltip="5905130106613_1.jpg" display="http://ean.gdd.pl/gallery/5905130106613_1.jpg" xr:uid="{B5EB647E-90CF-4F0C-983A-925959A03205}"/>
    <hyperlink ref="D181" r:id="rId64" tooltip="5905130106620_1.jpg" display="http://ean.gdd.pl/gallery/5905130106620_1.jpg" xr:uid="{0AC4BA84-B88E-4F92-B9B9-E467C3579976}"/>
    <hyperlink ref="D182" r:id="rId65" tooltip="5905130106637_1.jpg" display="http://ean.gdd.pl/gallery/5905130106637_1.jpg" xr:uid="{6FFACC18-201D-4139-B612-0B358AAF7DF3}"/>
    <hyperlink ref="D183" r:id="rId66" tooltip="5905130106415_1.jpg" display="http://ean.gdd.pl/gallery/5905130106415_1.jpg" xr:uid="{E517431E-E1E1-4510-A82E-6722EFAA6E8D}"/>
    <hyperlink ref="D184" r:id="rId67" tooltip="5905130106422_1.jpg" display="http://ean.gdd.pl/gallery/5905130106422_1.jpg" xr:uid="{9B0589CF-97D8-479E-B154-CCCC1BD9257F}"/>
    <hyperlink ref="D185" r:id="rId68" tooltip="5905130106439_1.jpg" display="http://ean.gdd.pl/gallery/5905130106439_1.jpg" xr:uid="{5D5C08B4-10D2-44FC-B798-B12546BDC803}"/>
    <hyperlink ref="D186" r:id="rId69" tooltip="5905130106446_1.jpg" display="http://ean.gdd.pl/gallery/5905130106446_1.jpg" xr:uid="{87AADCA0-7E0E-40AF-8FA0-0AB6E6F91191}"/>
    <hyperlink ref="D187" r:id="rId70" tooltip="5905130107023_1.jpg" display="http://ean.gdd.pl/gallery/5905130107023_1.jpg" xr:uid="{BD540AB6-E767-4425-A751-078DB938F541}"/>
    <hyperlink ref="D188" r:id="rId71" tooltip="5902979005909_1.jpg" display="http://ean.gdd.pl/gallery/5902979005909_1.jpg" xr:uid="{D6EA9AD8-ECDD-4D66-A597-53E272991C71}"/>
    <hyperlink ref="D189" r:id="rId72" tooltip="5902979005916_1.jpg" display="http://ean.gdd.pl/gallery/5902979005916_1.jpg" xr:uid="{0DD8699D-FF8F-4204-98A0-CF57FF616314}"/>
    <hyperlink ref="D190" r:id="rId73" tooltip="5905130106514_1.jpg" display="http://ean.gdd.pl/gallery/5905130106514_1.jpg" xr:uid="{506EC945-B5E6-47DF-BE78-69BB6E063EA3}"/>
    <hyperlink ref="D191" r:id="rId74" tooltip="5905130106521_1.jpg" display="http://ean.gdd.pl/gallery/5905130106521_1.jpg" xr:uid="{5C984714-B52B-4059-B138-84E9AA576000}"/>
    <hyperlink ref="D192" r:id="rId75" tooltip="5905130107047_1.jpg" display="http://ean.gdd.pl/gallery/5905130107047_1.jpg" xr:uid="{68B3626C-0450-41FC-A909-909CAF71BF28}"/>
    <hyperlink ref="D193" r:id="rId76" tooltip="5905130107061_1.jpg" display="http://ean.gdd.pl/gallery/5905130107061_1.jpg" xr:uid="{F53B2DD1-BCEA-4C21-B8F0-37C9C99A741D}"/>
    <hyperlink ref="D194" r:id="rId77" tooltip="5905130107085_1.jpg" display="http://ean.gdd.pl/gallery/5905130107085_1.jpg" xr:uid="{6F035EB1-F844-46B3-8E86-1A5CA799A31F}"/>
    <hyperlink ref="D195" r:id="rId78" tooltip="5905130107108_1.jpg" display="http://ean.gdd.pl/gallery/5905130107108_1.jpg" xr:uid="{975DC3CF-D4ED-4E6C-AD0B-B3A17ED7F152}"/>
    <hyperlink ref="D196" r:id="rId79" tooltip="5905130039492_1.jpg" display="http://ean.gdd.pl/gallery/5905130039492_1.jpg" xr:uid="{FFACE106-CCAA-4F53-B40F-6BCF841CD550}"/>
    <hyperlink ref="D197" r:id="rId80" tooltip="5905130039508_1.jpg" display="http://ean.gdd.pl/gallery/5905130039508_1.jpg" xr:uid="{2B7477E4-6E6F-497C-9199-FB24EEB3E33B}"/>
    <hyperlink ref="D198" r:id="rId81" tooltip="5905130041495_1.jpg" display="http://ean.gdd.pl/gallery/5905130041495_1.jpg" xr:uid="{9F31BDDE-6D7E-49F8-9A7E-2491BB692146}"/>
    <hyperlink ref="D199" r:id="rId82" tooltip="5905130041501_1.jpg" display="http://ean.gdd.pl/gallery/5905130041501_1.jpg" xr:uid="{EB953077-ED89-44EA-9299-92F9D46FA23A}"/>
    <hyperlink ref="D200" r:id="rId83" tooltip="5902979004698_1.jpg" display="http://ean.gdd.pl/gallery/5902979004698_1.jpg" xr:uid="{736061A1-EF03-477D-9D58-FA21E216D9E3}"/>
    <hyperlink ref="D201" r:id="rId84" tooltip="5902979004681_1.jpg" display="http://ean.gdd.pl/gallery/5902979004681_1.jpg" xr:uid="{A35CEC0D-705F-4390-918F-F35CCF01D8A6}"/>
    <hyperlink ref="D202" r:id="rId85" tooltip="5902979008917_1.jpg" display="http://ean.gdd.pl/gallery/5902979008917_1.jpg" xr:uid="{FB691F14-7C90-40AE-96D0-79DF17A9F879}"/>
    <hyperlink ref="D203" r:id="rId86" tooltip="5902979008931_1.jpg" display="http://ean.gdd.pl/gallery/5902979008931_1.jpg" xr:uid="{24CD4464-34B4-4705-9985-86785DADE809}"/>
    <hyperlink ref="D204" r:id="rId87" tooltip="5902979008924_1.jpg" display="http://ean.gdd.pl/gallery/5902979008924_1.jpg" xr:uid="{717183D4-0FB6-48FF-85A8-40EAF01122AF}"/>
    <hyperlink ref="D205" r:id="rId88" tooltip="5902979013850_1.jpg" display="http://ean.gdd.pl/gallery/5902979013850_1.jpg" xr:uid="{CBAE5901-9265-4826-8F11-72EB221C015E}"/>
    <hyperlink ref="D207" r:id="rId89" tooltip="5905130037023_1.jpg" display="http://ean.gdd.pl/gallery/5905130037023_1.jpg" xr:uid="{E88BCA0C-32C3-4F6B-8175-91091EABBC02}"/>
    <hyperlink ref="D208" r:id="rId90" tooltip="5905130037009_1.jpg" display="http://ean.gdd.pl/gallery/5905130037009_1.jpg" xr:uid="{675F0EF5-45ED-4F45-A928-D6CCC690311C}"/>
    <hyperlink ref="D209" r:id="rId91" tooltip="5905130037016_1.jpg" display="http://ean.gdd.pl/gallery/5905130037016_1.jpg" xr:uid="{C26A17FE-8FC6-4409-B076-6FFE163E543E}"/>
    <hyperlink ref="D210" r:id="rId92" tooltip="5905130007736_1.jpg" display="http://ean.gdd.pl/gallery/5905130007736_1.jpg" xr:uid="{96DE36D3-2C1A-4961-937B-9A1F7BDC24AE}"/>
    <hyperlink ref="D211" r:id="rId93" tooltip="5905130007743_1.jpg" display="http://ean.gdd.pl/gallery/5905130007743_1.jpg" xr:uid="{5FD0DBA7-A596-4B46-ABC5-47F4B71309D1}"/>
    <hyperlink ref="D212" r:id="rId94" tooltip="5905130007712_1.jpg" display="http://ean.gdd.pl/gallery/5905130007712_1.jpg" xr:uid="{239789BE-B1C5-4A79-BA1F-10D42839A1DC}"/>
    <hyperlink ref="D213" r:id="rId95" tooltip="5905130007729_1.jpg" display="http://ean.gdd.pl/gallery/5905130007729_1.jpg" xr:uid="{AEB038C2-6EB7-441E-91E9-4B8F892EC393}"/>
    <hyperlink ref="D214" r:id="rId96" tooltip="5905130007774_1.jpg" display="http://ean.gdd.pl/gallery/5905130007774_1.jpg" xr:uid="{76B5FC11-3889-495D-960E-CC6E007CF0EE}"/>
    <hyperlink ref="D215" r:id="rId97" tooltip="5902979014291_1.jpg" display="http://ean.gdd.pl/gallery/5902979014291_1.jpg" xr:uid="{02AD65AD-B5BA-49EB-B9E6-A7C85588A815}"/>
    <hyperlink ref="D216" r:id="rId98" tooltip="5905130007798_1.jpg" display="http://ean.gdd.pl/gallery/5905130007798_1.jpg" xr:uid="{10FE4E56-3652-4621-9E1F-F28968940A15}"/>
    <hyperlink ref="D217" r:id="rId99" tooltip="5905130035289_1.jpg" display="http://ean.gdd.pl/gallery/5905130035289_1.jpg" xr:uid="{BAB905A7-1FB9-4391-91EE-CF7492102F4D}"/>
    <hyperlink ref="D218" r:id="rId100" tooltip="5905130035296_1.jpg" display="http://ean.gdd.pl/gallery/5905130035296_1.jpg" xr:uid="{E1A603D9-DCF3-4981-A369-748935362DC5}"/>
    <hyperlink ref="D219" r:id="rId101" tooltip="5902979014116_1.jpg" display="http://ean.gdd.pl/gallery/5902979014116_1.jpg" xr:uid="{2F9C15E4-49CD-46EC-9D4F-E4E9B78EC761}"/>
    <hyperlink ref="D220" r:id="rId102" tooltip="5905130008412_1.jpg" display="http://ean.gdd.pl/gallery/5905130008412_1.jpg" xr:uid="{4E44D4C1-845C-4507-ACC2-60E7EAB318DD}"/>
    <hyperlink ref="D221" r:id="rId103" tooltip="5905130008429_1.jpg" display="http://ean.gdd.pl/gallery/5905130008429_1.jpg" xr:uid="{E845F864-57C7-4410-BD4F-615B5D65F3B3}"/>
    <hyperlink ref="D222" r:id="rId104" tooltip="5905130008443_1.jpg" display="http://ean.gdd.pl/gallery/5905130008443_1.jpg" xr:uid="{7C8A1E36-8172-4321-9793-D8578D9AEFE6}"/>
    <hyperlink ref="D223" r:id="rId105" tooltip="5905130039515_1.jpg" display="http://ean.gdd.pl/gallery/5905130039515_1.jpg" xr:uid="{5026BB65-4A61-4660-AD73-1928B0A5D7F7}"/>
    <hyperlink ref="D224" r:id="rId106" tooltip="5905130039522_1.jpg" display="http://ean.gdd.pl/gallery/5905130039522_1.jpg" xr:uid="{C7955B73-0658-4CAC-8944-07318F580629}"/>
    <hyperlink ref="D225" r:id="rId107" tooltip="5905130039539_1.jpg" display="http://ean.gdd.pl/gallery/5905130039539_1.jpg" xr:uid="{7701CF43-88B4-4E5C-A473-7F50A8A7C7F6}"/>
    <hyperlink ref="D226" r:id="rId108" tooltip="5902979014109_1.jpg" display="http://ean.gdd.pl/gallery/5902979014109_1.jpg" xr:uid="{596FC180-022D-467D-8C4E-D66F7BAE297B}"/>
    <hyperlink ref="D227" r:id="rId109" tooltip="5905130007811_1.jpg" display="http://ean.gdd.pl/gallery/5905130007811_1.jpg" xr:uid="{64C82224-2678-4822-928B-70935FF570C8}"/>
    <hyperlink ref="D228" r:id="rId110" tooltip="5905130007828_1.jpg" display="http://ean.gdd.pl/gallery/5905130007828_1.jpg" xr:uid="{0D6B67EC-BBEE-41FF-B437-2EF6FB190358}"/>
    <hyperlink ref="D230" r:id="rId111" tooltip="5902979014093_1.jpg" display="http://ean.gdd.pl/gallery/5902979014093_1.jpg" xr:uid="{181EF072-22B0-4DC7-B6C9-31B90EF1C8F2}"/>
    <hyperlink ref="D231" r:id="rId112" tooltip="5905130007842_1.jpg" display="http://ean.gdd.pl/gallery/5905130007842_1.jpg" xr:uid="{F651DDE3-88AE-4CF3-B59A-0AA93DA4AB91}"/>
    <hyperlink ref="D232" r:id="rId113" tooltip="5905130007859_1.jpg" display="http://ean.gdd.pl/gallery/5905130007859_1.jpg" xr:uid="{647509D7-BA2D-4E12-88FE-34E553EA9CFF}"/>
    <hyperlink ref="D233" r:id="rId114" tooltip="5905130007866_1.jpg" display="http://ean.gdd.pl/gallery/5905130007866_1.jpg" xr:uid="{A0F1AE5F-8482-4F24-8350-E705463B0DF6}"/>
    <hyperlink ref="D234" r:id="rId115" tooltip="5902979014123_1.jpg" display="http://ean.gdd.pl/gallery/5902979014123_1.jpg" xr:uid="{61BE17A9-5CD1-45DC-80C8-AF044915028A}"/>
    <hyperlink ref="D235" r:id="rId116" tooltip="5902979014420_1.jpg" display="http://ean.gdd.pl/gallery/5902979014420_1.jpg" xr:uid="{871FB8C2-8697-48E8-B19B-69A92CE94222}"/>
    <hyperlink ref="D236" r:id="rId117" tooltip="5902979014437_1.jpg" display="http://ean.gdd.pl/gallery/5902979014437_1.jpg" xr:uid="{8A102E6D-3453-487D-9D32-B9FBE0E5D06A}"/>
    <hyperlink ref="D237" r:id="rId118" tooltip="5902979002212_1.jpg" display="http://ean.gdd.pl/gallery/5902979002212_1.jpg" xr:uid="{94CB9086-1D18-4374-839F-22E35051A2D6}"/>
    <hyperlink ref="D238" r:id="rId119" tooltip="5902979002205_1.jpg" display="http://ean.gdd.pl/gallery/5902979002205_1.jpg" xr:uid="{B7A61AA1-2F86-4B4D-817F-A48A02384488}"/>
    <hyperlink ref="D243" r:id="rId120" tooltip="5905130007767_1.jpg" display="http://ean.gdd.pl/gallery/5905130007767_1.jpg" xr:uid="{93D39AD3-5634-4B0A-BD62-0876E7253C92}"/>
    <hyperlink ref="D244" r:id="rId121" tooltip="5905130007750_1.jpg" display="http://ean.gdd.pl/gallery/5905130007750_1.jpg" xr:uid="{BE40C551-7F0B-44E6-A1C9-FFF6E4E0B503}"/>
    <hyperlink ref="D245" r:id="rId122" tooltip="5905130035791_1.jpg" display="http://ean.gdd.pl/gallery/5905130035791_1.jpg" xr:uid="{B928694B-969D-410B-A4E4-1BC013AB1B40}"/>
    <hyperlink ref="D246" r:id="rId123" tooltip="5902979004674_1.jpg" display="http://ean.gdd.pl/gallery/5902979004674_1.jpg" xr:uid="{3DD5E4DE-A829-417F-87F7-9B5D004BF929}"/>
    <hyperlink ref="D249" r:id="rId124" tooltip="5902979004667_1.jpg" display="http://ean.gdd.pl/gallery/5902979004667_1.jpg" xr:uid="{874C7AA0-991B-46B3-A4B1-33489D7DCAD3}"/>
    <hyperlink ref="D250" r:id="rId125" tooltip="5902979004650_1.jpg" display="http://ean.gdd.pl/gallery/5902979004650_1.jpg" xr:uid="{F61CEF1B-0CF2-45AC-9E07-0E94FBBEF05F}"/>
    <hyperlink ref="D251" r:id="rId126" tooltip="5905130049859_1.jpg" display="http://ean.gdd.pl/gallery/5905130049859_1.jpg" xr:uid="{086CBA15-26E2-4ED8-9A86-16CCAA6BF811}"/>
    <hyperlink ref="D252" r:id="rId127" tooltip="5905130049842_1.jpg" display="http://ean.gdd.pl/gallery/5905130049842_1.jpg" xr:uid="{52F650DA-3B20-4607-9F69-2353D6966A5D}"/>
    <hyperlink ref="D253" r:id="rId128" tooltip="5905130049835_1.jpg" display="http://ean.gdd.pl/gallery/5905130049835_1.jpg" xr:uid="{E4B5B53E-5A3D-483D-BA3E-DD1F0D0D305E}"/>
    <hyperlink ref="D254" r:id="rId129" tooltip="5905130049828_1.jpg" display="http://ean.gdd.pl/gallery/5905130049828_1.jpg" xr:uid="{D1ED3BC9-5E2A-4D01-A4FB-8A11319EA381}"/>
    <hyperlink ref="D255" r:id="rId130" tooltip="5902979002229_1.jpg" display="http://ean.gdd.pl/gallery/5902979002229_1.jpg" xr:uid="{E3E79259-804B-4979-B12E-171DE37769DA}"/>
    <hyperlink ref="D258" r:id="rId131" tooltip="5902979018329_1.jpg" display="http://ean.gdd.pl/gallery/5902979018329_1.jpg" xr:uid="{B76FC586-B816-4D71-BDE1-8B524A19D130}"/>
    <hyperlink ref="D259" r:id="rId132" tooltip="5902979018336_1.jpg" display="http://ean.gdd.pl/gallery/5902979018336_1.jpg" xr:uid="{AC727554-9DA1-414D-AA63-416254154573}"/>
    <hyperlink ref="D260" r:id="rId133" tooltip="5905130010651_1.jpg" display="http://ean.gdd.pl/gallery/5905130010651_1.jpg" xr:uid="{B646CE01-C8EE-45B9-9D20-DF0E8356BB29}"/>
    <hyperlink ref="D261" r:id="rId134" tooltip="5905130010668_1.jpg" display="http://ean.gdd.pl/gallery/5905130010668_1.jpg" xr:uid="{50114D55-6C68-4DD8-B617-35B071E68CD7}"/>
    <hyperlink ref="D262" r:id="rId135" tooltip="5905130010675_1.jpg" display="http://ean.gdd.pl/gallery/5905130010675_1.jpg" xr:uid="{D16AF042-4E72-4C7D-8ED2-AAFB8C5CD590}"/>
    <hyperlink ref="D263" r:id="rId136" tooltip="5905130010682_1.jpg" display="http://ean.gdd.pl/gallery/5905130010682_1.jpg" xr:uid="{93BF4FB1-EF2D-4E67-830A-2524A8067C6D}"/>
    <hyperlink ref="D264" r:id="rId137" tooltip="5905130010705_1.jpg" display="http://ean.gdd.pl/gallery/5905130010705_1.jpg" xr:uid="{B7975CE6-08DB-4150-8C27-B181F0C452CA}"/>
    <hyperlink ref="D265" r:id="rId138" tooltip="5905130004995_1.jpg" display="http://ean.gdd.pl/gallery/5905130004995_1.jpg" xr:uid="{896211EB-1D6A-4228-87D9-97A69346BCB4}"/>
    <hyperlink ref="D266" r:id="rId139" tooltip="5905130004865_1.jpg" display="http://ean.gdd.pl/gallery/5905130004865_1.jpg" xr:uid="{AF998235-C2F8-408E-9A9F-0B768EBEFA20}"/>
    <hyperlink ref="D267" r:id="rId140" tooltip="5905130004889_1.jpg" display="http://ean.gdd.pl/gallery/5905130004889_1.jpg" xr:uid="{C7BCC9FC-38BE-455A-9DD0-DD8447BD586B}"/>
    <hyperlink ref="D268" r:id="rId141" tooltip="5905130004902_1.jpg" display="http://ean.gdd.pl/gallery/5905130004902_1.jpg" xr:uid="{ED777E0F-4872-44C3-8F7F-4F7180C19CE3}"/>
    <hyperlink ref="D269" r:id="rId142" tooltip="5905130004940_1.jpg" display="http://ean.gdd.pl/gallery/5905130004940_1.jpg" xr:uid="{0C4D2DED-F205-4579-9AE0-3AD234CD60A5}"/>
    <hyperlink ref="D270" r:id="rId143" tooltip="5905130004124_1.jpg" display="http://ean.gdd.pl/gallery/5905130004124_1.jpg" xr:uid="{3E7145F2-39F4-4AAB-BE34-766D4F6E7E0D}"/>
    <hyperlink ref="D271" r:id="rId144" tooltip="5905130004131_1.jpg" display="http://ean.gdd.pl/gallery/5905130004131_1.jpg" xr:uid="{3DFFC5BC-5053-4949-BB6B-E9909C57EFA5}"/>
    <hyperlink ref="D272" r:id="rId145" tooltip="5905130004926_1.jpg" display="http://ean.gdd.pl/gallery/5905130004926_1.jpg" xr:uid="{1EBAC358-68BD-4200-9E43-FAAF14938EC7}"/>
    <hyperlink ref="D280" r:id="rId146" tooltip="5905130034374_1.jpg" display="http://ean.gdd.pl/gallery/5905130034374_1.jpg" xr:uid="{90FF82FC-FC61-4DFC-A382-2513158B6D39}"/>
    <hyperlink ref="D281" r:id="rId147" tooltip="5905130034350_1.jpg" display="http://ean.gdd.pl/gallery/5905130034350_1.jpg" xr:uid="{DA8D4112-9215-4F56-A2F6-179F1770A53D}"/>
    <hyperlink ref="D282" r:id="rId148" tooltip="5905130034343_1.jpg" display="http://ean.gdd.pl/gallery/5905130034343_1.jpg" xr:uid="{7F337506-3009-4BE4-A8DC-1D8C782FA374}"/>
    <hyperlink ref="D283" r:id="rId149" tooltip="5905130034305_1.jpg" display="http://ean.gdd.pl/gallery/5905130034305_1.jpg" xr:uid="{C4AAD29B-700A-4251-B0A1-4861A8A8F74C}"/>
    <hyperlink ref="D284" r:id="rId150" tooltip="5902979010927_1.jpg" display="http://ean.gdd.pl/gallery/5902979010927_1.jpg" xr:uid="{091A36B9-87DA-4016-B0AB-3E262694C4A0}"/>
    <hyperlink ref="D285" r:id="rId151" tooltip="5905130039959_1.jpg" display="http://ean.gdd.pl/gallery/5905130039959_1.jpg" xr:uid="{BDFC1D69-F450-43AF-8408-BBCA984B1224}"/>
    <hyperlink ref="D287" r:id="rId152" tooltip="5905130037047_1.jpg" display="http://ean.gdd.pl/gallery/5905130037047_1.jpg" xr:uid="{687BEA92-5899-449F-B8FA-A4AD598D8821}"/>
    <hyperlink ref="D288" r:id="rId153" tooltip="5905130034367_1.jpg" display="http://ean.gdd.pl/gallery/5905130034367_1.jpg" xr:uid="{2EFFA617-8761-4B6F-AF8A-D40F096E4059}"/>
    <hyperlink ref="D289" r:id="rId154" tooltip="5905130039942_1.jpg" display="http://ean.gdd.pl/gallery/5905130039942_1.jpg" xr:uid="{877D6C97-CC82-4734-8B8B-4474F2119091}"/>
    <hyperlink ref="D290" r:id="rId155" tooltip="5905130037054_1.jpg" display="http://ean.gdd.pl/gallery/5905130037054_1.jpg" xr:uid="{E98DDF85-1F0D-4365-899E-A53DFCEC9631}"/>
    <hyperlink ref="D292" r:id="rId156" tooltip="5905130034312_1.jpg" display="http://ean.gdd.pl/gallery/5905130034312_1.jpg" xr:uid="{BE268070-AC64-4F68-AC16-FE02E262DE2A}"/>
    <hyperlink ref="D294" r:id="rId157" tooltip="5905130037061_1.jpg" display="http://ean.gdd.pl/gallery/5905130037061_1.jpg" xr:uid="{4E09255F-0D78-44AD-8139-93AAD765115C}"/>
    <hyperlink ref="D297" r:id="rId158" tooltip="5905130037146_1.jpg" display="http://ean.gdd.pl/gallery/5905130037146_1.jpg" xr:uid="{959D6A7E-FF21-46CC-BA8C-8EC6C9875D6A}"/>
    <hyperlink ref="D298" r:id="rId159" tooltip="5902979010378_1.jpg" display="http://ean.gdd.pl/gallery/5902979010378_1.jpg" xr:uid="{FD62F4AD-E365-4111-8BAB-51B518A4EFAE}"/>
    <hyperlink ref="D299" r:id="rId160" tooltip="5902979010361_1.jpg" display="http://ean.gdd.pl/gallery/5902979010361_1.jpg" xr:uid="{99F9C863-DF1C-470F-B81E-ACCE5CDC2DB7}"/>
    <hyperlink ref="D300" r:id="rId161" tooltip="5905130037160_1.jpg" display="http://ean.gdd.pl/gallery/5905130037160_1.jpg" xr:uid="{76324666-C63F-418C-B0B0-FAB25E39F909}"/>
    <hyperlink ref="D301" r:id="rId162" tooltip="5905130037153_1.jpg" display="http://ean.gdd.pl/gallery/5905130037153_1.jpg" xr:uid="{623EE3DD-4B98-45B4-B044-247AF3B130AA}"/>
    <hyperlink ref="D302" r:id="rId163" tooltip="5905130038754_1.jpg" display="http://ean.gdd.pl/gallery/5905130038754_1.jpg" xr:uid="{B62F2297-8DA0-4F31-85AC-124D618257F5}"/>
    <hyperlink ref="D303" r:id="rId164" tooltip="5905130038747_1.jpg" display="http://ean.gdd.pl/gallery/5905130038747_1.jpg" xr:uid="{35355F51-907C-4C8E-83E8-B80629D1E587}"/>
    <hyperlink ref="D304" r:id="rId165" tooltip="5905130038730_1.jpg" display="http://ean.gdd.pl/gallery/5905130038730_1.jpg" xr:uid="{4CE54C46-C413-472B-BB6C-85832694FC82}"/>
    <hyperlink ref="D305" r:id="rId166" tooltip="5902979007989_1.jpg" display="http://ean.gdd.pl/gallery/5902979007989_1.jpg" xr:uid="{A8A2EC90-89FF-4157-B136-4D131EF1D7B4}"/>
    <hyperlink ref="D306" r:id="rId167" tooltip="5902979011405_1.jpg" display="http://ean.gdd.pl/gallery/5902979011405_1.jpg" xr:uid="{D8B54970-57DD-4840-A3FB-E1234A03FF1F}"/>
    <hyperlink ref="D307" r:id="rId168" tooltip="5905130037092_1.jpg" display="http://ean.gdd.pl/gallery/5905130037092_1.jpg" xr:uid="{8C78D809-0B8E-4162-8C7D-8E11E7FE8A60}"/>
    <hyperlink ref="D309" r:id="rId169" tooltip="5905130037108_1.jpg" display="http://ean.gdd.pl/gallery/5905130037108_1.jpg" xr:uid="{BD84EC66-A412-40BC-B36B-9031DA80322E}"/>
    <hyperlink ref="D310" r:id="rId170" tooltip="5902979007163_1.jpg" display="http://ean.gdd.pl/gallery/5902979007163_1.jpg" xr:uid="{2587A5A7-34B2-4573-BEF6-8704D9945948}"/>
    <hyperlink ref="D313" r:id="rId171" tooltip="5905130038778_1.jpg" display="http://ean.gdd.pl/gallery/5905130038778_1.jpg" xr:uid="{2CCABC6F-D8EC-494F-8EBE-2BDC39D2D19B}"/>
    <hyperlink ref="D314" r:id="rId172" tooltip="5905130037115_1.jpg" display="http://ean.gdd.pl/gallery/5905130037115_1.jpg" xr:uid="{6F987D45-C84A-4C2B-ADEB-0B252B8B31A4}"/>
    <hyperlink ref="D315" r:id="rId173" tooltip="5905130043123_1.jpg" display="http://ean.gdd.pl/gallery/5905130043123_1.jpg" xr:uid="{745C116B-D5DA-4509-85AB-BEEE52414220}"/>
    <hyperlink ref="D316" r:id="rId174" tooltip="5902979011382_1.jpg" display="http://ean.gdd.pl/gallery/5902979011382_1.jpg" xr:uid="{752B8D35-7BD6-4909-A09D-4D56A1FEDE16}"/>
    <hyperlink ref="D317" r:id="rId175" tooltip="5905130040603_1.jpg" display="http://ean.gdd.pl/gallery/5905130040603_1.jpg" xr:uid="{08268813-110B-4E55-9BA9-B6CB0CE4C0F9}"/>
    <hyperlink ref="D318" r:id="rId176" tooltip="5905130037122_1.jpg" display="http://ean.gdd.pl/gallery/5905130037122_1.jpg" xr:uid="{3C3296F7-DF09-48C3-8562-0FB9FCEE5F2C}"/>
    <hyperlink ref="D319" r:id="rId177" tooltip="5902979008009_1.jpg" display="http://ean.gdd.pl/gallery/5902979008009_1.jpg" xr:uid="{C5B1E2F3-4F30-4DF5-8F05-DF788CD0A2F9}"/>
    <hyperlink ref="D320" r:id="rId178" tooltip="5905130038761_1.jpg" display="http://ean.gdd.pl/gallery/5905130038761_1.jpg" xr:uid="{07D0BE14-1CC1-4E58-A9DB-569A123A96DE}"/>
    <hyperlink ref="D323" r:id="rId179" tooltip="5902979007279_1.jpg" display="http://ean.gdd.pl/gallery/5902979007279_1.jpg" xr:uid="{603B37F4-D4F0-4802-8E2D-AEC68BBDFC07}"/>
    <hyperlink ref="D324" r:id="rId180" tooltip="5905130043086_1.jpg" display="http://ean.gdd.pl/gallery/5905130043086_1.jpg" xr:uid="{57A5A013-9B63-42E6-942D-64FD8DEDD427}"/>
    <hyperlink ref="D325" r:id="rId181" tooltip="5902979007248_1.jpg" display="http://ean.gdd.pl/gallery/5902979007248_1.jpg" xr:uid="{0BB4110F-4599-4CB9-80CA-15F1D2C2A10D}"/>
    <hyperlink ref="D326" r:id="rId182" tooltip="5902979015212_1.jpg" display="http://ean.gdd.pl/gallery/5902979015212_1.jpg" xr:uid="{83B3924B-3375-42ED-886D-0D5049E3406A}"/>
    <hyperlink ref="D327" r:id="rId183" tooltip="5902979007255_1.jpg" display="http://ean.gdd.pl/gallery/5902979007255_1.jpg" xr:uid="{39B717D9-6F0A-4144-87B6-A2685A5D789B}"/>
    <hyperlink ref="D328" r:id="rId184" tooltip="5905130043109_1.jpg" display="http://ean.gdd.pl/gallery/5905130043109_1.jpg" xr:uid="{59BADAE5-7E71-4EBF-8EFB-8C7D7741B383}"/>
    <hyperlink ref="D329" r:id="rId185" tooltip="5902979007262_1.jpg" display="http://ean.gdd.pl/gallery/5902979007262_1.jpg" xr:uid="{A795CFD5-F0A7-4A77-B5FE-F0A2E2A95917}"/>
    <hyperlink ref="D330" r:id="rId186" tooltip="5905130038860_1.jpg" display="http://ean.gdd.pl/gallery/5905130038860_1.jpg" xr:uid="{EB2B6E5C-0950-4979-944B-5C4FC311CE69}"/>
    <hyperlink ref="D331" r:id="rId187" tooltip="5905130038877_1.jpg" display="http://ean.gdd.pl/gallery/5905130038877_1.jpg" xr:uid="{F9984FAE-BCDD-4944-9C8A-C0F7A2990365}"/>
    <hyperlink ref="D332" r:id="rId188" tooltip="5905130038785_1.jpg" display="http://ean.gdd.pl/gallery/5905130038785_1.jpg" xr:uid="{9C46B75D-6098-4DA4-BA43-134E336F9B42}"/>
    <hyperlink ref="D333" r:id="rId189" tooltip="5905130038808_1.jpg" display="http://ean.gdd.pl/gallery/5905130038808_1.jpg" xr:uid="{EC7A5CE5-9B26-4DB7-BFA6-6DE659C6252C}"/>
    <hyperlink ref="D334" r:id="rId190" tooltip="5905130038815_1.jpg" display="http://ean.gdd.pl/gallery/5905130038815_1.jpg" xr:uid="{23F3FE97-4A25-4918-8A82-0F1D73A4DDA8}"/>
    <hyperlink ref="D335" r:id="rId191" tooltip="5902979007132_1.jpg" display="http://ean.gdd.pl/gallery/5902979007132_1.jpg" xr:uid="{207F0BED-7B7E-4E8A-B36A-B72ACD08C4D7}"/>
    <hyperlink ref="D336" r:id="rId192" tooltip="5905130038822_1.jpg" display="http://ean.gdd.pl/gallery/5905130038822_1.jpg" xr:uid="{9DEA86B3-0443-4157-B81D-B47764109122}"/>
    <hyperlink ref="D337" r:id="rId193" tooltip="5902979007125_1.jpg" display="http://ean.gdd.pl/gallery/5902979007125_1.jpg" xr:uid="{BAC61655-6C11-469B-A6AE-AC1D47806E52}"/>
    <hyperlink ref="D338" r:id="rId194" tooltip="5905130038792_1.jpg" display="http://ean.gdd.pl/gallery/5905130038792_1.jpg" xr:uid="{FCD7B82F-1D08-45F1-878A-4D6D31FE277E}"/>
    <hyperlink ref="D339" r:id="rId195" tooltip="5902979007156_1.jpg" display="http://ean.gdd.pl/gallery/5902979007156_1.jpg" xr:uid="{18D54C30-9A91-44DD-9245-D6B22E3CF18D}"/>
    <hyperlink ref="D340" r:id="rId196" tooltip="5905130038846_1.jpg" display="http://ean.gdd.pl/gallery/5905130038846_1.jpg" xr:uid="{76214A0C-EBA3-4E0E-A548-4EF4D68E8C3E}"/>
    <hyperlink ref="D342" r:id="rId197" tooltip="5902979007149_1.jpg" display="http://ean.gdd.pl/gallery/5902979007149_1.jpg" xr:uid="{2017786D-478D-487B-9B20-C0773BD8B15A}"/>
    <hyperlink ref="D343" r:id="rId198" tooltip="5905130038853_1.jpg" display="http://ean.gdd.pl/gallery/5905130038853_1.jpg" xr:uid="{859E74F2-AEEA-4668-B43C-773DAB0EA908}"/>
    <hyperlink ref="D344" r:id="rId199" tooltip="5902979007118_1.jpg" display="http://ean.gdd.pl/gallery/5902979007118_1.jpg" xr:uid="{1A42A510-4ABF-4644-8F64-6DA65EC678C1}"/>
    <hyperlink ref="D352" r:id="rId200" tooltip="5905130038648_1.jpg" display="http://ean.gdd.pl/gallery/5905130038648_1.jpg" xr:uid="{7900A2DE-DE17-4E92-8CE8-56CFDED131C5}"/>
    <hyperlink ref="D353" r:id="rId201" tooltip="5905130038655_1.jpg" display="http://ean.gdd.pl/gallery/5905130038655_1.jpg" xr:uid="{C204A641-B63A-49AC-85E3-307F4BF6E9E3}"/>
    <hyperlink ref="D354" r:id="rId202" tooltip="5905130038624_1.jpg" display="http://ean.gdd.pl/gallery/5905130038624_1.jpg" xr:uid="{602AB84E-2128-45E3-86A4-EA46D2531AFF}"/>
    <hyperlink ref="D355" r:id="rId203" tooltip="5905130037078_1.jpg" display="http://ean.gdd.pl/gallery/5905130037078_1.jpg" xr:uid="{D208209D-996B-497E-8FA5-E37222493C59}"/>
    <hyperlink ref="D356" r:id="rId204" tooltip="5905130038686_1.jpg" display="http://ean.gdd.pl/gallery/5905130038686_1.jpg" xr:uid="{B72189B6-5871-484F-8EB7-E40351EA56AB}"/>
    <hyperlink ref="D357" r:id="rId205" tooltip="5905130037085_1.jpg" display="http://ean.gdd.pl/gallery/5905130037085_1.jpg" xr:uid="{40DE55C5-2EC7-4DE9-A25A-56A1359E3B9C}"/>
    <hyperlink ref="D358" r:id="rId206" tooltip="5905130040849_1.jpg" display="http://ean.gdd.pl/gallery/5905130040849_1.jpg" xr:uid="{88BDC69A-2741-47F9-AC29-8E4BC21A1E14}"/>
    <hyperlink ref="D359" r:id="rId207" tooltip="5905130040788_1.jpg" display="http://ean.gdd.pl/gallery/5905130040788_1.jpg" xr:uid="{76A1F65D-7105-4B9D-9DDA-221247A728B4}"/>
    <hyperlink ref="D360" r:id="rId208" tooltip="5905130040825_1.jpg" display="http://ean.gdd.pl/gallery/5905130040825_1.jpg" xr:uid="{4C4F5ABE-4FC2-4BB5-83AC-EAE25D4108F3}"/>
    <hyperlink ref="D361" r:id="rId209" tooltip="5905130040801_1.jpg" display="http://ean.gdd.pl/gallery/5905130040801_1.jpg" xr:uid="{A5262E79-4FBB-4D1F-B54B-CA166841C27F}"/>
    <hyperlink ref="D362" r:id="rId210" tooltip="5905130040764_1.jpg" display="http://ean.gdd.pl/gallery/5905130040764_1.jpg" xr:uid="{58A0B2E1-DD88-4D96-81B4-A48D034BBFF8}"/>
    <hyperlink ref="D363" r:id="rId211" tooltip="5902979006678_1.jpg" display="http://ean.gdd.pl/gallery/5902979006678_1.jpg" xr:uid="{5356360F-983F-4336-AFFE-4D4FF29C890C}"/>
    <hyperlink ref="D364" r:id="rId212" tooltip="5902979006661_1.jpg" display="http://ean.gdd.pl/gallery/5902979006661_1.jpg" xr:uid="{D82F804E-B79E-47FD-9A3E-A419A0B9868F}"/>
    <hyperlink ref="D365" r:id="rId213" tooltip="5902979006722_1.jpg" display="http://ean.gdd.pl/gallery/5902979006722_1.jpg" xr:uid="{CB4EC798-DFB5-413F-A054-7DB209FA0C86}"/>
    <hyperlink ref="D366" r:id="rId214" tooltip="5902979006753_1.jpg" display="http://ean.gdd.pl/gallery/5902979006753_1.jpg" xr:uid="{0694D9AB-BB13-4BA6-BB23-2D9404902F82}"/>
    <hyperlink ref="D367" r:id="rId215" tooltip="5902979006715_1.jpg" display="http://ean.gdd.pl/gallery/5902979006715_1.jpg" xr:uid="{D2BDA23B-84E2-46ED-AC16-7B989FD29838}"/>
    <hyperlink ref="D368" r:id="rId216" tooltip="5902979006746_1.jpg" display="http://ean.gdd.pl/gallery/5902979006746_1.jpg" xr:uid="{47DCDBA0-E90A-412B-9CA8-951BE033FF11}"/>
    <hyperlink ref="D369" r:id="rId217" tooltip="5902979006739_1.jpg" display="http://ean.gdd.pl/gallery/5902979006739_1.jpg" xr:uid="{49AAB1D0-8E0E-457C-A6E9-6B553155FB44}"/>
    <hyperlink ref="D370" r:id="rId218" tooltip="5902979006760_1.jpg" display="http://ean.gdd.pl/gallery/5902979006760_1.jpg" xr:uid="{FEB0896B-E842-4492-AE8E-8B60CF48F619}"/>
    <hyperlink ref="D371" r:id="rId219" tooltip="5902979006685_1.jpg" display="http://ean.gdd.pl/gallery/5902979006685_1.jpg" xr:uid="{91432A10-897F-43F1-AD81-5D1E52E61BB9}"/>
    <hyperlink ref="D372" r:id="rId220" tooltip="5902979006692_1.jpg" display="http://ean.gdd.pl/gallery/5902979006692_1.jpg" xr:uid="{3CB7C7B4-9BF1-4D2E-9EC4-03A7CBFB5BB3}"/>
    <hyperlink ref="D375" r:id="rId221" tooltip="5905130049286_1.jpg" display="http://ean.gdd.pl/gallery/5905130049286_1.jpg" xr:uid="{463E3CA4-43F3-428A-BB09-5904BD1EF814}"/>
    <hyperlink ref="D376" r:id="rId222" tooltip="5905130041129_1.jpg" display="http://ean.gdd.pl/gallery/5905130041129_1.jpg" xr:uid="{801C0C8D-C306-4601-B88D-650319937D1F}"/>
    <hyperlink ref="D377" r:id="rId223" tooltip="5905130049279_1.jpg" display="http://ean.gdd.pl/gallery/5905130049279_1.jpg" xr:uid="{D1E54D26-A1BB-43B7-ACBB-751DC806C5B2}"/>
    <hyperlink ref="D378" r:id="rId224" tooltip="5905130040986_1.jpg" display="http://ean.gdd.pl/gallery/5905130040986_1.jpg" xr:uid="{C6CAAF7C-3A47-439E-876B-A1AA18C9471E}"/>
    <hyperlink ref="D379" r:id="rId225" tooltip="5905130041006_1.jpg" display="http://ean.gdd.pl/gallery/5905130041006_1.jpg" xr:uid="{9DD57A78-48AD-4246-A2B2-3FA55B54D25A}"/>
    <hyperlink ref="D380" r:id="rId226" tooltip="5905130040948_1.jpg" display="http://ean.gdd.pl/gallery/5905130040948_1.jpg" xr:uid="{258C2B13-F3DC-4E01-B3DF-F53771EC47D6}"/>
    <hyperlink ref="D381" r:id="rId227" tooltip="5905130040962_1.jpg" display="http://ean.gdd.pl/gallery/5905130040962_1.jpg" xr:uid="{79B6D400-2751-4EC5-B8A5-92A0F86C83C0}"/>
    <hyperlink ref="D382" r:id="rId228" tooltip="5905130041167_1.jpg" display="http://ean.gdd.pl/gallery/5905130041167_1.jpg" xr:uid="{69E5A038-FCB7-4489-BA7F-65B02B263F95}"/>
    <hyperlink ref="D417" r:id="rId229" tooltip="5905130106286_1.jpg" display="http://ean.gdd.pl/gallery/5905130106286_1.jpg" xr:uid="{23211469-2F58-4181-8282-810DD74C1AB2}"/>
    <hyperlink ref="D420" r:id="rId230" tooltip="5905130010972_1.jpg" display="http://ean.gdd.pl/gallery/5905130010972_1.jpg" xr:uid="{E14F711C-1E73-479F-A442-E3F906285091}"/>
    <hyperlink ref="D422" r:id="rId231" tooltip="5905130106965_1.jpg" display="http://ean.gdd.pl/gallery/5905130106965_1.jpg" xr:uid="{114528CF-9BDC-439F-8CA4-102B319438C1}"/>
    <hyperlink ref="D423" r:id="rId232" tooltip="5905130106972_1.jpg" display="http://ean.gdd.pl/gallery/5905130106972_1.jpg" xr:uid="{74619B32-F2E7-4E95-85AC-5541B42E8BF6}"/>
    <hyperlink ref="D424" r:id="rId233" tooltip="5905130010477_1.jpg" display="http://ean.gdd.pl/gallery/5905130010477_1.jpg" xr:uid="{33BE639E-B447-441B-8AD6-94ED853A2FC8}"/>
    <hyperlink ref="D425" r:id="rId234" tooltip="5905130004667_1.jpg" display="http://ean.gdd.pl/gallery/5905130004667_1.jpg" xr:uid="{439443C9-93DF-4074-9CB0-F3F976FDD574}"/>
    <hyperlink ref="D426" r:id="rId235" tooltip="5905130004629_1.jpg" display="http://ean.gdd.pl/gallery/5905130004629_1.jpg" xr:uid="{813B6B19-1F75-429C-A5C3-1EB6E9C400D3}"/>
    <hyperlink ref="D427" r:id="rId236" tooltip="5905130004650_1.jpg" display="http://ean.gdd.pl/gallery/5905130004650_1.jpg" xr:uid="{EA2C8587-6690-4394-B607-A1E7F4DC243D}"/>
    <hyperlink ref="D428" r:id="rId237" tooltip="5905130004636_1.jpg" display="http://ean.gdd.pl/gallery/5905130004636_1.jpg" xr:uid="{65F55027-BE6B-4585-B682-3E36CB7353AD}"/>
    <hyperlink ref="D429" r:id="rId238" tooltip="5905130004643_1.jpg" display="http://ean.gdd.pl/gallery/5905130004643_1.jpg" xr:uid="{D4DE4878-C7D9-4C8B-A694-D384FF0124F4}"/>
    <hyperlink ref="D430" r:id="rId239" tooltip="5905130039003_1.jpg" display="http://ean.gdd.pl/gallery/5905130039003_1.jpg" xr:uid="{7E154831-8C07-42CD-852E-0EC6B0797974}"/>
    <hyperlink ref="D432" r:id="rId240" tooltip="5905130010996_1.jpg" display="http://ean.gdd.pl/gallery/5905130010996_1.jpg" xr:uid="{AB98FFF2-1953-4E93-921B-FA6D78ABFD5C}"/>
    <hyperlink ref="D433" r:id="rId241" tooltip="5905130010989_1.jpg" display="http://ean.gdd.pl/gallery/5905130010989_1.jpg" xr:uid="{0F5C4275-D53B-4CB4-90C5-D25335A81FEB}"/>
    <hyperlink ref="D435" r:id="rId242" tooltip="5905130005084_1.jpg" display="http://ean.gdd.pl/gallery/5905130005084_1.jpg" xr:uid="{2C09D346-B868-4932-A5E6-654887AF125B}"/>
    <hyperlink ref="D436" r:id="rId243" tooltip="5905130005022_1.jpg" display="http://ean.gdd.pl/gallery/5905130005022_1.jpg" xr:uid="{9E0240B2-3675-4E3E-A852-2580B36AF516}"/>
    <hyperlink ref="D437" r:id="rId244" tooltip="5905130105524_1.jpg" display="http://ean.gdd.pl/gallery/5905130105524_1.jpg" xr:uid="{DB09BDBE-2A20-42FF-B967-1FC31FA4D763}"/>
    <hyperlink ref="D438" r:id="rId245" tooltip="5905130105531_1.jpg" display="http://ean.gdd.pl/gallery/5905130105531_1.jpg" xr:uid="{918AE147-1DC2-480A-830B-F7D09596F9C1}"/>
    <hyperlink ref="D439" r:id="rId246" tooltip="5905130011016_1.jpg" display="http://ean.gdd.pl/gallery/5905130011016_1.jpg" xr:uid="{7B616900-6732-4DF8-8C8C-CFE06A3ABE02}"/>
    <hyperlink ref="D440" r:id="rId247" tooltip="5905130011153_1.jpg" display="http://ean.gdd.pl/gallery/5905130011153_1.jpg" xr:uid="{99048D00-09AE-4AED-8102-88021FEC6DE7}"/>
    <hyperlink ref="D441" r:id="rId248" tooltip="5905130011313_1.jpg" display="http://ean.gdd.pl/gallery/5905130011313_1.jpg" xr:uid="{CA52E092-4830-414F-A6EE-123807A8A302}"/>
    <hyperlink ref="D442" r:id="rId249" tooltip="5905130011320_1.jpg" display="http://ean.gdd.pl/gallery/5905130011320_1.jpg" xr:uid="{08094CF5-2DC0-4A28-B9ED-FF6756D50FA9}"/>
    <hyperlink ref="D443" r:id="rId250" tooltip="5905130011771_1.jpg" display="http://ean.gdd.pl/gallery/5905130011771_1.jpg" xr:uid="{C728DF0A-3B07-43B3-B677-A1A7A3AAEED5}"/>
    <hyperlink ref="D444" r:id="rId251" tooltip="5905130011337_1.jpg" display="http://ean.gdd.pl/gallery/5905130011337_1.jpg" xr:uid="{C244E19B-2F08-4CD9-B1B6-4F5CDD44B14E}"/>
    <hyperlink ref="D445" r:id="rId252" tooltip="5905130011160_1.jpg" display="http://ean.gdd.pl/gallery/5905130011160_1.jpg" xr:uid="{8FA73D3F-692A-4951-862D-CDE2DC07128F}"/>
    <hyperlink ref="D446" r:id="rId253" tooltip="5905130011177_1.jpg" display="http://ean.gdd.pl/gallery/5905130011177_1.jpg" xr:uid="{B0DC5F3C-36FB-43BB-B231-F4A1C21AEA0D}"/>
    <hyperlink ref="D447" r:id="rId254" tooltip="5905130011184_1.jpg" display="http://ean.gdd.pl/gallery/5905130011184_1.jpg" xr:uid="{F869CB47-7B09-4A63-94C3-AEDA24EE1426}"/>
    <hyperlink ref="D448" r:id="rId255" tooltip="5905130011344_1.jpg" display="http://ean.gdd.pl/gallery/5905130011344_1.jpg" xr:uid="{254564BB-3C77-48B2-9709-450277C3C6CB}"/>
    <hyperlink ref="D449" r:id="rId256" tooltip="5905130011191_1.jpg" display="http://ean.gdd.pl/gallery/5905130011191_1.jpg" xr:uid="{7A15B481-31E5-46DD-A2A5-E0F257BA8219}"/>
    <hyperlink ref="D450" r:id="rId257" tooltip="5905130011207_1.jpg" display="http://ean.gdd.pl/gallery/5905130011207_1.jpg" xr:uid="{56BE9753-8763-42ED-9D42-0B8DA4C72412}"/>
    <hyperlink ref="D451" r:id="rId258" tooltip="5905130011214_1.jpg" display="http://ean.gdd.pl/gallery/5905130011214_1.jpg" xr:uid="{57961C9F-AAC3-4ED3-AA3A-8BA9E78435FD}"/>
    <hyperlink ref="D452" r:id="rId259" tooltip="5905130011368_1.jpg" display="http://ean.gdd.pl/gallery/5905130011368_1.jpg" xr:uid="{18623514-41F7-43B2-9650-F000F84213D4}"/>
    <hyperlink ref="D453" r:id="rId260" tooltip="5905130011375_1.jpg" display="http://ean.gdd.pl/gallery/5905130011375_1.jpg" xr:uid="{B6CFE8F9-E6A0-493D-B874-26100CA1BE62}"/>
    <hyperlink ref="D454" r:id="rId261" tooltip="5905130011382_1.jpg" display="http://ean.gdd.pl/gallery/5905130011382_1.jpg" xr:uid="{C43765FC-4B07-4615-A489-04BC5FA56BA3}"/>
    <hyperlink ref="D455" r:id="rId262" tooltip="5905130011399_1.jpg" display="http://ean.gdd.pl/gallery/5905130011399_1.jpg" xr:uid="{8A3C4C58-F4B8-4060-9BF1-523924D19835}"/>
    <hyperlink ref="D456" r:id="rId263" tooltip="5905130011221_1.jpg" display="http://ean.gdd.pl/gallery/5905130011221_1.jpg" xr:uid="{F38184CA-0D2D-4588-A465-FD08D6AD5F9D}"/>
    <hyperlink ref="D457" r:id="rId264" tooltip="5905130011405_1.jpg" display="http://ean.gdd.pl/gallery/5905130011405_1.jpg" xr:uid="{0A7DED80-F066-4A12-9ED9-EF8F17549B4C}"/>
    <hyperlink ref="D458" r:id="rId265" tooltip="5905130011412_1.jpg" display="http://ean.gdd.pl/gallery/5905130011412_1.jpg" xr:uid="{014CB0D8-2105-4DE7-BBFD-6DCDC90EF4F5}"/>
    <hyperlink ref="D459" r:id="rId266" tooltip="5905130011429_1.jpg" display="http://ean.gdd.pl/gallery/5905130011429_1.jpg" xr:uid="{0299C666-BADC-469E-9D92-E89F5131D30C}"/>
    <hyperlink ref="D460" r:id="rId267" tooltip="5905130011436_1.jpg" display="http://ean.gdd.pl/gallery/5905130011436_1.jpg" xr:uid="{98176DDA-C48F-4A54-AB61-D14148B383B1}"/>
    <hyperlink ref="D461" r:id="rId268" tooltip="5905130011238_1.jpg" display="http://ean.gdd.pl/gallery/5905130011238_1.jpg" xr:uid="{242D3E10-FE62-4CDA-9F37-6DB2CB41B516}"/>
    <hyperlink ref="D462" r:id="rId269" tooltip="5905130011450_1.jpg" display="http://ean.gdd.pl/gallery/5905130011450_1.jpg" xr:uid="{7B025673-C13B-4066-A53D-92F3D65A5D71}"/>
    <hyperlink ref="D463" r:id="rId270" tooltip="5905130011245_1.jpg" display="http://ean.gdd.pl/gallery/5905130011245_1.jpg" xr:uid="{826BAE77-2871-4C95-9C80-360515281332}"/>
    <hyperlink ref="D464" r:id="rId271" tooltip="5905130011481_1.jpg" display="http://ean.gdd.pl/gallery/5905130011481_1.jpg" xr:uid="{83C248BB-F3E0-499D-9562-554127144091}"/>
    <hyperlink ref="D465" r:id="rId272" tooltip="5905130011252_1.jpg" display="http://ean.gdd.pl/gallery/5905130011252_1.jpg" xr:uid="{990F3B1D-0CE0-42EE-8A31-079538862590}"/>
    <hyperlink ref="D466" r:id="rId273" tooltip="5905130011528_1.jpg" display="http://ean.gdd.pl/gallery/5905130011528_1.jpg" xr:uid="{AE169AEC-BB24-419E-B1F9-89EC582D909F}"/>
    <hyperlink ref="D467" r:id="rId274" tooltip="5905130011269_1.jpg" display="http://ean.gdd.pl/gallery/5905130011269_1.jpg" xr:uid="{0D06AF8D-6F70-4632-9764-48CC252620D2}"/>
    <hyperlink ref="D472" r:id="rId275" tooltip="5905130104381_1.jpg" display="http://ean.gdd.pl/gallery/5905130104381_1.jpg" xr:uid="{9BAAAAFB-1A19-4899-9272-AA20766D073A}"/>
    <hyperlink ref="D473" r:id="rId276" tooltip="5905130104398_1.jpg" display="http://ean.gdd.pl/gallery/5905130104398_1.jpg" xr:uid="{DFC7A722-4865-4FAB-BD00-A1911ABF19E2}"/>
    <hyperlink ref="D474" r:id="rId277" tooltip="5905130104411_1.jpg" display="http://ean.gdd.pl/gallery/5905130104411_1.jpg" xr:uid="{5782D3E8-1C45-4A73-8DD7-F152118ACABA}"/>
    <hyperlink ref="D475" r:id="rId278" tooltip="5905130104404_1.jpg" display="http://ean.gdd.pl/gallery/5905130104404_1.jpg" xr:uid="{35F2E9CD-1ABF-4548-A835-F204B6A14E02}"/>
    <hyperlink ref="D477" r:id="rId279" tooltip="5905130104459_1.jpg" display="http://ean.gdd.pl/gallery/5905130104459_1.jpg" xr:uid="{59DA66D8-C874-4881-A5D4-71021E86B5B6}"/>
    <hyperlink ref="D478" r:id="rId280" tooltip="5905130104442_1.jpg" display="http://ean.gdd.pl/gallery/5905130104442_1.jpg" xr:uid="{1EA542A0-1F65-414E-9C23-55EA41411240}"/>
    <hyperlink ref="D479" r:id="rId281" tooltip="5905130106248_1.jpg" display="http://ean.gdd.pl/gallery/5905130106248_1.jpg" xr:uid="{C1C4FB42-F571-4C37-BAED-43F95562EFF7}"/>
    <hyperlink ref="D480" r:id="rId282" tooltip="5905130007156_1.jpg" display="http://ean.gdd.pl/gallery/5905130007156_1.jpg" xr:uid="{0BAA9FAC-430F-4800-89D6-0BABD153774C}"/>
    <hyperlink ref="D481" r:id="rId283" tooltip="5905130104497_1.jpg" display="http://ean.gdd.pl/gallery/5905130104497_1.jpg" xr:uid="{A301258E-D808-4FF0-92C9-D7D2423E946E}"/>
    <hyperlink ref="D482" r:id="rId284" tooltip="5905130104480_1.jpg" display="http://ean.gdd.pl/gallery/5905130104480_1.jpg" xr:uid="{E15D7DA5-56DE-4142-A6B4-D25CFFE9D12E}"/>
    <hyperlink ref="D483" r:id="rId285" tooltip="5905130005435_1.jpg" display="http://ean.gdd.pl/gallery/5905130005435_1.jpg" xr:uid="{23A7ADD6-92C6-4DC8-8C37-92DB65FFB882}"/>
    <hyperlink ref="D484" r:id="rId286" tooltip="5905130104435_1.jpg" display="http://ean.gdd.pl/gallery/5905130104435_1.jpg" xr:uid="{A8730D28-4201-42CF-8585-EBBA60F43FC8}"/>
    <hyperlink ref="D485" r:id="rId287" tooltip="5905130106255_1.jpg" display="http://ean.gdd.pl/gallery/5905130106255_1.jpg" xr:uid="{09F8CBEF-1A8B-4768-A347-6FFE1011893A}"/>
    <hyperlink ref="D486" r:id="rId288" tooltip="5905130104527_1.jpg" display="http://ean.gdd.pl/gallery/5905130104527_1.jpg" xr:uid="{5BECD293-30E4-42AD-A53C-876C1987B389}"/>
    <hyperlink ref="D487" r:id="rId289" tooltip="5905130104510_1.jpg" display="http://ean.gdd.pl/gallery/5905130104510_1.jpg" xr:uid="{89560BD7-F1F0-4F62-9515-1F00EFEEEC28}"/>
    <hyperlink ref="D488" r:id="rId290" tooltip="5905130104534_1.jpg" display="http://ean.gdd.pl/gallery/5905130104534_1.jpg" xr:uid="{542F673E-EC1B-4829-8AED-FFFF041FC7B6}"/>
    <hyperlink ref="D489" r:id="rId291" tooltip="5905130104473_1.jpg" display="http://ean.gdd.pl/gallery/5905130104473_1.jpg" xr:uid="{E737691F-A4C5-49A3-88AF-9DDAFF1C99B5}"/>
    <hyperlink ref="D490" r:id="rId292" tooltip="5905130104558_1.jpg" display="http://ean.gdd.pl/gallery/5905130104558_1.jpg" xr:uid="{FA7FC7EB-2712-4945-A443-9C8405F32B8D}"/>
    <hyperlink ref="D491" r:id="rId293" tooltip="5905130106958_1.jpg" display="http://ean.gdd.pl/gallery/5905130106958_1.jpg" xr:uid="{E82D93A7-DE9C-49E4-B8EB-8384086A3861}"/>
    <hyperlink ref="D492" r:id="rId294" tooltip="5905130106262_1.jpg" display="http://ean.gdd.pl/gallery/5905130106262_1.jpg" xr:uid="{2D267BB4-A7C0-4D67-B155-82082128B364}"/>
    <hyperlink ref="D493" r:id="rId295" tooltip="5905130005473_1.jpg" display="http://ean.gdd.pl/gallery/5905130005473_1.jpg" xr:uid="{E8632BED-97A7-4408-9EFD-83A8E2D2DD78}"/>
    <hyperlink ref="D494" r:id="rId296" tooltip="5905130104572_1.jpg" display="http://ean.gdd.pl/gallery/5905130104572_1.jpg" xr:uid="{25FD61F6-CAE4-4851-B173-CC9813D7C0F9}"/>
    <hyperlink ref="D495" r:id="rId297" tooltip="5905130048005_1.jpg" display="http://ean.gdd.pl/gallery/5905130048005_1.jpg" xr:uid="{514932C1-9958-4D98-9582-C2EC2DA2001F}"/>
    <hyperlink ref="D496" r:id="rId298" tooltip="5905130106712_1.jpg" display="http://ean.gdd.pl/gallery/5905130106712_1.jpg" xr:uid="{634AEC60-4926-4CA3-8716-543DBB976678}"/>
    <hyperlink ref="D497" r:id="rId299" tooltip="5905130106224_1.jpg" display="http://ean.gdd.pl/gallery/5905130106224_1.jpg" xr:uid="{109EBEC8-F19A-4818-8636-0496D8673BDE}"/>
    <hyperlink ref="D498" r:id="rId300" tooltip="5905130104855_1.jpg" display="http://ean.gdd.pl/gallery/5905130104855_1.jpg" xr:uid="{308425DA-DA08-4B44-B4D4-D42EFE636652}"/>
    <hyperlink ref="D499" r:id="rId301" tooltip="5905130104879_1.jpg" display="http://ean.gdd.pl/gallery/5905130104879_1.jpg" xr:uid="{8F58D0DD-C40A-4791-AD3F-C6C9C4705C61}"/>
    <hyperlink ref="D500" r:id="rId302" tooltip="5905130104862_1.jpg" display="http://ean.gdd.pl/gallery/5905130104862_1.jpg" xr:uid="{BE2AD752-4DBC-4E42-ADD3-990CB419957B}"/>
    <hyperlink ref="D502" r:id="rId303" tooltip="5905130104916_1.jpg" display="http://ean.gdd.pl/gallery/5905130104916_1.jpg" xr:uid="{3706694E-7A28-44AE-893A-DD607BBE5EC4}"/>
    <hyperlink ref="D503" r:id="rId304" tooltip="5905130104909_1.jpg" display="http://ean.gdd.pl/gallery/5905130104909_1.jpg" xr:uid="{D280B3BC-C628-4D8A-B361-CE80D9AD7F04}"/>
    <hyperlink ref="D504" r:id="rId305" tooltip="5905130106194_1.jpg" display="http://ean.gdd.pl/gallery/5905130106194_1.jpg" xr:uid="{D9A733D2-2125-4D11-B382-B7A965451FCA}"/>
    <hyperlink ref="D505" r:id="rId306" tooltip="5905130007149_1.jpg" display="http://ean.gdd.pl/gallery/5905130007149_1.jpg" xr:uid="{62208500-9D97-4E85-A03F-B6AE03238FC6}"/>
    <hyperlink ref="D506" r:id="rId307" tooltip="5905130104954_1.jpg" display="http://ean.gdd.pl/gallery/5905130104954_1.jpg" xr:uid="{EA120F76-5F96-4801-85E0-428C0707919F}"/>
    <hyperlink ref="D507" r:id="rId308" tooltip="5905130104947_1.jpg" display="http://ean.gdd.pl/gallery/5905130104947_1.jpg" xr:uid="{37B7CA39-9836-4B36-A2CB-3B5ADDE3023F}"/>
    <hyperlink ref="D508" r:id="rId309" tooltip="5905130005428_1.jpg" display="http://ean.gdd.pl/gallery/5905130005428_1.jpg" xr:uid="{11ECEC07-47C8-465B-89DC-EAA43B4F374B}"/>
    <hyperlink ref="D509" r:id="rId310" tooltip="5905130104893_1.jpg" display="http://ean.gdd.pl/gallery/5905130104893_1.jpg" xr:uid="{B5CE5BDD-E828-46DA-BE3B-0133E2C335E1}"/>
    <hyperlink ref="D510" r:id="rId311" tooltip="5905130106200_1.jpg" display="http://ean.gdd.pl/gallery/5905130106200_1.jpg" xr:uid="{4DFD3FC9-7260-49AB-96E2-D4946EEF0E1D}"/>
    <hyperlink ref="D511" r:id="rId312" tooltip="5905130104985_1.jpg" display="http://ean.gdd.pl/gallery/5905130104985_1.jpg" xr:uid="{7AD3A422-BC38-405C-9628-CB400AF73C2D}"/>
    <hyperlink ref="D512" r:id="rId313" tooltip="5905130104978_1.jpg" display="http://ean.gdd.pl/gallery/5905130104978_1.jpg" xr:uid="{E67D8D77-2768-44AD-A831-FA92BDC26C6E}"/>
    <hyperlink ref="D513" r:id="rId314" tooltip="5905130104992_1.jpg" display="http://ean.gdd.pl/gallery/5905130104992_1.jpg" xr:uid="{A03C7003-447B-4264-86AC-50BF3E2B8D54}"/>
    <hyperlink ref="D514" r:id="rId315" tooltip="5905130104930_1.jpg" display="http://ean.gdd.pl/gallery/5905130104930_1.jpg" xr:uid="{FD607750-B733-4FA6-8ADC-E9E2C222BEF5}"/>
    <hyperlink ref="D515" r:id="rId316" tooltip="5905130105012_1.jpg" display="http://ean.gdd.pl/gallery/5905130105012_1.jpg" xr:uid="{A32441F5-75B6-4F7E-A013-41C375E5F91D}"/>
    <hyperlink ref="D516" r:id="rId317" tooltip="5905130106941_1.jpg" display="http://ean.gdd.pl/gallery/5905130106941_1.jpg" xr:uid="{97594C27-BE4C-49A9-BE87-EB8D15629125}"/>
    <hyperlink ref="D517" r:id="rId318" tooltip="5905130106217_1.jpg" display="http://ean.gdd.pl/gallery/5905130106217_1.jpg" xr:uid="{AC67DC1E-7172-4D42-9D0B-376EA8BEC76A}"/>
    <hyperlink ref="D518" r:id="rId319" tooltip="5905130005466_1.jpg" display="http://ean.gdd.pl/gallery/5905130005466_1.jpg" xr:uid="{B08CCF39-D6C5-4373-8ED0-DB7C3E841106}"/>
    <hyperlink ref="D519" r:id="rId320" tooltip="5905130105036_1.jpg" display="http://ean.gdd.pl/gallery/5905130105036_1.jpg" xr:uid="{2B33930A-4740-4181-944B-C2B9260FD601}"/>
    <hyperlink ref="D520" r:id="rId321" tooltip="5905130047664_1.jpg" display="http://ean.gdd.pl/gallery/5905130047664_1.jpg" xr:uid="{11E99B35-B12C-4965-AF99-9C94A6FEF2FB}"/>
    <hyperlink ref="D521" r:id="rId322" tooltip="5905130104145_1.jpg" display="http://ean.gdd.pl/gallery/5905130104145_1.jpg" xr:uid="{D6AFFE5E-079E-4641-A865-A1FDC411B62F}"/>
    <hyperlink ref="D522" r:id="rId323" tooltip="5905130104152_1.jpg" display="http://ean.gdd.pl/gallery/5905130104152_1.jpg" xr:uid="{6B6515CD-4D2A-438F-882B-88A9566FBACC}"/>
    <hyperlink ref="D523" r:id="rId324" tooltip="5905130104169_1.jpg" display="http://ean.gdd.pl/gallery/5905130104169_1.jpg" xr:uid="{32194B2F-7590-4754-9BC3-7DBF92E9935E}"/>
    <hyperlink ref="D525" r:id="rId325" tooltip="5905130104183_1.jpg" display="http://ean.gdd.pl/gallery/5905130104183_1.jpg" xr:uid="{6977B4D6-C151-4C5A-AB0D-2C73D703A5D2}"/>
    <hyperlink ref="D526" r:id="rId326" tooltip="5905130104206_1.jpg" display="http://ean.gdd.pl/gallery/5905130104206_1.jpg" xr:uid="{44DE7781-A867-4EF5-AA57-B7326A621593}"/>
    <hyperlink ref="D527" r:id="rId327" tooltip="5905130106156_1.jpg" display="http://ean.gdd.pl/gallery/5905130106156_1.jpg" xr:uid="{60FA1525-F63B-4674-8717-8098496D7E70}"/>
    <hyperlink ref="D528" r:id="rId328" tooltip="5905130007132_1.jpg" display="http://ean.gdd.pl/gallery/5905130007132_1.jpg" xr:uid="{7BB9FEDC-41DE-43CF-B229-EC229B62AC9D}"/>
    <hyperlink ref="D529" r:id="rId329" tooltip="5905130104213_1.jpg" display="http://ean.gdd.pl/gallery/5905130104213_1.jpg" xr:uid="{7CACF31D-7AEC-468F-A42F-AEADA22E1106}"/>
    <hyperlink ref="D530" r:id="rId330" tooltip="5905130104220_1.jpg" display="http://ean.gdd.pl/gallery/5905130104220_1.jpg" xr:uid="{8ADA5C15-AD72-4A97-9A7B-68FFE10C7DA5}"/>
    <hyperlink ref="D531" r:id="rId331" tooltip="5905130005411_1.jpg" display="http://ean.gdd.pl/gallery/5905130005411_1.jpg" xr:uid="{D45BF556-2C85-4CFE-9578-9DB7D078AAAA}"/>
    <hyperlink ref="D532" r:id="rId332" tooltip="5905130104244_1.jpg" display="http://ean.gdd.pl/gallery/5905130104244_1.jpg" xr:uid="{66B8CB96-6EDB-49CE-9E29-86BDC53ADF88}"/>
    <hyperlink ref="D533" r:id="rId333" tooltip="5905130106163_1.jpg" display="http://ean.gdd.pl/gallery/5905130106163_1.jpg" xr:uid="{47437855-0AC5-4CCF-8181-A09B3D418A81}"/>
    <hyperlink ref="D534" r:id="rId334" tooltip="5905130104268_1.jpg" display="http://ean.gdd.pl/gallery/5905130104268_1.jpg" xr:uid="{DE3FAC5E-D1C3-48AE-B84D-1C4B196C593D}"/>
    <hyperlink ref="D535" r:id="rId335" tooltip="5905130104275_1.jpg" display="http://ean.gdd.pl/gallery/5905130104275_1.jpg" xr:uid="{C0BE1EBF-239D-4146-BB79-2384BC3AB183}"/>
    <hyperlink ref="D536" r:id="rId336" tooltip="5905130104282_1.jpg" display="http://ean.gdd.pl/gallery/5905130104282_1.jpg" xr:uid="{E117BD01-F900-47EF-9A50-A3AB6B6F3302}"/>
    <hyperlink ref="D537" r:id="rId337" tooltip="5905130104299_1.jpg" display="http://ean.gdd.pl/gallery/5905130104299_1.jpg" xr:uid="{EE83A1B1-7BAD-4605-A4BE-0F02AE37F3C4}"/>
    <hyperlink ref="D538" r:id="rId338" tooltip="5905130104305_1.jpg" display="http://ean.gdd.pl/gallery/5905130104305_1.jpg" xr:uid="{C6AF35FC-6F18-4896-8480-7DAE373C3200}"/>
    <hyperlink ref="D539" r:id="rId339" tooltip="5905130106934_1.jpg" display="http://ean.gdd.pl/gallery/5905130106934_1.jpg" xr:uid="{F41241F1-D026-4EE7-996D-3EE78C56E1A1}"/>
    <hyperlink ref="D540" r:id="rId340" tooltip="5905130106170_1.jpg" display="http://ean.gdd.pl/gallery/5905130106170_1.jpg" xr:uid="{A2787E64-BE15-4B9E-A854-A032D00A710E}"/>
    <hyperlink ref="D541" r:id="rId341" tooltip="5905130005459_1.jpg" display="http://ean.gdd.pl/gallery/5905130005459_1.jpg" xr:uid="{5C86E37D-3E3A-4497-B05F-43A4E0AD9A39}"/>
    <hyperlink ref="D542" r:id="rId342" tooltip="5905130104329_1.jpg" display="http://ean.gdd.pl/gallery/5905130104329_1.jpg" xr:uid="{B651E6EF-8A9B-4EF7-BADF-0A81935B7F9D}"/>
    <hyperlink ref="D543" r:id="rId343" tooltip="5905130047992_1.jpg" display="http://ean.gdd.pl/gallery/5905130047992_1.jpg" xr:uid="{3138491E-B01D-49CB-AB5A-7C32BF524219}"/>
    <hyperlink ref="D544" r:id="rId344" tooltip="5905130103933_1.jpg" display="http://ean.gdd.pl/gallery/5905130103933_1.jpg" xr:uid="{68351511-824B-4A82-81B5-39B9E5144AF0}"/>
    <hyperlink ref="D545" r:id="rId345" tooltip="5905130103940_1.jpg" display="http://ean.gdd.pl/gallery/5905130103940_1.jpg" xr:uid="{FA150E99-16D9-4B93-A4EA-0E8E532CB145}"/>
    <hyperlink ref="D546" r:id="rId346" tooltip="5905130103964_1.jpg" display="http://ean.gdd.pl/gallery/5905130103964_1.jpg" xr:uid="{F8A91970-3E7A-48F3-80EF-C98AD9C723C1}"/>
    <hyperlink ref="D547" r:id="rId347" tooltip="5905130103957_1.jpg" display="http://ean.gdd.pl/gallery/5905130103957_1.jpg" xr:uid="{920F035B-F767-44FE-8740-1D7CFA3E9EC5}"/>
    <hyperlink ref="D549" r:id="rId348" tooltip="5905130104008_1.jpg" display="http://ean.gdd.pl/gallery/5905130104008_1.jpg" xr:uid="{386076F5-B418-4D2D-9EED-FAA46189E3A2}"/>
    <hyperlink ref="D550" r:id="rId349" tooltip="5905130103995_1.jpg" display="http://ean.gdd.pl/gallery/5905130103995_1.jpg" xr:uid="{2797B32E-7F0E-4C45-AEDB-DC63B48C3C49}"/>
    <hyperlink ref="D551" r:id="rId350" tooltip="5905130106118_1.jpg" display="http://ean.gdd.pl/gallery/5905130106118_1.jpg" xr:uid="{09736184-70BF-40F1-93B2-40303285D131}"/>
    <hyperlink ref="D552" r:id="rId351" tooltip="5905130007125_1.jpg" display="http://ean.gdd.pl/gallery/5905130007125_1.jpg" xr:uid="{0A8C1774-CDCE-443A-A6ED-646B6EBD46D4}"/>
    <hyperlink ref="D553" r:id="rId352" tooltip="5905130104046_1.jpg" display="http://ean.gdd.pl/gallery/5905130104046_1.jpg" xr:uid="{52EAA3DC-211B-488A-8017-DE5B36F5AD88}"/>
    <hyperlink ref="D554" r:id="rId353" tooltip="5905130104039_1.jpg" display="http://ean.gdd.pl/gallery/5905130104039_1.jpg" xr:uid="{069155FE-0B6F-4A07-975F-8E6A6632FEF4}"/>
    <hyperlink ref="D555" r:id="rId354" tooltip="5905130045714_1.jpg" display="http://ean.gdd.pl/gallery/5905130045714_1.jpg" xr:uid="{CDED3C9A-758D-4ACC-A350-1FCF2CF2B37C}"/>
    <hyperlink ref="D556" r:id="rId355" tooltip="5905130103988_1.jpg" display="http://ean.gdd.pl/gallery/5905130103988_1.jpg" xr:uid="{7E7D4C74-B8FA-498D-A119-83D5C56D965E}"/>
    <hyperlink ref="D557" r:id="rId356" tooltip="5905130106125_1.jpg" display="http://ean.gdd.pl/gallery/5905130106125_1.jpg" xr:uid="{D669B66A-6EA3-43B9-B49D-B0744E6D3EE9}"/>
    <hyperlink ref="D558" r:id="rId357" tooltip="5905130104077_1.jpg" display="http://ean.gdd.pl/gallery/5905130104077_1.jpg" xr:uid="{D10579CB-E5C2-4AA8-81CA-5A40DA88C96D}"/>
    <hyperlink ref="D559" r:id="rId358" tooltip="5905130104060_1.jpg" display="http://ean.gdd.pl/gallery/5905130104060_1.jpg" xr:uid="{A28B47AB-978F-4FDD-999A-9DCF7EB73228}"/>
    <hyperlink ref="D560" r:id="rId359" tooltip="5905130104084_1.jpg" display="http://ean.gdd.pl/gallery/5905130104084_1.jpg" xr:uid="{2F6DB21F-D3C5-41C8-90B6-56482496845F}"/>
    <hyperlink ref="D561" r:id="rId360" tooltip="5905130104022_1.jpg" display="http://ean.gdd.pl/gallery/5905130104022_1.jpg" xr:uid="{7D93FCE0-7118-4451-89DF-0957178DC82D}"/>
    <hyperlink ref="D562" r:id="rId361" tooltip="5905130104107_1.jpg" display="http://ean.gdd.pl/gallery/5905130104107_1.jpg" xr:uid="{9CF95CD8-5771-4918-910B-C95A38325C4C}"/>
    <hyperlink ref="D563" r:id="rId362" tooltip="5905130106927_1.jpg" display="http://ean.gdd.pl/gallery/5905130106927_1.jpg" xr:uid="{F85FD4E1-3E23-4A1E-A931-CD6CD95A6D46}"/>
    <hyperlink ref="D564" r:id="rId363" tooltip="5905130106132_1.jpg" display="http://ean.gdd.pl/gallery/5905130106132_1.jpg" xr:uid="{F24A5650-C6CD-4DB2-9E7A-6F220B860463}"/>
    <hyperlink ref="D565" r:id="rId364" tooltip="5905130005442_1.jpg" display="http://ean.gdd.pl/gallery/5905130005442_1.jpg" xr:uid="{081F298C-AE69-4CF6-987C-877EF6642381}"/>
    <hyperlink ref="D566" r:id="rId365" tooltip="5905130104121_1.jpg" display="http://ean.gdd.pl/gallery/5905130104121_1.jpg" xr:uid="{FA19D909-5FC5-4F1A-A70F-AF0FCCC1EADA}"/>
    <hyperlink ref="D567" r:id="rId366" tooltip="5905130104367_1.jpg" display="http://ean.gdd.pl/gallery/5905130104367_1.jpg" xr:uid="{995B457E-8374-447C-8200-40A3484BCC3F}"/>
    <hyperlink ref="D568" r:id="rId367" tooltip="5905130044182_1.jpg" display="http://ean.gdd.pl/gallery/5905130044182_1.jpg" xr:uid="{55A3A344-4ED8-4B7A-8945-48D3CFC5A150}"/>
    <hyperlink ref="D569" r:id="rId368" tooltip="5905130044229_1.jpg" display="http://ean.gdd.pl/gallery/5905130044229_1.jpg" xr:uid="{B3FC6AB2-C8C3-4E37-BB21-55BB1A8A9604}"/>
    <hyperlink ref="D571" r:id="rId369" tooltip="5905130044267_1.jpg" display="http://ean.gdd.pl/gallery/5905130044267_1.jpg" xr:uid="{DB93AED9-22F8-4562-9E27-BCA8FAECE9AB}"/>
    <hyperlink ref="D572" r:id="rId370" tooltip="5905130044281_1.jpg" display="http://ean.gdd.pl/gallery/5905130044281_1.jpg" xr:uid="{93F0F29E-6BA8-49C6-9F6B-7C597A44C985}"/>
    <hyperlink ref="D573" r:id="rId371" tooltip="5902979015274_1.jpg" display="http://ean.gdd.pl/gallery/5902979015274_1.jpg" xr:uid="{3F2701CA-4AFB-4E9B-B918-82E3BA980125}"/>
    <hyperlink ref="D574" r:id="rId372" tooltip="5905130044342_1.jpg" display="http://ean.gdd.pl/gallery/5905130044342_1.jpg" xr:uid="{5D160B96-657B-4F0F-9BA0-A71B70A8B482}"/>
    <hyperlink ref="D575" r:id="rId373" tooltip="5905130044328_1.jpg" display="http://ean.gdd.pl/gallery/5905130044328_1.jpg" xr:uid="{EEAC7E04-B704-4F50-934F-8088140BC662}"/>
    <hyperlink ref="D576" r:id="rId374" tooltip="5905130051265_1.jpg" display="http://ean.gdd.pl/gallery/5905130051265_1.jpg" xr:uid="{B5A94920-18FD-436F-A720-9ADD9AE873A0}"/>
    <hyperlink ref="D577" r:id="rId375" tooltip="5905130044243_1.jpg" display="http://ean.gdd.pl/gallery/5905130044243_1.jpg" xr:uid="{D811F4AB-4BEF-44AA-91B4-4F93050F04BC}"/>
    <hyperlink ref="D578" r:id="rId376" tooltip="5905130045332_1.jpg" display="http://ean.gdd.pl/gallery/5905130045332_1.jpg" xr:uid="{4CB7C761-270F-455A-B0C9-3CB33562FD2A}"/>
    <hyperlink ref="D579" r:id="rId377" tooltip="5905130044380_1.jpg" display="http://ean.gdd.pl/gallery/5905130044380_1.jpg" xr:uid="{7CBEACE4-C0F5-42D5-B5DA-A6A018DE39A1}"/>
    <hyperlink ref="D580" r:id="rId378" tooltip="5905130044366_1.jpg" display="http://ean.gdd.pl/gallery/5905130044366_1.jpg" xr:uid="{1FF23243-3391-4254-8DF0-ED6768A86802}"/>
    <hyperlink ref="D581" r:id="rId379" tooltip="5902979015281_1.jpg" display="http://ean.gdd.pl/gallery/5902979015281_1.jpg" xr:uid="{DDEE55FA-0565-4070-B0A3-851509C0A675}"/>
    <hyperlink ref="D582" r:id="rId380" tooltip="5905130044304_1.jpg" display="http://ean.gdd.pl/gallery/5905130044304_1.jpg" xr:uid="{6481ED4A-308D-40ED-A654-51D911893A7D}"/>
    <hyperlink ref="D583" r:id="rId381" tooltip="5902979004834_1.jpg" display="http://ean.gdd.pl/gallery/5902979004834_1.jpg" xr:uid="{2D83C65E-3094-4C36-8AC4-42E06E05ACAD}"/>
    <hyperlink ref="D584" r:id="rId382" tooltip="5905130045356_1.jpg" display="http://ean.gdd.pl/gallery/5905130045356_1.jpg" xr:uid="{4521066C-240F-469A-BC64-A14FD3FA9A26}"/>
    <hyperlink ref="D585" r:id="rId383" tooltip="5905130045370_1.jpg" display="http://ean.gdd.pl/gallery/5905130045370_1.jpg" xr:uid="{3DA41F90-3B3C-4768-AEFE-2A37AC0633F7}"/>
    <hyperlink ref="D586" r:id="rId384" tooltip="5902979004810_1.jpg" display="http://ean.gdd.pl/gallery/5902979004810_1.jpg" xr:uid="{225F7CFE-6A08-4852-8CD1-ED46B003A2F1}"/>
    <hyperlink ref="D587" r:id="rId385" tooltip="5905130045394_1.jpg" display="http://ean.gdd.pl/gallery/5905130045394_1.jpg" xr:uid="{55108981-CD68-4412-AFC1-998CF8F3E12D}"/>
    <hyperlink ref="D588" r:id="rId386" tooltip="5905130043437_1.jpg" display="http://ean.gdd.pl/gallery/5905130043437_1.jpg" xr:uid="{C79F25B1-987E-4B32-AED9-31837534323B}"/>
    <hyperlink ref="D589" r:id="rId387" tooltip="5905130043475_1.jpg" display="http://ean.gdd.pl/gallery/5905130043475_1.jpg" xr:uid="{EE203455-B335-42DA-A0C5-ED848B37E943}"/>
    <hyperlink ref="D591" r:id="rId388" tooltip="5905130043512_1.jpg" display="http://ean.gdd.pl/gallery/5905130043512_1.jpg" xr:uid="{173DB461-FC67-4919-9723-31B94E0B396D}"/>
    <hyperlink ref="D592" r:id="rId389" tooltip="5905130043536_1.jpg" display="http://ean.gdd.pl/gallery/5905130043536_1.jpg" xr:uid="{F2CADF4B-90DA-4BFF-8760-69D2A5571D49}"/>
    <hyperlink ref="D593" r:id="rId390" tooltip="5902979015298_1.jpg" display="http://ean.gdd.pl/gallery/5902979015298_1.jpg" xr:uid="{F7F5F4AA-A90F-4F37-9F4C-8FF590EA2BDD}"/>
    <hyperlink ref="D594" r:id="rId391" tooltip="5905130043918_1.jpg" display="http://ean.gdd.pl/gallery/5905130043918_1.jpg" xr:uid="{2C3B0E27-62BC-4C18-B6D1-298F9814708F}"/>
    <hyperlink ref="D595" r:id="rId392" tooltip="5905130043895_1.jpg" display="http://ean.gdd.pl/gallery/5905130043895_1.jpg" xr:uid="{D2C2CBA1-DAF8-4F23-89F1-C5197904A6EA}"/>
    <hyperlink ref="D596" r:id="rId393" tooltip="5905130051258_1.jpg" display="http://ean.gdd.pl/gallery/5905130051258_1.jpg" xr:uid="{9AE87EB1-F1A9-441C-896E-E579DA86B32B}"/>
    <hyperlink ref="D597" r:id="rId394" tooltip="5905130043499_1.jpg" display="http://ean.gdd.pl/gallery/5905130043499_1.jpg" xr:uid="{AFBC42EB-9DC8-472A-9251-9F02A271137A}"/>
    <hyperlink ref="D598" r:id="rId395" tooltip="5905130044106_1.jpg" display="http://ean.gdd.pl/gallery/5905130044106_1.jpg" xr:uid="{BEF7FCEB-103D-4923-9E23-5F1F2C74B716}"/>
    <hyperlink ref="D599" r:id="rId396" tooltip="5905130043956_1.jpg" display="http://ean.gdd.pl/gallery/5905130043956_1.jpg" xr:uid="{FA56A94A-447D-4431-844E-1F8F5589C913}"/>
    <hyperlink ref="D600" r:id="rId397" tooltip="5905130043932_1.jpg" display="http://ean.gdd.pl/gallery/5905130043932_1.jpg" xr:uid="{8AB2AC47-6AC5-43E8-A9AF-3B2E2564C04C}"/>
    <hyperlink ref="D601" r:id="rId398" tooltip="5902979015304_1.jpg" display="http://ean.gdd.pl/gallery/5902979015304_1.jpg" xr:uid="{6D032D0F-B548-476C-BC12-A299AAF1B4EC}"/>
    <hyperlink ref="D602" r:id="rId399" tooltip="5905130043550_1.jpg" display="http://ean.gdd.pl/gallery/5905130043550_1.jpg" xr:uid="{63F63ECB-1562-4A60-A29B-BE221F054408}"/>
    <hyperlink ref="D603" r:id="rId400" tooltip="5902979004841_1.jpg" display="http://ean.gdd.pl/gallery/5902979004841_1.jpg" xr:uid="{2857F18E-D78F-4083-9672-5DF0833C2E27}"/>
    <hyperlink ref="D604" r:id="rId401" tooltip="5905130044120_1.jpg" display="http://ean.gdd.pl/gallery/5905130044120_1.jpg" xr:uid="{E56F132C-CE71-4247-BFE8-1DF763BFEB6F}"/>
    <hyperlink ref="D605" r:id="rId402" tooltip="5905130044144_1.jpg" display="http://ean.gdd.pl/gallery/5905130044144_1.jpg" xr:uid="{A1802E10-838C-4EAE-AAF1-8BA75C44E907}"/>
    <hyperlink ref="D606" r:id="rId403" tooltip="5902979004827_1.jpg" display="http://ean.gdd.pl/gallery/5902979004827_1.jpg" xr:uid="{E507718E-5B6F-4D50-BD06-E23C40CBEFE7}"/>
    <hyperlink ref="D607" r:id="rId404" tooltip="5905130044168_1.jpg" display="http://ean.gdd.pl/gallery/5905130044168_1.jpg" xr:uid="{EF0B8AC0-1703-4616-83A6-A5F27067EC2A}"/>
    <hyperlink ref="D608" r:id="rId405" tooltip="5905130051333_1.jpg" display="http://ean.gdd.pl/gallery/5905130051333_1.jpg" xr:uid="{B35E2B74-036B-42BB-B7AE-2222A26CA0F5}"/>
    <hyperlink ref="D609" r:id="rId406" tooltip="5905130051326_1.jpg" display="http://ean.gdd.pl/gallery/5905130051326_1.jpg" xr:uid="{3D15161F-1AA0-403E-A91A-A084C86DFB02}"/>
    <hyperlink ref="D610" r:id="rId407" tooltip="5905130106729_1.jpg" display="http://ean.gdd.pl/gallery/5905130106729_1.jpg" xr:uid="{B2D8696F-B763-4BCC-AF81-294C3DFFFA26}"/>
    <hyperlink ref="D611" r:id="rId408" tooltip="5905130106736_1.jpg" display="http://ean.gdd.pl/gallery/5905130106736_1.jpg" xr:uid="{B3E85228-D046-4717-A1E5-55DE31A47519}"/>
    <hyperlink ref="D612" r:id="rId409" tooltip="5905130104343_1.jpg" display="http://ean.gdd.pl/gallery/5905130104343_1.jpg" xr:uid="{D7D354F6-EF75-48B0-9618-4421B962F7A3}"/>
    <hyperlink ref="D627" r:id="rId410" tooltip="5905130106743_1.jpg" display="http://ean.gdd.pl/gallery/5905130106743_1.jpg" xr:uid="{E41F0579-5BCA-42B2-9872-EA95E4563D50}"/>
    <hyperlink ref="D628" r:id="rId411" tooltip="5905130106750_1.jpg" display="http://ean.gdd.pl/gallery/5905130106750_1.jpg" xr:uid="{D3713CE3-88C8-47C9-BFFA-E926DE41F726}"/>
    <hyperlink ref="D629" r:id="rId412" tooltip="5905130104336_1.jpg" display="http://ean.gdd.pl/gallery/5905130104336_1.jpg" xr:uid="{5EA4B7F2-F5F4-4003-9F57-D199FBFDF221}"/>
    <hyperlink ref="D630" r:id="rId413" tooltip="5905130106699_1.jpg" display="http://ean.gdd.pl/gallery/5905130106699_1.jpg" xr:uid="{7E16EBD9-CF95-46A7-84F9-048AE2F19B91}"/>
    <hyperlink ref="D634" r:id="rId414" tooltip="5905130050244_1.jpg" display="http://ean.gdd.pl/gallery/5905130050244_1.jpg" xr:uid="{0831FCB8-E24C-414D-8C87-16EA3858B554}"/>
    <hyperlink ref="D635" r:id="rId415" tooltip="5905130010576_1.jpg" display="http://ean.gdd.pl/gallery/5905130010576_1.jpg" xr:uid="{DE1FAA5E-0F56-40D7-8729-F29D7CE425B9}"/>
    <hyperlink ref="D636" r:id="rId416" tooltip="5905130010538_1.jpg" display="http://ean.gdd.pl/gallery/5905130010538_1.jpg" xr:uid="{C05CEE7D-8072-424B-A332-29D9BBD6F878}"/>
    <hyperlink ref="D637" r:id="rId417" tooltip="5905130010552_1.jpg" display="http://ean.gdd.pl/gallery/5905130010552_1.jpg" xr:uid="{E4F081C8-DBB8-4770-A708-126815ADA13D}"/>
    <hyperlink ref="D643" r:id="rId418" tooltip="5902979015076_1.jpg" display="http://ean.gdd.pl/gallery/5902979015076_1.jpg" xr:uid="{62200E9B-4F65-47A6-95DC-4F24FFEE157C}"/>
    <hyperlink ref="D644" r:id="rId419" tooltip="5902979015052_1.jpg" display="http://ean.gdd.pl/gallery/5902979015052_1.jpg" xr:uid="{91831CCF-0143-4005-8BD2-544AD685B6FD}"/>
    <hyperlink ref="D645" r:id="rId420" tooltip="5902979010743_1.jpg" display="http://ean.gdd.pl/gallery/5902979010743_1.jpg" xr:uid="{ABDD9AA1-970F-456A-BC8C-5B504C6F6913}"/>
    <hyperlink ref="D646" r:id="rId421" tooltip="5902979010750_1.jpg" display="http://ean.gdd.pl/gallery/5902979010750_1.jpg" xr:uid="{5ADF3F37-BB08-41D9-9B09-02387683F108}"/>
    <hyperlink ref="D647" r:id="rId422" tooltip="5905130008139_1.jpg" display="http://ean.gdd.pl/gallery/5905130008139_1.jpg" xr:uid="{83242FE6-A3BC-4DF5-B916-A3602FBC29FE}"/>
    <hyperlink ref="D648" r:id="rId423" tooltip="5905130008122_1.jpg" display="http://ean.gdd.pl/gallery/5905130008122_1.jpg" xr:uid="{8A444737-7B0F-44DE-B78E-DB05F8CD76B4}"/>
    <hyperlink ref="D649" r:id="rId424" tooltip="5905130106651_1.jpg" display="http://ean.gdd.pl/gallery/5905130106651_1.jpg" xr:uid="{E8226DC4-4AB9-4509-AD6C-EA06710565F2}"/>
    <hyperlink ref="D650" r:id="rId425" tooltip="5905130106644_1.jpg" display="http://ean.gdd.pl/gallery/5905130106644_1.jpg" xr:uid="{505A39DB-3FA0-4647-B846-2BEA7372B1BC}"/>
    <hyperlink ref="D651" r:id="rId426" tooltip="5905130005015_1.jpg" display="http://ean.gdd.pl/gallery/5905130005015_1.jpg" xr:uid="{8695BDF4-341D-4D5B-844F-516981144440}"/>
    <hyperlink ref="D652" r:id="rId427" tooltip="5905130008207_1.jpg" display="http://ean.gdd.pl/gallery/5905130008207_1.jpg" xr:uid="{FA6ADBCF-3816-460D-9F29-C07D4DDD9445}"/>
    <hyperlink ref="D653" r:id="rId428" tooltip="5905130008191_1.jpg" display="http://ean.gdd.pl/gallery/5905130008191_1.jpg" xr:uid="{A6093EE3-B30C-40B3-98F1-C66C6C201822}"/>
    <hyperlink ref="D654" r:id="rId429" tooltip="5905130008184_1.jpg" display="http://ean.gdd.pl/gallery/5905130008184_1.jpg" xr:uid="{47359C21-CF35-4B06-8513-9C904C1F2269}"/>
    <hyperlink ref="D655" r:id="rId430" tooltip="5905130008177_1.jpg" display="http://ean.gdd.pl/gallery/5905130008177_1.jpg" xr:uid="{BE8D0A33-E07B-462F-A30F-0E6F7DA186A1}"/>
    <hyperlink ref="D656" r:id="rId431" tooltip="5905130008269_1.jpg" display="http://ean.gdd.pl/gallery/5905130008269_1.jpg" xr:uid="{C04A48E3-0D4E-4E97-8B03-8261B7B6E180}"/>
    <hyperlink ref="D657" r:id="rId432" tooltip="5905130008252_1.jpg" display="http://ean.gdd.pl/gallery/5905130008252_1.jpg" xr:uid="{7FB90DD8-0DB8-4F70-8150-7BD4722E2199}"/>
    <hyperlink ref="D658" r:id="rId433" tooltip="5905130008245_1.jpg" display="http://ean.gdd.pl/gallery/5905130008245_1.jpg" xr:uid="{BA9ED4E0-5917-4D81-9648-E8F441AFCCB4}"/>
    <hyperlink ref="D659" r:id="rId434" tooltip="5905130010958_1.jpg" display="http://ean.gdd.pl/gallery/5905130010958_1.jpg" xr:uid="{0DCEF42C-7CA2-46A6-8D00-84BFD1301274}"/>
    <hyperlink ref="D661" r:id="rId435" tooltip="5905130034695_1.jpg" display="http://ean.gdd.pl/gallery/5905130034695_1.jpg" xr:uid="{2E421DC6-5EE0-473D-818E-BE846740DC58}"/>
    <hyperlink ref="D662" r:id="rId436" tooltip="5905130034657_1.jpg" display="http://ean.gdd.pl/gallery/5905130034657_1.jpg" xr:uid="{CAF37B13-AE17-4384-8AF0-5CE95AF10A54}"/>
    <hyperlink ref="D663" r:id="rId437" tooltip="5905130034640_1.jpg" display="http://ean.gdd.pl/gallery/5905130034640_1.jpg" xr:uid="{15FA9271-292D-44F4-8DC9-E98054673B52}"/>
    <hyperlink ref="D664" r:id="rId438" tooltip="5905130034671_1.jpg" display="http://ean.gdd.pl/gallery/5905130034671_1.jpg" xr:uid="{FA82FEEE-B150-4899-98DD-CC6A9E075DC3}"/>
    <hyperlink ref="D665" r:id="rId439" tooltip="5905130034725_1.jpg" display="http://ean.gdd.pl/gallery/5905130034725_1.jpg" xr:uid="{4B6236E0-AF47-4FFA-9CDF-C860AE952AE1}"/>
    <hyperlink ref="D666" r:id="rId440" tooltip="5902979011542_1.jpg" display="http://ean.gdd.pl/gallery/5902979011542_1.jpg" xr:uid="{9C2AD091-93BD-461B-865D-DB26C1A8A8FB}"/>
    <hyperlink ref="D667" r:id="rId441" tooltip="5902979011566_1.jpg" display="http://ean.gdd.pl/gallery/5902979011566_1.jpg" xr:uid="{B116AE4F-4444-4161-B16F-2BB6EA7C7B20}"/>
    <hyperlink ref="D668" r:id="rId442" tooltip="5902979012570_1.jpg" display="http://ean.gdd.pl/gallery/5902979012570_1.jpg" xr:uid="{2DD58A79-A1C3-453B-A6EC-BCC988F07880}"/>
    <hyperlink ref="D675" r:id="rId443" tooltip="5902979012808_1.jpg" display="http://ean.gdd.pl/gallery/5902979012808_1.jpg" xr:uid="{1722A6D0-805E-4238-AEEF-3E69D3A98521}"/>
    <hyperlink ref="D690" r:id="rId444" tooltip="5905130107139_1.jpg" display="http://ean.gdd.pl/gallery/5905130107139_1.jpg" xr:uid="{D083D655-F897-4AD3-9FB9-0D21F903678E}"/>
    <hyperlink ref="D691" r:id="rId445" tooltip="5905130107146_1.jpg" display="http://ean.gdd.pl/gallery/5905130107146_1.jpg" xr:uid="{9293F48B-CE0C-4A63-AFEF-4DED303135C0}"/>
    <hyperlink ref="D692" r:id="rId446" tooltip="5905130107153_1.jpg" display="http://ean.gdd.pl/gallery/5905130107153_1.jpg" xr:uid="{E4E84F85-0ACC-4E6A-8BEF-07B11725FB1D}"/>
    <hyperlink ref="D693" r:id="rId447" tooltip="5905130039867_1.jpg" display="http://ean.gdd.pl/gallery/5905130039867_1.jpg" xr:uid="{D18C4794-E811-413D-8CA0-56D79FDCCE65}"/>
    <hyperlink ref="D694" r:id="rId448" tooltip="5905130107184_1.jpg" display="http://ean.gdd.pl/gallery/5905130107184_1.jpg" xr:uid="{371FDD2A-6D6C-4601-8E4A-F7B321B738C9}"/>
    <hyperlink ref="D695" r:id="rId449" tooltip="5905130107207_1.jpg" display="http://ean.gdd.pl/gallery/5905130107207_1.jpg" xr:uid="{52AB639A-6F9B-434C-9621-A1FBAEB66ED2}"/>
    <hyperlink ref="D696" r:id="rId450" tooltip="5905130107191_1.jpg" display="http://ean.gdd.pl/gallery/5905130107191_1.jpg" xr:uid="{A322399D-7BB2-4128-92BB-FE4F53FF3661}"/>
    <hyperlink ref="D697" r:id="rId451" tooltip="5905130007958_1.jpg" display="http://ean.gdd.pl/gallery/5905130007958_1.jpg" xr:uid="{6BB68E2A-0F2F-4F4D-AB8F-965B2BA7C199}"/>
    <hyperlink ref="D698" r:id="rId452" tooltip="5905130107269_1.jpg" display="http://ean.gdd.pl/gallery/5905130107269_1.jpg" xr:uid="{95A6C0FD-7B4A-4552-AA44-C676A67AB7A6}"/>
    <hyperlink ref="D699" r:id="rId453" tooltip="5905130005664_1.jpg" display="http://ean.gdd.pl/gallery/5905130005664_1.jpg" xr:uid="{CCC34154-76C9-476B-ADB3-68873F00CD43}"/>
    <hyperlink ref="D700" r:id="rId454" tooltip="5905130005831_1.jpg" display="http://ean.gdd.pl/gallery/5905130005831_1.jpg" xr:uid="{BF6D830B-BA17-44B5-87AA-40DED3DAE757}"/>
    <hyperlink ref="D701" r:id="rId455" tooltip="5905130107276_1.jpg" display="http://ean.gdd.pl/gallery/5905130107276_1.jpg" xr:uid="{405CF3E3-28F7-48CB-BBB8-98A83E993CE5}"/>
    <hyperlink ref="D702" r:id="rId456" tooltip="5905130039881_1.jpg" display="http://ean.gdd.pl/gallery/5905130039881_1.jpg" xr:uid="{F35A5C33-CBCA-4300-8F65-D3ED83FC7178}"/>
    <hyperlink ref="D703" r:id="rId457" tooltip="5905130107160_1.jpg" display="http://ean.gdd.pl/gallery/5905130107160_1.jpg" xr:uid="{C1524E28-D252-46FC-B9CD-2015C43C04E2}"/>
    <hyperlink ref="D704" r:id="rId458" tooltip="5905130007941_1.jpg" display="http://ean.gdd.pl/gallery/5905130007941_1.jpg" xr:uid="{D9401B8E-6B30-4D28-AB18-7DDB1D46FC57}"/>
    <hyperlink ref="D705" r:id="rId459" tooltip="5905130107290_1.jpg" display="http://ean.gdd.pl/gallery/5905130107290_1.jpg" xr:uid="{B9B492D0-9266-4A72-9349-2885AC0F3214}"/>
    <hyperlink ref="D706" r:id="rId460" tooltip="5905130107283_1.jpg" display="http://ean.gdd.pl/gallery/5905130107283_1.jpg" xr:uid="{2B3A74C3-621B-4B09-A228-FC4111E3B2F3}"/>
    <hyperlink ref="D707" r:id="rId461" tooltip="5905130107306_1.jpg" display="http://ean.gdd.pl/gallery/5905130107306_1.jpg" xr:uid="{CE1D2FCF-1CF6-4C5A-8CC9-9687F8798946}"/>
    <hyperlink ref="D708" r:id="rId462" tooltip="5905130039904_1.jpg" display="http://ean.gdd.pl/gallery/5905130039904_1.jpg" xr:uid="{9E3123AE-0A83-4E60-9D74-DF182E31ACA0}"/>
    <hyperlink ref="D709" r:id="rId463" tooltip="5905130107238_1.jpg" display="http://ean.gdd.pl/gallery/5905130107238_1.jpg" xr:uid="{CDB40222-4AF8-4805-9A27-7BC6958166D9}"/>
    <hyperlink ref="D710" r:id="rId464" tooltip="5905130107245_1.jpg" display="http://ean.gdd.pl/gallery/5905130107245_1.jpg" xr:uid="{9ACD59AD-F7D8-42B3-8347-AEEEA7491322}"/>
    <hyperlink ref="D711" r:id="rId465" tooltip="5905130007965_1.jpg" display="http://ean.gdd.pl/gallery/5905130007965_1.jpg" xr:uid="{19146E40-BE07-4344-9127-11E75F5B22E6}"/>
    <hyperlink ref="D712" r:id="rId466" tooltip="5905130107313_1.jpg" display="http://ean.gdd.pl/gallery/5905130107313_1.jpg" xr:uid="{A1EE3DC9-F316-456B-A3D9-41FD8876F346}"/>
    <hyperlink ref="D713" r:id="rId467" tooltip="5905130005671_1.jpg" display="http://ean.gdd.pl/gallery/5905130005671_1.jpg" xr:uid="{96A18D58-65A7-4A6F-8561-56E32B64EF9A}"/>
    <hyperlink ref="D714" r:id="rId468" tooltip="5905130107320_1.jpg" display="http://ean.gdd.pl/gallery/5905130107320_1.jpg" xr:uid="{88FB8464-C694-4B33-82F9-72AF5441C001}"/>
    <hyperlink ref="D715" r:id="rId469" tooltip="5905130003028_1.jpg" display="http://ean.gdd.pl/gallery/5905130003028_1.jpg" xr:uid="{9ECD9274-F1BE-4F71-8FAF-1E05AF2B443C}"/>
    <hyperlink ref="D716" r:id="rId470" tooltip="5905130003035_1.jpg" display="http://ean.gdd.pl/gallery/5905130003035_1.jpg" xr:uid="{BAB780BE-1E4F-4128-9CDE-726F5F336E0B}"/>
    <hyperlink ref="D717" r:id="rId471" tooltip="5905130003042_1.jpg" display="http://ean.gdd.pl/gallery/5905130003042_1.jpg" xr:uid="{5B3FEF65-3F28-472C-8455-E81DED1746BC}"/>
    <hyperlink ref="D718" r:id="rId472" tooltip="5905130003073_1.jpg" display="http://ean.gdd.pl/gallery/5905130003073_1.jpg" xr:uid="{41ADD17B-0D86-48AE-95BE-A652A43D6FE2}"/>
    <hyperlink ref="D719" r:id="rId473" tooltip="5905130003158_1.jpg" display="http://ean.gdd.pl/gallery/5905130003158_1.jpg" xr:uid="{88A51347-2CC9-4206-895A-E7769D5F779C}"/>
    <hyperlink ref="D720" r:id="rId474" tooltip="5905130005701_1.jpg" display="http://ean.gdd.pl/gallery/5905130005701_1.jpg" xr:uid="{EBC8CC58-0F64-4048-9941-5E618437FEC4}"/>
    <hyperlink ref="D721" r:id="rId475" tooltip="5905130039805_1.jpg" display="http://ean.gdd.pl/gallery/5905130039805_1.jpg" xr:uid="{D54830BA-A3D7-4059-A32F-51D4CE25E36F}"/>
    <hyperlink ref="D722" r:id="rId476" tooltip="5905130003059_1.jpg" display="http://ean.gdd.pl/gallery/5905130003059_1.jpg" xr:uid="{E3ABF505-E028-4180-906F-FC3801735185}"/>
    <hyperlink ref="D723" r:id="rId477" tooltip="5905130003189_1.jpg" display="http://ean.gdd.pl/gallery/5905130003189_1.jpg" xr:uid="{6BEF6664-9B21-4C0B-AC5C-5B2EC13C4A07}"/>
    <hyperlink ref="D724" r:id="rId478" tooltip="5905130003172_1.jpg" display="http://ean.gdd.pl/gallery/5905130003172_1.jpg" xr:uid="{68DC40EF-C40C-4B49-910F-0EEA4B9F1BA6}"/>
    <hyperlink ref="D725" r:id="rId479" tooltip="5905130003196_1.jpg" display="http://ean.gdd.pl/gallery/5905130003196_1.jpg" xr:uid="{4EC992FA-ADB4-4BF2-A8F5-C0588CA9656C}"/>
    <hyperlink ref="D726" r:id="rId480" tooltip="5905130039829_1.jpg" display="http://ean.gdd.pl/gallery/5905130039829_1.jpg" xr:uid="{F7B50614-5893-4A77-A31D-20BBC9600B47}"/>
    <hyperlink ref="D727" r:id="rId481" tooltip="5905130003127_1.jpg" display="http://ean.gdd.pl/gallery/5905130003127_1.jpg" xr:uid="{97140728-4543-4918-BADA-DEF93B4F7AD2}"/>
    <hyperlink ref="D728" r:id="rId482" tooltip="5905130003134_1.jpg" display="http://ean.gdd.pl/gallery/5905130003134_1.jpg" xr:uid="{7B09E7CF-7FB8-4FA2-AFDE-2E9D6287AC99}"/>
    <hyperlink ref="D729" r:id="rId483" tooltip="5905130008016_1.jpg" display="http://ean.gdd.pl/gallery/5905130008016_1.jpg" xr:uid="{3BC5F850-9FA7-4AB3-B0B2-835929FC9E43}"/>
    <hyperlink ref="D730" r:id="rId484" tooltip="5905130003202_1.jpg" display="http://ean.gdd.pl/gallery/5905130003202_1.jpg" xr:uid="{2BA77014-D577-46B8-9610-1B7574CB4AA9}"/>
    <hyperlink ref="D731" r:id="rId485" tooltip="5905130003219_1.jpg" display="http://ean.gdd.pl/gallery/5905130003219_1.jpg" xr:uid="{98947787-48ED-4F84-A336-80CF53C3C2C7}"/>
    <hyperlink ref="D732" r:id="rId486" tooltip="5905130107344_1.jpg" display="http://ean.gdd.pl/gallery/5905130107344_1.jpg" xr:uid="{57C51FE7-CBC2-4518-9355-2C6FB2D63870}"/>
    <hyperlink ref="D733" r:id="rId487" tooltip="5905130037375_1.jpg" display="http://ean.gdd.pl/gallery/5905130037375_1.jpg" xr:uid="{A3F02961-E7D3-4D83-8FC2-9125C7CE75FB}"/>
    <hyperlink ref="D734" r:id="rId488" tooltip="5905130006074_1.jpg" display="http://ean.gdd.pl/gallery/5905130006074_1.jpg" xr:uid="{25C36909-5AD2-4F5C-8306-A58A0C2E16DC}"/>
    <hyperlink ref="D735" r:id="rId489" tooltip="5905130006173_1.jpg" display="http://ean.gdd.pl/gallery/5905130006173_1.jpg" xr:uid="{CAF64912-4173-4B2E-B54B-F92492F31837}"/>
    <hyperlink ref="D736" r:id="rId490" tooltip="5905130009518_1.jpg" display="http://ean.gdd.pl/gallery/5905130009518_1.jpg" xr:uid="{CEAF2AE1-AE55-4BA3-A6A2-899D4177FA06}"/>
    <hyperlink ref="D737" r:id="rId491" tooltip="5905130006166_1.jpg" display="http://ean.gdd.pl/gallery/5905130006166_1.jpg" xr:uid="{6AA81516-CF08-4CD2-AE82-7A8585A60445}"/>
    <hyperlink ref="D738" r:id="rId492" tooltip="5905130010286_1.jpg" display="http://ean.gdd.pl/gallery/5905130010286_1.jpg" xr:uid="{0ACFD597-6BCE-42AE-8C60-85056E87EAA7}"/>
    <hyperlink ref="D739" r:id="rId493" tooltip="5905130006180_1.jpg" display="http://ean.gdd.pl/gallery/5905130006180_1.jpg" xr:uid="{E52A47EF-2A4A-46FD-B4EA-A118FEBBEF56}"/>
    <hyperlink ref="D740" r:id="rId494" tooltip="5905130006210_1.jpg" display="http://ean.gdd.pl/gallery/5905130006210_1.jpg" xr:uid="{F7496251-9A2B-415F-AC79-248E3C39A2F5}"/>
    <hyperlink ref="D741" r:id="rId495" tooltip="5905130036842_1.jpg" display="http://ean.gdd.pl/gallery/5905130036842_1.jpg" xr:uid="{703021E4-1330-466C-B7A8-8632E76BC939}"/>
    <hyperlink ref="D743" r:id="rId496" tooltip="5905130006203_1.jpg" display="http://ean.gdd.pl/gallery/5905130006203_1.jpg" xr:uid="{D05A25DF-E1FD-47CD-82FD-B196D2966478}"/>
    <hyperlink ref="D744" r:id="rId497" tooltip="5905130006227_1.jpg" display="http://ean.gdd.pl/gallery/5905130006227_1.jpg" xr:uid="{85C2022F-3C02-4006-AE52-A678B9249006}"/>
    <hyperlink ref="D745" r:id="rId498" tooltip="5905130007248_1.jpg" display="http://ean.gdd.pl/gallery/5905130007248_1.jpg" xr:uid="{83ADB94D-155E-4126-B79E-707E493002DC}"/>
    <hyperlink ref="D746" r:id="rId499" tooltip="5905130006234_1.jpg" display="http://ean.gdd.pl/gallery/5905130006234_1.jpg" xr:uid="{6CABD384-6ACE-4E11-B128-70669031B64D}"/>
    <hyperlink ref="D747" r:id="rId500" tooltip="5905130006258_1.jpg" display="http://ean.gdd.pl/gallery/5905130006258_1.jpg" xr:uid="{B11361B6-C0A7-4DEF-B557-A9223E796B9C}"/>
    <hyperlink ref="D748" r:id="rId501" tooltip="5905130036866_1.jpg" display="http://ean.gdd.pl/gallery/5905130036866_1.jpg" xr:uid="{22B8FDB1-750C-4C3E-BE0A-B7142E33A0A7}"/>
    <hyperlink ref="D749" r:id="rId502" tooltip="5905130006265_1.jpg" display="http://ean.gdd.pl/gallery/5905130006265_1.jpg" xr:uid="{E69304C7-9DBC-4E5A-A23D-889063D07569}"/>
    <hyperlink ref="D751" r:id="rId503" tooltip="5905130006272_1.jpg" display="http://ean.gdd.pl/gallery/5905130006272_1.jpg" xr:uid="{690A18E6-9BED-4346-A0E0-6DA3A8A5172E}"/>
    <hyperlink ref="D752" r:id="rId504" tooltip="5905130006197_1.jpg" display="http://ean.gdd.pl/gallery/5905130006197_1.jpg" xr:uid="{E67AC6B1-4265-4A5D-863A-34AE0ABA575E}"/>
    <hyperlink ref="D754" r:id="rId505" tooltip="5905130006159_1.jpg" display="http://ean.gdd.pl/gallery/5905130006159_1.jpg" xr:uid="{3E1A9BB0-45B8-4170-9568-313B6A71BA06}"/>
    <hyperlink ref="D755" r:id="rId506" tooltip="5905130010293_1.jpg" display="http://ean.gdd.pl/gallery/5905130010293_1.jpg" xr:uid="{B974EF14-C745-462D-AE2A-351701452C2F}"/>
    <hyperlink ref="D756" r:id="rId507" tooltip="5905130006302_1.jpg" display="http://ean.gdd.pl/gallery/5905130006302_1.jpg" xr:uid="{9F53B853-F9F4-4872-B93A-1B063F5768F9}"/>
    <hyperlink ref="D757" r:id="rId508" tooltip="5905130036828_1.jpg" display="http://ean.gdd.pl/gallery/5905130036828_1.jpg" xr:uid="{88F1BD5E-A1D1-41D5-B759-519D622F0CF5}"/>
    <hyperlink ref="D758" r:id="rId509" tooltip="5905130006296_1.jpg" display="http://ean.gdd.pl/gallery/5905130006296_1.jpg" xr:uid="{FBC75C5A-ADDC-43A9-A1B1-E9DF8EA68521}"/>
    <hyperlink ref="D759" r:id="rId510" tooltip="5905130006319_1.jpg" display="http://ean.gdd.pl/gallery/5905130006319_1.jpg" xr:uid="{70CBFE33-31BE-4606-B190-40F2734D3383}"/>
    <hyperlink ref="D760" r:id="rId511" tooltip="5905130036941_1.jpg" display="http://ean.gdd.pl/gallery/5905130036941_1.jpg" xr:uid="{0D4D5439-DE93-4DB4-8ACF-43058320D177}"/>
    <hyperlink ref="D761" r:id="rId512" tooltip="5905130007255_1.jpg" display="http://ean.gdd.pl/gallery/5905130007255_1.jpg" xr:uid="{A941FF84-3C2D-4A41-8872-41196B69F466}"/>
    <hyperlink ref="D763" r:id="rId513" tooltip="5905130006326_1.jpg" display="http://ean.gdd.pl/gallery/5905130006326_1.jpg" xr:uid="{F9359938-CFF6-47E4-AFD5-8F7657B97514}"/>
    <hyperlink ref="D764" r:id="rId514" tooltip="5905130036927_1.jpg" display="http://ean.gdd.pl/gallery/5905130036927_1.jpg" xr:uid="{21ADF941-FDE6-46E1-8211-0EF23E3CEFF6}"/>
    <hyperlink ref="D765" r:id="rId515" tooltip="5905130006333_1.jpg" display="http://ean.gdd.pl/gallery/5905130006333_1.jpg" xr:uid="{6866E5D7-0EEF-45C8-ACD1-97B268F25F15}"/>
    <hyperlink ref="D767" r:id="rId516" tooltip="5905130007262_1.jpg" display="http://ean.gdd.pl/gallery/5905130007262_1.jpg" xr:uid="{A4ACE678-8F2C-414A-A972-7A5A085DCB47}"/>
    <hyperlink ref="D768" r:id="rId517" tooltip="5905130009815_1.jpg" display="http://ean.gdd.pl/gallery/5905130009815_1.jpg" xr:uid="{B620842D-E7C7-43AD-BB73-BFA416933342}"/>
    <hyperlink ref="D769" r:id="rId518" tooltip="5905130009525_1.jpg" display="http://ean.gdd.pl/gallery/5905130009525_1.jpg" xr:uid="{1ECAD49C-184E-4FE9-A3E4-F9E0D54F9845}"/>
    <hyperlink ref="D770" r:id="rId519" tooltip="5905130009754_1.jpg" display="http://ean.gdd.pl/gallery/5905130009754_1.jpg" xr:uid="{08FE0DD7-4C73-4801-BF59-EB8F58BED1A5}"/>
    <hyperlink ref="D771" r:id="rId520" tooltip="5905130009808_1.jpg" display="http://ean.gdd.pl/gallery/5905130009808_1.jpg" xr:uid="{AE6B2D8E-86BB-4551-A0B3-925DCFD405D3}"/>
    <hyperlink ref="D772" r:id="rId521" tooltip="5905130006357_1.jpg" display="http://ean.gdd.pl/gallery/5905130006357_1.jpg" xr:uid="{6FBACC91-3A2F-4940-83B3-738D31E36493}"/>
    <hyperlink ref="D773" r:id="rId522" tooltip="5902979010330_1.jpg" display="http://ean.gdd.pl/gallery/5902979010330_1.jpg" xr:uid="{346C1EC0-2AF2-4695-B234-CC70658F06C3}"/>
    <hyperlink ref="D774" r:id="rId523" tooltip="5905130009648_1.jpg" display="http://ean.gdd.pl/gallery/5905130009648_1.jpg" xr:uid="{95082083-34F7-4F3C-AD3E-7C25BD065646}"/>
    <hyperlink ref="D775" r:id="rId524" tooltip="5905130009679_1.jpg" display="http://ean.gdd.pl/gallery/5905130009679_1.jpg" xr:uid="{90C1BAA9-6679-4D4F-916D-877845E6DB73}"/>
    <hyperlink ref="D776" r:id="rId525" tooltip="5905130009655_1.jpg" display="http://ean.gdd.pl/gallery/5905130009655_1.jpg" xr:uid="{69561EC5-B36B-454F-8B92-3ADB05D5D005}"/>
    <hyperlink ref="D777" r:id="rId526" tooltip="5905130009662_1.jpg" display="http://ean.gdd.pl/gallery/5905130009662_1.jpg" xr:uid="{E85F9C1F-87A6-46BB-B446-A025F0C3F3D2}"/>
    <hyperlink ref="D778" r:id="rId527" tooltip="5905130009686_1.jpg" display="http://ean.gdd.pl/gallery/5905130009686_1.jpg" xr:uid="{44BCC48B-3B04-4390-8132-9548931CB281}"/>
    <hyperlink ref="D779" r:id="rId528" tooltip="5905130009778_1.jpg" display="http://ean.gdd.pl/gallery/5905130009778_1.jpg" xr:uid="{63CCF702-FCE8-4B34-ACFA-738DD26F578C}"/>
    <hyperlink ref="D780" r:id="rId529" tooltip="5902979001161_1.jpg" display="http://ean.gdd.pl/gallery/5902979001161_1.jpg" xr:uid="{DEAD81CA-6088-4D1D-A62D-75614C133404}"/>
    <hyperlink ref="D781" r:id="rId530" tooltip="5902979001185_1.jpg" display="http://ean.gdd.pl/gallery/5902979001185_1.jpg" xr:uid="{E7BC9E02-FF94-452B-911D-61FA70F6C92A}"/>
    <hyperlink ref="D782" r:id="rId531" tooltip="5902979001192_1.jpg" display="http://ean.gdd.pl/gallery/5902979001192_1.jpg" xr:uid="{4CE6BF14-B993-4576-AB8E-712189EA94A5}"/>
    <hyperlink ref="D783" r:id="rId532" tooltip="5902979001208_1.jpg" display="http://ean.gdd.pl/gallery/5902979001208_1.jpg" xr:uid="{FB249DDD-BEEF-4AFE-B76B-282C9EE6C775}"/>
    <hyperlink ref="D784" r:id="rId533" tooltip="5902979001178_1.jpg" display="http://ean.gdd.pl/gallery/5902979001178_1.jpg" xr:uid="{058E35F9-F8A7-4A8C-B95C-6920BFD147E7}"/>
    <hyperlink ref="D785" r:id="rId534" tooltip="5902979001154_1.jpg" display="http://ean.gdd.pl/gallery/5902979001154_1.jpg" xr:uid="{2A3E504F-C2A3-4EAD-B61A-F925C5F09B44}"/>
    <hyperlink ref="D786" r:id="rId535" tooltip="5902979001147_1.jpg" display="http://ean.gdd.pl/gallery/5902979001147_1.jpg" xr:uid="{C94F164D-DB5C-4B1D-964F-FCE4977CCA50}"/>
    <hyperlink ref="D787" r:id="rId536" tooltip="5905130038402_1.jpg" display="http://ean.gdd.pl/gallery/5905130038402_1.jpg" xr:uid="{4C700096-7CBE-497E-9C51-36215B0E777D}"/>
    <hyperlink ref="D788" r:id="rId537" tooltip="5902979001130_1.jpg" display="http://ean.gdd.pl/gallery/5902979001130_1.jpg" xr:uid="{15E7152F-35A3-49B3-A3A2-7E005688A649}"/>
    <hyperlink ref="D789" r:id="rId538" tooltip="5902979001123_1.jpg" display="http://ean.gdd.pl/gallery/5902979001123_1.jpg" xr:uid="{4DB7A43D-F085-491E-B03F-9C1A3EEB74DE}"/>
    <hyperlink ref="D790" r:id="rId539" tooltip="5905130009761_1.jpg" display="http://ean.gdd.pl/gallery/5905130009761_1.jpg" xr:uid="{9A6C5653-3E9E-4140-86F4-D321781BFD21}"/>
    <hyperlink ref="D791" r:id="rId540" tooltip="5905130009792_1.jpg" display="http://ean.gdd.pl/gallery/5905130009792_1.jpg" xr:uid="{09F23042-5477-43F6-B69F-F351B923F329}"/>
    <hyperlink ref="D792" r:id="rId541" tooltip="5905130036880_1.jpg" display="http://ean.gdd.pl/gallery/5905130036880_1.jpg" xr:uid="{6A0CF111-2E32-4A14-8532-18E514DD4587}"/>
    <hyperlink ref="D793" r:id="rId542" tooltip="5902979001390_1.jpg" display="http://ean.gdd.pl/gallery/5902979001390_1.jpg" xr:uid="{E1F33634-293C-4C1C-A3F6-98447D8BB1AE}"/>
    <hyperlink ref="D794" r:id="rId543" tooltip="5902979001406_1.jpg" display="http://ean.gdd.pl/gallery/5902979001406_1.jpg" xr:uid="{89F0802F-1899-4FC4-A7AC-1C8353F4324F}"/>
    <hyperlink ref="D795" r:id="rId544" tooltip="5905130009785_1.jpg" display="http://ean.gdd.pl/gallery/5905130009785_1.jpg" xr:uid="{17880756-60B4-4944-BBC3-99843AF69C36}"/>
    <hyperlink ref="D796" r:id="rId545" tooltip="5905130009693_1.jpg" display="http://ean.gdd.pl/gallery/5905130009693_1.jpg" xr:uid="{92FACCC0-2EBD-492E-B1AB-21118B06CB39}"/>
    <hyperlink ref="D797" r:id="rId546" tooltip="5905130009709_1.jpg" display="http://ean.gdd.pl/gallery/5905130009709_1.jpg" xr:uid="{A4D292F1-273F-4F93-A86E-AC4EFCC5DAAE}"/>
    <hyperlink ref="D798" r:id="rId547" tooltip="5905130009716_1.jpg" display="http://ean.gdd.pl/gallery/5905130009716_1.jpg" xr:uid="{C448083E-5754-4DE9-8F36-64D703EA5D46}"/>
    <hyperlink ref="D799" r:id="rId548" tooltip="5905130009747_1.jpg" display="http://ean.gdd.pl/gallery/5905130009747_1.jpg" xr:uid="{07C2A696-9077-4D23-9E1A-F7E217BC88F6}"/>
    <hyperlink ref="D800" r:id="rId549" tooltip="5905130009723_1.jpg" display="http://ean.gdd.pl/gallery/5905130009723_1.jpg" xr:uid="{35CA90AA-56C7-4167-800D-C57344AE2E0E}"/>
    <hyperlink ref="D801" r:id="rId550" tooltip="5905130009730_1.jpg" display="http://ean.gdd.pl/gallery/5905130009730_1.jpg" xr:uid="{B94090A4-C59A-4818-A045-F56FB88D232E}"/>
    <hyperlink ref="D802" r:id="rId551" tooltip="5902979014178_1.jpg" display="http://ean.gdd.pl/gallery/5902979014178_1.jpg" xr:uid="{0C90E831-264E-49C2-B261-AC808A768CCF}"/>
    <hyperlink ref="D803" r:id="rId552" tooltip="5902979014192_1.jpg" display="http://ean.gdd.pl/gallery/5902979014192_1.jpg" xr:uid="{40AF99D6-8A55-4416-B8A7-9E061B0DDC0D}"/>
    <hyperlink ref="D804" r:id="rId553" tooltip="5902979014208_1.jpg" display="http://ean.gdd.pl/gallery/5902979014208_1.jpg" xr:uid="{53AFBF9A-60BE-4015-83B4-3FB852306A07}"/>
    <hyperlink ref="D805" r:id="rId554" tooltip="5902979008023_1.jpg" display="http://ean.gdd.pl/gallery/5902979008023_1.jpg" xr:uid="{EAAE0AAC-CF16-4FFF-AA13-FEBFE499CA69}"/>
    <hyperlink ref="D806" r:id="rId555" tooltip="5902979008030_1.jpg" display="http://ean.gdd.pl/gallery/5902979008030_1.jpg" xr:uid="{E5EAF802-88E7-4CDC-949C-9C8142D83EF2}"/>
    <hyperlink ref="D807" r:id="rId556" tooltip="5902979008061_1.jpg" display="http://ean.gdd.pl/gallery/5902979008061_1.jpg" xr:uid="{2731311F-8CBA-4CF9-BE6B-3FE32F4AF613}"/>
    <hyperlink ref="D808" r:id="rId557" tooltip="5902979008054_1.jpg" display="http://ean.gdd.pl/gallery/5902979008054_1.jpg" xr:uid="{31BCDF33-DEBD-4759-9EE8-2989DE818F14}"/>
    <hyperlink ref="D809" r:id="rId558" tooltip="5902979008047_1.jpg" display="http://ean.gdd.pl/gallery/5902979008047_1.jpg" xr:uid="{8458D6DB-9EAD-42A2-887A-EF7A85094DEC}"/>
    <hyperlink ref="D810" r:id="rId559" tooltip="5902979008085_1.jpg" display="http://ean.gdd.pl/gallery/5902979008085_1.jpg" xr:uid="{CE4CC1C3-B1B0-457B-A63C-C6952DAB4A83}"/>
    <hyperlink ref="D811" r:id="rId560" tooltip="5902979008078_1.jpg" display="http://ean.gdd.pl/gallery/5902979008078_1.jpg" xr:uid="{6DD876AF-9C99-4160-ABFA-F5A865F8E9A5}"/>
    <hyperlink ref="D812" r:id="rId561" tooltip="5902979008139_1.jpg" display="http://ean.gdd.pl/gallery/5902979008139_1.jpg" xr:uid="{AF716D6E-0B24-4184-BEF3-F682109426E6}"/>
    <hyperlink ref="D813" r:id="rId562" tooltip="5902979008146_1.jpg" display="http://ean.gdd.pl/gallery/5902979008146_1.jpg" xr:uid="{649158B4-C779-4C64-A9EC-BB360E22A420}"/>
    <hyperlink ref="D814" r:id="rId563" tooltip="5902979008108_1.jpg" display="http://ean.gdd.pl/gallery/5902979008108_1.jpg" xr:uid="{7BA00150-906E-4F83-A3F0-EF18B04C1804}"/>
    <hyperlink ref="D815" r:id="rId564" tooltip="5902979008115_1.jpg" display="http://ean.gdd.pl/gallery/5902979008115_1.jpg" xr:uid="{05593A72-F134-407F-82BE-0F94BC914BD8}"/>
    <hyperlink ref="D816" r:id="rId565" tooltip="5902979008122_1.jpg" display="http://ean.gdd.pl/gallery/5902979008122_1.jpg" xr:uid="{DB673114-37D4-4BB2-B630-242E48AB8B6F}"/>
    <hyperlink ref="D817" r:id="rId566" tooltip="5902979008207_1.jpg" display="http://ean.gdd.pl/gallery/5902979008207_1.jpg" xr:uid="{59F0FB37-42D7-4840-87A5-1F8973FAA566}"/>
    <hyperlink ref="D818" r:id="rId567" tooltip="5902979008160_1.jpg" display="http://ean.gdd.pl/gallery/5902979008160_1.jpg" xr:uid="{F555465C-ED0C-4BCA-AE5A-438BB571E1D8}"/>
    <hyperlink ref="D819" r:id="rId568" tooltip="5902979008153_1.jpg" display="http://ean.gdd.pl/gallery/5902979008153_1.jpg" xr:uid="{79CB347C-38EE-4531-B23E-1B7A3CE751CC}"/>
    <hyperlink ref="D820" r:id="rId569" tooltip="5902979008184_1.jpg" display="http://ean.gdd.pl/gallery/5902979008184_1.jpg" xr:uid="{AC8E61B0-1B4D-4C75-9AEC-434E78FE3C3B}"/>
    <hyperlink ref="D821" r:id="rId570" tooltip="5902979008177_1.jpg" display="http://ean.gdd.pl/gallery/5902979008177_1.jpg" xr:uid="{F33DB97B-301F-4D3C-8AEB-FE432996C61F}"/>
    <hyperlink ref="D822" r:id="rId571" tooltip="5902979008214_1.jpg" display="http://ean.gdd.pl/gallery/5902979008214_1.jpg" xr:uid="{498ACDDE-B5C4-4720-9E29-568B032B5DEB}"/>
    <hyperlink ref="D823" r:id="rId572" tooltip="5902979008092_1.jpg" display="http://ean.gdd.pl/gallery/5902979008092_1.jpg" xr:uid="{A27037FF-7FC2-40E3-AEF3-600440EAD8F9}"/>
    <hyperlink ref="D824" r:id="rId573" tooltip="5902979008245_1.jpg" display="http://ean.gdd.pl/gallery/5902979008245_1.jpg" xr:uid="{CFA19BFA-66F1-4BE0-AD01-E4926C03BFF4}"/>
    <hyperlink ref="D825" r:id="rId574" tooltip="5902979008252_1.jpg" display="http://ean.gdd.pl/gallery/5902979008252_1.jpg" xr:uid="{7F9CF4E7-DDBB-4688-AB9E-3383CA4A8806}"/>
    <hyperlink ref="D826" r:id="rId575" tooltip="5902979008221_1.jpg" display="http://ean.gdd.pl/gallery/5902979008221_1.jpg" xr:uid="{9FE8EA99-3574-4509-BCF3-97C61ED00365}"/>
    <hyperlink ref="D827" r:id="rId576" tooltip="5902979008238_1.jpg" display="http://ean.gdd.pl/gallery/5902979008238_1.jpg" xr:uid="{D506C1A5-85B7-4C69-BC31-868E2BB0F884}"/>
    <hyperlink ref="D828" r:id="rId577" tooltip="5902979008191_1.jpg" display="http://ean.gdd.pl/gallery/5902979008191_1.jpg" xr:uid="{8C7C32DA-C079-4256-81E1-1D3C047862C3}"/>
    <hyperlink ref="D829" r:id="rId578" tooltip="5902979008269_1.jpg" display="http://ean.gdd.pl/gallery/5902979008269_1.jpg" xr:uid="{BFFE26C8-830F-47C7-AA9E-A131DD5FA492}"/>
    <hyperlink ref="D830" r:id="rId579" tooltip="5902979008276_1.jpg" display="http://ean.gdd.pl/gallery/5902979008276_1.jpg" xr:uid="{6C989B52-0FBE-47CA-AA0C-AE2C19492FE2}"/>
    <hyperlink ref="D831" r:id="rId580" tooltip="5902979008283_1.jpg" display="http://ean.gdd.pl/gallery/5902979008283_1.jpg" xr:uid="{3ACC5BB0-3162-4081-B1BF-01B55BE4E3D9}"/>
    <hyperlink ref="D832" r:id="rId581" tooltip="5902979008290_1.jpg" display="http://ean.gdd.pl/gallery/5902979008290_1.jpg" xr:uid="{F77F16C8-8BD5-4762-8B28-E3BE3BEA7A2D}"/>
    <hyperlink ref="D833" r:id="rId582" tooltip="5902979008306_1.jpg" display="http://ean.gdd.pl/gallery/5902979008306_1.jpg" xr:uid="{969B15E1-5426-49DB-B7F3-5F958DA2F3FD}"/>
    <hyperlink ref="D834" r:id="rId583" tooltip="5905130007385_1.jpg" display="http://ean.gdd.pl/gallery/5905130007385_1.jpg" xr:uid="{36994551-6C39-48CC-96AC-CF575A0CE223}"/>
    <hyperlink ref="D835" r:id="rId584" tooltip="5905130039324_1.jpg" display="http://ean.gdd.pl/gallery/5905130039324_1.jpg" xr:uid="{628E4616-0241-4327-809C-B4EFA260A13B}"/>
    <hyperlink ref="D836" r:id="rId585" tooltip="5905130039157_1.jpg" display="http://ean.gdd.pl/gallery/5905130039157_1.jpg" xr:uid="{20F89E24-4522-4D61-8D05-744CA69307D0}"/>
    <hyperlink ref="D837" r:id="rId586" tooltip="5905130039317_1.jpg" display="http://ean.gdd.pl/gallery/5905130039317_1.jpg" xr:uid="{B419311A-450F-476A-A23D-EE7F2B6B9811}"/>
    <hyperlink ref="D838" r:id="rId587" tooltip="5905130039362_1.jpg" display="http://ean.gdd.pl/gallery/5905130039362_1.jpg" xr:uid="{DC1C4B7E-4B4B-42B1-A3B0-8B620F9FF450}"/>
    <hyperlink ref="D840" r:id="rId588" tooltip="5905130039355_1.jpg" display="http://ean.gdd.pl/gallery/5905130039355_1.jpg" xr:uid="{BEB144CA-3F56-44A5-8F3C-02F7688557D0}"/>
    <hyperlink ref="D841" r:id="rId589" tooltip="5902979013225_1.jpg" display="http://ean.gdd.pl/gallery/5902979013225_1.jpg" xr:uid="{689BAD88-231F-4149-ABA1-E52EA2256040}"/>
    <hyperlink ref="D842" r:id="rId590" tooltip="5902979013195_1.jpg" display="http://ean.gdd.pl/gallery/5902979013195_1.jpg" xr:uid="{74B44B6A-EFB0-4E90-B84D-A99FC1BC2EEB}"/>
    <hyperlink ref="D844" r:id="rId591" tooltip="5905130039348_1.jpg" display="http://ean.gdd.pl/gallery/5905130039348_1.jpg" xr:uid="{48AC7770-F893-4513-868F-CA4F655EBB03}"/>
    <hyperlink ref="D845" r:id="rId592" tooltip="5905130039331_1.jpg" display="http://ean.gdd.pl/gallery/5905130039331_1.jpg" xr:uid="{711A4EDD-66E4-4E40-89A6-154DC6C9B048}"/>
    <hyperlink ref="D846" r:id="rId593" tooltip="5905130009532_1.jpg" display="http://ean.gdd.pl/gallery/5905130009532_1.jpg" xr:uid="{94751BBD-4F23-4CBD-8338-AA0B11418048}"/>
    <hyperlink ref="D847" r:id="rId594" tooltip="5905130009549_1.jpg" display="http://ean.gdd.pl/gallery/5905130009549_1.jpg" xr:uid="{B31FB7E1-4932-461D-B009-26E8BCFBC9AC}"/>
    <hyperlink ref="D848" r:id="rId595" tooltip="5905130037474_1.jpg" display="http://ean.gdd.pl/gallery/5905130037474_1.jpg" xr:uid="{FA518B7F-0D82-4376-AA12-EB0567DABC56}"/>
    <hyperlink ref="D850" r:id="rId596" tooltip="5905130035388_1.jpg" display="http://ean.gdd.pl/gallery/5905130035388_1.jpg" xr:uid="{8BC696F1-87B8-4D1A-83E2-27E876FB96C2}"/>
    <hyperlink ref="D851" r:id="rId597" tooltip="5905130035456_1.jpg" display="http://ean.gdd.pl/gallery/5905130035456_1.jpg" xr:uid="{9FB8468B-DAF5-41DA-B205-BC3BEB9DBC33}"/>
    <hyperlink ref="D853" r:id="rId598" tooltip="5905130035333_1.jpg" display="http://ean.gdd.pl/gallery/5905130035333_1.jpg" xr:uid="{7F2337E1-34F7-48C3-85CE-0AC6242CC0AC}"/>
    <hyperlink ref="D854" r:id="rId599" tooltip="5905130035340_1.jpg" display="http://ean.gdd.pl/gallery/5905130035340_1.jpg" xr:uid="{ED710ACF-3E4C-47F0-9099-D48C4FD13F32}"/>
    <hyperlink ref="D855" r:id="rId600" tooltip="5905130035364_1.jpg" display="http://ean.gdd.pl/gallery/5905130035364_1.jpg" xr:uid="{6AD6B64F-3487-4706-A7ED-DCAED04ECC34}"/>
    <hyperlink ref="D856" r:id="rId601" tooltip="5905130035357_1.jpg" display="http://ean.gdd.pl/gallery/5905130035357_1.jpg" xr:uid="{70AC0953-9628-4AE9-BA5B-E416EABD6604}"/>
    <hyperlink ref="D857" r:id="rId602" tooltip="5905130035432_1.jpg" display="http://ean.gdd.pl/gallery/5905130035432_1.jpg" xr:uid="{2F432D11-573E-408E-AD3B-332D783B5C8F}"/>
    <hyperlink ref="D858" r:id="rId603" tooltip="5905130035425_1.jpg" display="http://ean.gdd.pl/gallery/5905130035425_1.jpg" xr:uid="{74A47E5F-EE8B-45A2-8BBE-86D16DD72113}"/>
    <hyperlink ref="D859" r:id="rId604" tooltip="5905130035449_1.jpg" display="http://ean.gdd.pl/gallery/5905130035449_1.jpg" xr:uid="{E58C31E5-7476-4335-9F76-7F8B07A36E80}"/>
    <hyperlink ref="D860" r:id="rId605" tooltip="5905130035418_1.jpg" display="http://ean.gdd.pl/gallery/5905130035418_1.jpg" xr:uid="{4B82F309-DED0-471C-B7B0-F059CACE357B}"/>
    <hyperlink ref="D861" r:id="rId606" tooltip="5905130035401_1.jpg" display="http://ean.gdd.pl/gallery/5905130035401_1.jpg" xr:uid="{9D181ED0-B933-42AC-8DA6-9D74ECE66200}"/>
    <hyperlink ref="D862" r:id="rId607" tooltip="5905130035463_1.jpg" display="http://ean.gdd.pl/gallery/5905130035463_1.jpg" xr:uid="{56EA45B9-2044-4706-A93B-91D3AA54615A}"/>
    <hyperlink ref="D863" r:id="rId608" tooltip="5905130035500_1.jpg" display="http://ean.gdd.pl/gallery/5905130035500_1.jpg" xr:uid="{36DC62A4-9776-4071-A948-DC0F2D9B5B32}"/>
    <hyperlink ref="D864" r:id="rId609" tooltip="5905130035494_1.jpg" display="http://ean.gdd.pl/gallery/5905130035494_1.jpg" xr:uid="{ACEBE2A2-A79D-4579-AB4F-9EE297F213CA}"/>
    <hyperlink ref="D865" r:id="rId610" tooltip="5905130035395_1.jpg" display="http://ean.gdd.pl/gallery/5905130035395_1.jpg" xr:uid="{194807C3-0027-4E3C-BBF1-E7108C0207A4}"/>
    <hyperlink ref="D866" r:id="rId611" tooltip="5905130035524_1.jpg" display="http://ean.gdd.pl/gallery/5905130035524_1.jpg" xr:uid="{679B3EA3-FE6C-4588-883D-21DDAAD14001}"/>
    <hyperlink ref="D867" r:id="rId612" tooltip="5905130035371_1.jpg" display="http://ean.gdd.pl/gallery/5905130035371_1.jpg" xr:uid="{1E08AB9F-1580-4A40-B2D1-D74F0E0A8B79}"/>
    <hyperlink ref="D868" r:id="rId613" tooltip="5905130035531_1.jpg" display="http://ean.gdd.pl/gallery/5905130035531_1.jpg" xr:uid="{4DF14A32-EEF4-4D5B-90AE-3A83B7703FA8}"/>
    <hyperlink ref="D869" r:id="rId614" tooltip="5905130035548_1.jpg" display="http://ean.gdd.pl/gallery/5905130035548_1.jpg" xr:uid="{A3D1976E-421D-4974-AD4F-7270BF2131CC}"/>
    <hyperlink ref="D870" r:id="rId615" tooltip="5905130035579_1.jpg" display="http://ean.gdd.pl/gallery/5905130035579_1.jpg" xr:uid="{13BEFBE7-A86B-48C5-B8B4-8B334A30B384}"/>
    <hyperlink ref="D871" r:id="rId616" tooltip="5905130035630_1.jpg" display="http://ean.gdd.pl/gallery/5905130035630_1.jpg" xr:uid="{786CEE9F-43C1-4A22-83D1-F8ADF00B96C2}"/>
    <hyperlink ref="D872" r:id="rId617" tooltip="5905130035586_1.jpg" display="http://ean.gdd.pl/gallery/5905130035586_1.jpg" xr:uid="{B86CCABF-D627-4F9B-A034-5B4D1DEA8B8C}"/>
    <hyperlink ref="D873" r:id="rId618" tooltip="5905130035609_1.jpg" display="http://ean.gdd.pl/gallery/5905130035609_1.jpg" xr:uid="{0627BE6E-C3C1-4EC5-A141-0D943C6B60A2}"/>
    <hyperlink ref="D874" r:id="rId619" tooltip="5905130035593_1.jpg" display="http://ean.gdd.pl/gallery/5905130035593_1.jpg" xr:uid="{B58FD0BB-70F5-4FE3-9757-F44CE30485CA}"/>
    <hyperlink ref="D875" r:id="rId620" tooltip="5905130035616_1.jpg" display="http://ean.gdd.pl/gallery/5905130035616_1.jpg" xr:uid="{68C71BD6-11C6-4A0E-A0B6-17887B22A3C9}"/>
    <hyperlink ref="D876" r:id="rId621" tooltip="5905130035623_1.jpg" display="http://ean.gdd.pl/gallery/5905130035623_1.jpg" xr:uid="{1B8F205B-6E69-4DA4-A482-5C53C4381C3C}"/>
    <hyperlink ref="D877" r:id="rId622" tooltip="5905130035654_1.jpg" display="http://ean.gdd.pl/gallery/5905130035654_1.jpg" xr:uid="{95B267C4-F7A0-43C4-8B1B-326689FB3C16}"/>
    <hyperlink ref="D878" r:id="rId623" tooltip="5905130035647_1.jpg" display="http://ean.gdd.pl/gallery/5905130035647_1.jpg" xr:uid="{2FAA7208-774C-46EF-9D7B-2954D5069A7C}"/>
    <hyperlink ref="D879" r:id="rId624" tooltip="5905130035661_1.jpg" display="http://ean.gdd.pl/gallery/5905130035661_1.jpg" xr:uid="{DBD03D69-4248-43A1-84E8-6049EF435404}"/>
    <hyperlink ref="D880" r:id="rId625" tooltip="5905130035678_1.jpg" display="http://ean.gdd.pl/gallery/5905130035678_1.jpg" xr:uid="{CFE2AA6D-F6E0-49D7-8231-4F46D0771883}"/>
    <hyperlink ref="D881" r:id="rId626" tooltip="5905130035685_1.jpg" display="http://ean.gdd.pl/gallery/5905130035685_1.jpg" xr:uid="{E7886EEA-6A98-4E68-AA75-2FD0ECC7BB2E}"/>
    <hyperlink ref="D882" r:id="rId627" tooltip="5905130035692_1.jpg" display="http://ean.gdd.pl/gallery/5905130035692_1.jpg" xr:uid="{DA05F31C-1C6C-4161-B2C7-EBE52D4B8C91}"/>
    <hyperlink ref="D883" r:id="rId628" tooltip="5905130035708_1.jpg" display="http://ean.gdd.pl/gallery/5905130035708_1.jpg" xr:uid="{830F0AB5-CA1B-435B-B27D-4BC6C33FB864}"/>
    <hyperlink ref="D884" r:id="rId629" tooltip="5905130035746_1.jpg" display="http://ean.gdd.pl/gallery/5905130035746_1.jpg" xr:uid="{E29A334D-3015-42F9-BDDA-E86338DB9392}"/>
    <hyperlink ref="D885" r:id="rId630" tooltip="5905130035715_1.jpg" display="http://ean.gdd.pl/gallery/5905130035715_1.jpg" xr:uid="{7C9424F2-1D53-49A7-AAE5-F1FFF76A1D09}"/>
    <hyperlink ref="D886" r:id="rId631" tooltip="5905130035722_1.jpg" display="http://ean.gdd.pl/gallery/5905130035722_1.jpg" xr:uid="{D7D068EB-F396-45A3-9C8E-B12D2A403D4D}"/>
    <hyperlink ref="D887" r:id="rId632" tooltip="5905130035739_1.jpg" display="http://ean.gdd.pl/gallery/5905130035739_1.jpg" xr:uid="{7C0E7455-96CA-43A7-9AD2-AB04B5DACC8C}"/>
    <hyperlink ref="D888" r:id="rId633" tooltip="5905130035562_1.jpg" display="http://ean.gdd.pl/gallery/5905130035562_1.jpg" xr:uid="{662586F3-99D5-4997-BC75-6A584BE8A6C8}"/>
    <hyperlink ref="D889" r:id="rId634" tooltip="5905130035753_1.jpg" display="http://ean.gdd.pl/gallery/5905130035753_1.jpg" xr:uid="{C003187F-ED04-4077-A753-F2C3F661A9FD}"/>
    <hyperlink ref="D890" r:id="rId635" tooltip="5902979014369_1.jpg" display="http://ean.gdd.pl/gallery/5902979014369_1.jpg" xr:uid="{3E8F8278-7611-4B52-A5AA-B2DC9FF77BBA}"/>
    <hyperlink ref="D891" r:id="rId636" tooltip="5902979014376_1.jpg" display="http://ean.gdd.pl/gallery/5902979014376_1.jpg" xr:uid="{88CC5CF1-70F5-49E8-A15F-4F7B808ABF53}"/>
    <hyperlink ref="D892" r:id="rId637" tooltip="5902979014383_1.jpg" display="http://ean.gdd.pl/gallery/5902979014383_1.jpg" xr:uid="{BA5CAAFE-D3C2-4136-931A-9B466B6F60A5}"/>
    <hyperlink ref="D893" r:id="rId638" tooltip="5902979014390_1.jpg" display="http://ean.gdd.pl/gallery/5902979014390_1.jpg" xr:uid="{52D48087-4688-4D57-A139-7C55EC930E20}"/>
    <hyperlink ref="D894" r:id="rId639" tooltip="5902979014406_1.jpg" display="http://ean.gdd.pl/gallery/5902979014406_1.jpg" xr:uid="{86605948-3B76-41E5-BB0F-DF1A0A13B501}"/>
    <hyperlink ref="D899" r:id="rId640" tooltip="5905130004445_1.jpg" display="http://ean.gdd.pl/gallery/5905130004445_1.jpg" xr:uid="{2FE25140-335E-4DC3-9F97-CF5AC75F57CA}"/>
    <hyperlink ref="D900" r:id="rId641" tooltip="5905130004438_1.jpg" display="http://ean.gdd.pl/gallery/5905130004438_1.jpg" xr:uid="{D0CB7BF5-3320-47C6-8AF5-C423B18872DB}"/>
    <hyperlink ref="D901" r:id="rId642" tooltip="5905130037535_1.jpg" display="http://ean.gdd.pl/gallery/5905130037535_1.jpg" xr:uid="{ED2AC8F6-7014-41CF-8ABD-AF788BB7C7C9}"/>
    <hyperlink ref="D902" r:id="rId643" tooltip="5905130037559_1.jpg" display="http://ean.gdd.pl/gallery/5905130037559_1.jpg" xr:uid="{E280029D-CEE3-4DF3-8556-AE4D3B08E620}"/>
    <hyperlink ref="D903" r:id="rId644" tooltip="5905130037511_1.jpg" display="http://ean.gdd.pl/gallery/5905130037511_1.jpg" xr:uid="{43DF1E44-6EFC-4C7A-AC57-F974290A2339}"/>
    <hyperlink ref="D904" r:id="rId645" tooltip="5902979007354_1.jpg" display="http://ean.gdd.pl/gallery/5902979007354_1.jpg" xr:uid="{6805B8C6-1653-4B8A-AB1D-6550C7A6C861}"/>
    <hyperlink ref="D905" r:id="rId646" tooltip="5902979007408_1.jpg" display="http://ean.gdd.pl/gallery/5902979007408_1.jpg" xr:uid="{78CA6EE4-47DB-4B8A-8C9E-6EB2274E9E8E}"/>
    <hyperlink ref="D906" r:id="rId647" tooltip="5902979007361_1.jpg" display="http://ean.gdd.pl/gallery/5902979007361_1.jpg" xr:uid="{AE68DE16-B8E1-4D64-8712-6316E9ACF5C8}"/>
    <hyperlink ref="D907" r:id="rId648" tooltip="5902979007385_1.jpg" display="http://ean.gdd.pl/gallery/5902979007385_1.jpg" xr:uid="{96084863-E15A-4567-B8C9-58C3173540F5}"/>
    <hyperlink ref="D908" r:id="rId649" tooltip="5902979007415_1.jpg" display="http://ean.gdd.pl/gallery/5902979007415_1.jpg" xr:uid="{42F9D74F-8EC7-451E-9BE9-93C5220378C7}"/>
    <hyperlink ref="D909" r:id="rId650" tooltip="5902979007439_1.jpg" display="http://ean.gdd.pl/gallery/5902979007439_1.jpg" xr:uid="{70FA5D88-B32B-4324-A1ED-D5BCA92C209E}"/>
    <hyperlink ref="D910" r:id="rId651" tooltip="5902979007422_1.jpg" display="http://ean.gdd.pl/gallery/5902979007422_1.jpg" xr:uid="{15C8AE16-3E55-4B10-8A9B-8E704936E3B5}"/>
    <hyperlink ref="D911" r:id="rId652" tooltip="5902979007446_1.jpg" display="http://ean.gdd.pl/gallery/5902979007446_1.jpg" xr:uid="{49946905-9ED6-42FE-9965-252B77AD2504}"/>
    <hyperlink ref="D912" r:id="rId653" tooltip="5902979007453_1.jpg" display="http://ean.gdd.pl/gallery/5902979007453_1.jpg" xr:uid="{84665BB7-FFD6-427C-ACCB-BD2A71812CCD}"/>
    <hyperlink ref="D913" r:id="rId654" tooltip="5902979007460_1.jpg" display="http://ean.gdd.pl/gallery/5902979007460_1.jpg" xr:uid="{4CDE01A4-C2E5-49A9-A049-F9F527456D5C}"/>
    <hyperlink ref="D914" r:id="rId655" tooltip="5905130039553_1.jpg" display="http://ean.gdd.pl/gallery/5905130039553_1.jpg" xr:uid="{8ACC3C10-1F71-4E20-BBCD-CA43C1F88636}"/>
    <hyperlink ref="D917" r:id="rId656" tooltip="5902979013232_1.jpg" display="http://ean.gdd.pl/gallery/5902979013232_1.jpg" xr:uid="{D0A32B98-C739-4268-BD0B-363FEADF14F3}"/>
    <hyperlink ref="D918" r:id="rId657" tooltip="5902979014987_1.jpg" display="http://ean.gdd.pl/gallery/5902979014987_1.jpg" xr:uid="{58A90BEE-1E4E-43E2-9332-ADCDA7901C43}"/>
    <hyperlink ref="D919" r:id="rId658" tooltip="5902979015014_1.jpg" display="http://ean.gdd.pl/gallery/5902979015014_1.jpg" xr:uid="{D6D5C22B-E9A0-4FBC-82AE-D73306507ED3}"/>
    <hyperlink ref="D920" r:id="rId659" tooltip="5905130012051_1.jpg" display="http://ean.gdd.pl/gallery/5905130012051_1.jpg" xr:uid="{C6E0F3DC-5E78-4FE8-A631-C58A9BA4BED0}"/>
    <hyperlink ref="D921" r:id="rId660" tooltip="5905130012075_1.jpg" display="http://ean.gdd.pl/gallery/5905130012075_1.jpg" xr:uid="{A32B7198-78E3-49E6-B940-8883A7BCA9A4}"/>
    <hyperlink ref="D922" r:id="rId661" tooltip="5905130012099_1.jpg" display="http://ean.gdd.pl/gallery/5905130012099_1.jpg" xr:uid="{946229B5-7C2E-4E1E-A123-CD367D614895}"/>
    <hyperlink ref="D923" r:id="rId662" tooltip="5905130012112_1.jpg" display="http://ean.gdd.pl/gallery/5905130012112_1.jpg" xr:uid="{6814559B-2C2D-4AD0-B4EA-5F96D35CCFB7}"/>
    <hyperlink ref="D924" r:id="rId663" tooltip="5905130012136_1.jpg" display="http://ean.gdd.pl/gallery/5905130012136_1.jpg" xr:uid="{F7599EA5-93A1-42FF-874B-C05A33EA5A1C}"/>
    <hyperlink ref="D925" r:id="rId664" tooltip="5905130012150_1.jpg" display="http://ean.gdd.pl/gallery/5905130012150_1.jpg" xr:uid="{4D06057D-96F3-43D5-8CCA-0C7BC46B987F}"/>
    <hyperlink ref="D926" r:id="rId665" tooltip="5905130012174_1.jpg" display="http://ean.gdd.pl/gallery/5905130012174_1.jpg" xr:uid="{BA5E75C6-C467-414E-8896-A9B875CE4884}"/>
    <hyperlink ref="D927" r:id="rId666" tooltip="5905130012198_1.jpg" display="http://ean.gdd.pl/gallery/5905130012198_1.jpg" xr:uid="{599AD7F5-1EC7-4352-9DA3-47822902A53D}"/>
    <hyperlink ref="D928" r:id="rId667" tooltip="5905130012235_1.jpg" display="http://ean.gdd.pl/gallery/5905130012235_1.jpg" xr:uid="{2CAD49D0-9F56-4A20-A6D8-1836A3E3546A}"/>
    <hyperlink ref="D929" r:id="rId668" tooltip="5905130036613_1.jpg" display="http://ean.gdd.pl/gallery/5905130036613_1.jpg" xr:uid="{574F3663-C4DF-486F-8550-5C9A8626A45A}"/>
    <hyperlink ref="D930" r:id="rId669" tooltip="5905130033858_1.jpg" display="http://ean.gdd.pl/gallery/5905130033858_1.jpg" xr:uid="{BB2CC34D-3445-4ABA-B2FA-F8751A97B4AC}"/>
    <hyperlink ref="D931" r:id="rId670" tooltip="5905130011870_1.jpg" display="http://ean.gdd.pl/gallery/5905130011870_1.jpg" xr:uid="{02A5E951-3899-4E7E-83C8-EB292B3AF089}"/>
    <hyperlink ref="D932" r:id="rId671" tooltip="5905130011894_1.jpg" display="http://ean.gdd.pl/gallery/5905130011894_1.jpg" xr:uid="{7C6763C4-5B08-4BA3-A84D-E9870EF7A84A}"/>
    <hyperlink ref="D933" r:id="rId672" tooltip="5905130011917_1.jpg" display="http://ean.gdd.pl/gallery/5905130011917_1.jpg" xr:uid="{EEE94046-254A-4CA9-8089-FB41BF2DEDD4}"/>
    <hyperlink ref="D934" r:id="rId673" tooltip="5905130011931_1.jpg" display="http://ean.gdd.pl/gallery/5905130011931_1.jpg" xr:uid="{DC233865-5492-4E1C-8780-A925B914CE8D}"/>
    <hyperlink ref="D935" r:id="rId674" tooltip="5905130011955_1.jpg" display="http://ean.gdd.pl/gallery/5905130011955_1.jpg" xr:uid="{27B4490C-E100-4E19-8072-F71DD21864B4}"/>
    <hyperlink ref="D936" r:id="rId675" tooltip="5905130011979_1.jpg" display="http://ean.gdd.pl/gallery/5905130011979_1.jpg" xr:uid="{89FFDD24-B9CC-44DD-91A0-1B428C76A673}"/>
    <hyperlink ref="D937" r:id="rId676" tooltip="5905130011993_1.jpg" display="http://ean.gdd.pl/gallery/5905130011993_1.jpg" xr:uid="{AE9FA4B6-1F94-4C5C-9D95-5AE9C7453075}"/>
    <hyperlink ref="D938" r:id="rId677" tooltip="5905130012013_1.jpg" display="http://ean.gdd.pl/gallery/5905130012013_1.jpg" xr:uid="{224607D3-FB8D-4ADE-9B91-2D6EBD8AD25C}"/>
    <hyperlink ref="D939" r:id="rId678" tooltip="5905130012037_1.jpg" display="http://ean.gdd.pl/gallery/5905130012037_1.jpg" xr:uid="{B674A997-66C5-4A01-8FFC-3134A806163D}"/>
    <hyperlink ref="D940" r:id="rId679" tooltip="5905130036620_1.jpg" display="http://ean.gdd.pl/gallery/5905130036620_1.jpg" xr:uid="{55560939-190E-4542-A97F-82BCE536CC29}"/>
    <hyperlink ref="D941" r:id="rId680" tooltip="5905130036606_1.jpg" display="http://ean.gdd.pl/gallery/5905130036606_1.jpg" xr:uid="{308FA304-3CA6-4E1B-BBA9-D689663E890E}"/>
    <hyperlink ref="D942" r:id="rId681" tooltip="5905130033834_1.jpg" display="http://ean.gdd.pl/gallery/5905130033834_1.jpg" xr:uid="{871F44E1-AD8B-4E5D-B285-672DFAFEAFB3}"/>
    <hyperlink ref="D943" r:id="rId682" tooltip="5905130040757_1.jpg" display="http://ean.gdd.pl/gallery/5905130040757_1.jpg" xr:uid="{30E12730-E4D0-47E8-A8B9-C459D77E635C}"/>
    <hyperlink ref="D944" r:id="rId683" tooltip="5905130012822_1.jpg" display="http://ean.gdd.pl/gallery/5905130012822_1.jpg" xr:uid="{7D0E547D-9758-4355-A68B-E395A6A5DEEB}"/>
    <hyperlink ref="D945" r:id="rId684" tooltip="5905130012808_1.jpg" display="http://ean.gdd.pl/gallery/5905130012808_1.jpg" xr:uid="{22E92E50-4C80-49A0-B9EB-8A6C55B7483F}"/>
    <hyperlink ref="D946" r:id="rId685" tooltip="5905130012778_1.jpg" display="http://ean.gdd.pl/gallery/5905130012778_1.jpg" xr:uid="{3219E386-2455-47DB-85FE-4EBBADA5C7C4}"/>
    <hyperlink ref="D947" r:id="rId686" tooltip="5905130012754_1.jpg" display="http://ean.gdd.pl/gallery/5905130012754_1.jpg" xr:uid="{C5DDDA9A-AFBB-4FB5-AD04-2F492BD512B8}"/>
    <hyperlink ref="D948" r:id="rId687" tooltip="5905130012730_1.jpg" display="http://ean.gdd.pl/gallery/5905130012730_1.jpg" xr:uid="{FE129CFE-EB08-48F3-84C8-E0B9B42F2ADE}"/>
    <hyperlink ref="D949" r:id="rId688" tooltip="5905130012846_1.jpg" display="http://ean.gdd.pl/gallery/5905130012846_1.jpg" xr:uid="{DF9A3163-3705-4E16-B0F2-2AC74D774CD3}"/>
    <hyperlink ref="D950" r:id="rId689" tooltip="5905130012860_1.jpg" display="http://ean.gdd.pl/gallery/5905130012860_1.jpg" xr:uid="{12573068-CE5A-4EF3-B073-F37BD95377B0}"/>
    <hyperlink ref="D951" r:id="rId690" tooltip="5905130002878_1.jpg" display="http://ean.gdd.pl/gallery/5905130002878_1.jpg" xr:uid="{583DE656-AC42-447C-AF66-27E831695017}"/>
    <hyperlink ref="D952" r:id="rId691" tooltip="5905130002892_1.jpg" display="http://ean.gdd.pl/gallery/5905130002892_1.jpg" xr:uid="{AA1DABB2-E7D3-4C39-AD20-5232588A291B}"/>
    <hyperlink ref="D953" r:id="rId692" tooltip="5905130002915_1.jpg" display="http://ean.gdd.pl/gallery/5905130002915_1.jpg" xr:uid="{1091DA1F-7BD4-44E6-B7EA-8C6DB8A2D323}"/>
    <hyperlink ref="D954" r:id="rId693" tooltip="5905130002939_1.jpg" display="http://ean.gdd.pl/gallery/5905130002939_1.jpg" xr:uid="{B7B31AE4-2895-4396-B79F-CB76C3562A9B}"/>
    <hyperlink ref="D955" r:id="rId694" tooltip="5905130002953_1.jpg" display="http://ean.gdd.pl/gallery/5905130002953_1.jpg" xr:uid="{8B664971-9D3D-47C8-AEE7-0637044968C3}"/>
    <hyperlink ref="D956" r:id="rId695" tooltip="5905130002977_1.jpg" display="http://ean.gdd.pl/gallery/5905130002977_1.jpg" xr:uid="{3F772105-4BAE-41E1-9564-7CC16F8AA67D}"/>
    <hyperlink ref="D957" r:id="rId696" tooltip="5905130002991_1.jpg" display="http://ean.gdd.pl/gallery/5905130002991_1.jpg" xr:uid="{046F238C-7B69-469D-B9F3-1496919EBF1C}"/>
    <hyperlink ref="D958" r:id="rId697" tooltip="5905130003011_1.jpg" display="http://ean.gdd.pl/gallery/5905130003011_1.jpg" xr:uid="{A2CE27AA-BCE9-445F-A5A6-107F98739C4E}"/>
    <hyperlink ref="D959" r:id="rId698" tooltip="5905130033766_1.jpg" display="http://ean.gdd.pl/gallery/5905130033766_1.jpg" xr:uid="{4147C49F-0B23-4B47-A1A7-3789CE338618}"/>
    <hyperlink ref="D960" r:id="rId699" tooltip="5905130033780_1.jpg" display="http://ean.gdd.pl/gallery/5905130033780_1.jpg" xr:uid="{FB8D6E55-6B62-4726-96EF-E0EE0150DA44}"/>
    <hyperlink ref="D961" r:id="rId700" tooltip="5902979012464_1.jpg" display="http://ean.gdd.pl/gallery/5902979012464_1.jpg" xr:uid="{A5D20B8B-E789-456D-91DD-08D41A734D5B}"/>
    <hyperlink ref="D962" r:id="rId701" tooltip="5902979012488_1.jpg" display="http://ean.gdd.pl/gallery/5902979012488_1.jpg" xr:uid="{1CE1CE1A-05F7-4F17-BC39-564266A0698D}"/>
    <hyperlink ref="D963" r:id="rId702" tooltip="5905130012532_1.jpg" display="http://ean.gdd.pl/gallery/5905130012532_1.jpg" xr:uid="{E16E2F84-0EDA-4B84-AB74-02E512B4BC69}"/>
    <hyperlink ref="D964" r:id="rId703" tooltip="5905130012556_1.jpg" display="http://ean.gdd.pl/gallery/5905130012556_1.jpg" xr:uid="{D084970B-CE74-4ED6-A822-619FBDDEBD7E}"/>
    <hyperlink ref="D965" r:id="rId704" tooltip="5905130012570_1.jpg" display="http://ean.gdd.pl/gallery/5905130012570_1.jpg" xr:uid="{BF793DD0-4B90-44A6-A0B2-3E56B03988EC}"/>
    <hyperlink ref="D966" r:id="rId705" tooltip="5905130012594_1.jpg" display="http://ean.gdd.pl/gallery/5905130012594_1.jpg" xr:uid="{EC6E9286-0C98-4FA6-BAB6-BF4C754ECDBC}"/>
    <hyperlink ref="D968" r:id="rId706" tooltip="5905130012617_1.jpg" display="http://ean.gdd.pl/gallery/5905130012617_1.jpg" xr:uid="{B5756124-A8F4-4800-8D9E-C6F4DF20467F}"/>
    <hyperlink ref="D969" r:id="rId707" tooltip="5905130012631_1.jpg" display="http://ean.gdd.pl/gallery/5905130012631_1.jpg" xr:uid="{DF89F62C-E85F-4F66-A3DE-764DBE62614D}"/>
    <hyperlink ref="D970" r:id="rId708" tooltip="5905130012655_1.jpg" display="http://ean.gdd.pl/gallery/5905130012655_1.jpg" xr:uid="{3C69E2EA-AC41-4192-BBFE-58AD834B2029}"/>
    <hyperlink ref="D971" r:id="rId709" tooltip="5905130012679_1.jpg" display="http://ean.gdd.pl/gallery/5905130012679_1.jpg" xr:uid="{E5DF630F-B14C-426A-8F7F-F6188AD8A63D}"/>
    <hyperlink ref="D972" r:id="rId710" tooltip="5905130012693_1.jpg" display="http://ean.gdd.pl/gallery/5905130012693_1.jpg" xr:uid="{E60E886E-766B-4A78-950B-61BBF19FF2DC}"/>
    <hyperlink ref="D973" r:id="rId711" tooltip="5905130012716_1.jpg" display="http://ean.gdd.pl/gallery/5905130012716_1.jpg" xr:uid="{B90DBD90-AF45-4EEE-8119-F014BB7792F9}"/>
    <hyperlink ref="D974" r:id="rId712" tooltip="5905130036651_1.jpg" display="http://ean.gdd.pl/gallery/5905130036651_1.jpg" xr:uid="{BB097AF8-7627-4F07-97B8-1B5C2577211C}"/>
    <hyperlink ref="D975" r:id="rId713" tooltip="5905130036668_1.jpg" display="http://ean.gdd.pl/gallery/5905130036668_1.jpg" xr:uid="{D803CC69-08B4-4AB2-85D1-1BD531F5FE79}"/>
    <hyperlink ref="D976" r:id="rId714" tooltip="5905130036675_1.jpg" display="http://ean.gdd.pl/gallery/5905130036675_1.jpg" xr:uid="{2122D108-CB05-41ED-8614-88227C2C80FB}"/>
    <hyperlink ref="D986" r:id="rId715" tooltip="5902979001918_1.jpg" display="http://ean.gdd.pl/gallery/5902979001918_1.jpg" xr:uid="{090E81FE-D74A-433B-91A1-FCB9AAD9BE5F}"/>
    <hyperlink ref="D987" r:id="rId716" tooltip="5902979001925_1.jpg" display="http://ean.gdd.pl/gallery/5902979001925_1.jpg" xr:uid="{84B80B0E-B3A0-43FC-A71D-1821C24007E2}"/>
    <hyperlink ref="D988" r:id="rId717" tooltip="5902979001932_1.jpg" display="http://ean.gdd.pl/gallery/5902979001932_1.jpg" xr:uid="{862E8CB5-85ED-4841-A81A-23C3DDE9B376}"/>
    <hyperlink ref="D989" r:id="rId718" tooltip="5902979001949_1.jpg" display="http://ean.gdd.pl/gallery/5902979001949_1.jpg" xr:uid="{84C33964-EAB7-42D8-9956-1D1436CC2771}"/>
    <hyperlink ref="D990" r:id="rId719" tooltip="5902979001956_1.jpg" display="http://ean.gdd.pl/gallery/5902979001956_1.jpg" xr:uid="{E40BE57B-0BDB-4EAC-BFE4-0792EF67A7F6}"/>
    <hyperlink ref="D991" r:id="rId720" tooltip="5902979001963_1.jpg" display="http://ean.gdd.pl/gallery/5902979001963_1.jpg" xr:uid="{1B6CBFA3-C846-4EFA-9F87-FF6405196739}"/>
    <hyperlink ref="D992" r:id="rId721" tooltip="5902979001970_1.jpg" display="http://ean.gdd.pl/gallery/5902979001970_1.jpg" xr:uid="{C08BEDBD-B79C-4D38-A1E1-4072DFBFD445}"/>
    <hyperlink ref="D993" r:id="rId722" tooltip="5902979001987_1.jpg" display="http://ean.gdd.pl/gallery/5902979001987_1.jpg" xr:uid="{0EBC7C32-9992-466A-B7FA-FD8A1CE3BFD7}"/>
    <hyperlink ref="D994" r:id="rId723" tooltip="5902979001994_1.jpg" display="http://ean.gdd.pl/gallery/5902979001994_1.jpg" xr:uid="{C68DBCC7-E79D-4C68-BC55-881C04D7F601}"/>
    <hyperlink ref="D995" r:id="rId724" tooltip="5902979001642_1.jpg" display="http://ean.gdd.pl/gallery/5902979001642_1.jpg" xr:uid="{31DE186E-343A-4105-86ED-7529129B2935}"/>
    <hyperlink ref="D996" r:id="rId725" tooltip="5902979001659_1.jpg" display="http://ean.gdd.pl/gallery/5902979001659_1.jpg" xr:uid="{E51AE6B1-5909-428C-8A08-198A57AF2F4A}"/>
    <hyperlink ref="D997" r:id="rId726" tooltip="5902979001666_1.jpg" display="http://ean.gdd.pl/gallery/5902979001666_1.jpg" xr:uid="{AE0E2C5A-28BA-408F-BCC2-F60C8A1F3A21}"/>
    <hyperlink ref="D999" r:id="rId727" tooltip="5902979001680_1.jpg" display="http://ean.gdd.pl/gallery/5902979001680_1.jpg" xr:uid="{B6BE3056-3F95-4009-84CF-2FF97569703C}"/>
    <hyperlink ref="D1000" r:id="rId728" tooltip="5902979001697_1.jpg" display="http://ean.gdd.pl/gallery/5902979001697_1.jpg" xr:uid="{835B6582-6CEF-4E48-8A51-6DC393E80C3B}"/>
    <hyperlink ref="D1001" r:id="rId729" tooltip="5902979001703_1.jpg" display="http://ean.gdd.pl/gallery/5902979001703_1.jpg" xr:uid="{BEF8AA88-784C-43E4-9F1D-99A641C8EE12}"/>
    <hyperlink ref="D1002" r:id="rId730" tooltip="5902979001710_1.jpg" display="http://ean.gdd.pl/gallery/5902979001710_1.jpg" xr:uid="{59E0C6AE-C7DA-4304-BE86-6D02EE8A7CE8}"/>
    <hyperlink ref="D1003" r:id="rId731" tooltip="5902979001727_1.jpg" display="http://ean.gdd.pl/gallery/5902979001727_1.jpg" xr:uid="{771EF45B-8BE0-4064-81C3-0C08163FC1BB}"/>
    <hyperlink ref="D1004" r:id="rId732" tooltip="5902979009181_1.jpg" display="http://ean.gdd.pl/gallery/5902979009181_1.jpg" xr:uid="{1DF52D20-A4C5-4304-AC7B-E02B596A6AF3}"/>
    <hyperlink ref="D1005" r:id="rId733" tooltip="5902979009198_1.jpg" display="http://ean.gdd.pl/gallery/5902979009198_1.jpg" xr:uid="{3754E225-E514-4091-BF8D-1E04F2EC8AD6}"/>
    <hyperlink ref="D1006" r:id="rId734" tooltip="5902979009204_1.jpg" display="http://ean.gdd.pl/gallery/5902979009204_1.jpg" xr:uid="{54CD26C3-B81F-4A34-8206-B487922BD181}"/>
    <hyperlink ref="D1007" r:id="rId735" tooltip="5902979009211_1.jpg" display="http://ean.gdd.pl/gallery/5902979009211_1.jpg" xr:uid="{183446A4-E922-43A9-A157-D71433D373A8}"/>
    <hyperlink ref="D1008" r:id="rId736" tooltip="5902979009228_1.jpg" display="http://ean.gdd.pl/gallery/5902979009228_1.jpg" xr:uid="{3FE54CCE-F7D1-44DC-927E-E68AC1BA87C5}"/>
    <hyperlink ref="D1009" r:id="rId737" tooltip="5902979009235_1.jpg" display="http://ean.gdd.pl/gallery/5902979009235_1.jpg" xr:uid="{0FF845FA-28F9-4E5B-80D4-6453021EB7A5}"/>
    <hyperlink ref="D1010" r:id="rId738" tooltip="5902979009242_1.jpg" display="http://ean.gdd.pl/gallery/5902979009242_1.jpg" xr:uid="{0FA0D792-3BB9-4352-A034-26848781C15A}"/>
    <hyperlink ref="D1011" r:id="rId739" tooltip="5902979012501_1.jpg" display="http://ean.gdd.pl/gallery/5902979012501_1.jpg" xr:uid="{2B7B3F71-EBC4-4AD5-BF83-A799CD6F0556}"/>
    <hyperlink ref="D1012" r:id="rId740" tooltip="5902979012525_1.jpg" display="http://ean.gdd.pl/gallery/5902979012525_1.jpg" xr:uid="{3F03BC82-E279-4466-A4B2-8B2CE2FB9F8C}"/>
    <hyperlink ref="D1013" r:id="rId741" tooltip="5902979008986_1.jpg" display="http://ean.gdd.pl/gallery/5902979008986_1.jpg" xr:uid="{B665B0D4-455B-41A8-867A-0A6233F88628}"/>
    <hyperlink ref="D1014" r:id="rId742" tooltip="5902979008993_1.jpg" display="http://ean.gdd.pl/gallery/5902979008993_1.jpg" xr:uid="{B34575A2-F032-4734-B697-F54D1C9CE979}"/>
    <hyperlink ref="D1015" r:id="rId743" tooltip="5902979009006_1.jpg" display="http://ean.gdd.pl/gallery/5902979009006_1.jpg" xr:uid="{AB3A917E-9811-48B9-B820-62CAC9C3050E}"/>
    <hyperlink ref="D1016" r:id="rId744" tooltip="5902979009013_1.jpg" display="http://ean.gdd.pl/gallery/5902979009013_1.jpg" xr:uid="{707ACDDB-8AB7-4D1E-85C4-A1D223E4B1AB}"/>
    <hyperlink ref="D1017" r:id="rId745" tooltip="5902979009020_1.jpg" display="http://ean.gdd.pl/gallery/5902979009020_1.jpg" xr:uid="{F2CEF22E-5A99-41A6-AF09-CF667E47D7D7}"/>
    <hyperlink ref="D1018" r:id="rId746" tooltip="5902979009037_1.jpg" display="http://ean.gdd.pl/gallery/5902979009037_1.jpg" xr:uid="{EC98A056-800A-464C-88CA-821175C56517}"/>
    <hyperlink ref="D1019" r:id="rId747" tooltip="5902979009044_1.jpg" display="http://ean.gdd.pl/gallery/5902979009044_1.jpg" xr:uid="{41415868-4036-4A9D-A839-2220813AAAD6}"/>
    <hyperlink ref="D1020" r:id="rId748" tooltip="5902979009082_1.jpg" display="http://ean.gdd.pl/gallery/5902979009082_1.jpg" xr:uid="{63244069-62F5-4C88-8598-5EB1C8FD7986}"/>
    <hyperlink ref="D1021" r:id="rId749" tooltip="5902979009099_1.jpg" display="http://ean.gdd.pl/gallery/5902979009099_1.jpg" xr:uid="{22EA96E8-F2AB-4813-80E9-A46FDE0113C2}"/>
    <hyperlink ref="D1022" r:id="rId750" tooltip="5902979009105_1.jpg" display="http://ean.gdd.pl/gallery/5902979009105_1.jpg" xr:uid="{D676576E-8537-41E9-A033-AD3F843629AE}"/>
    <hyperlink ref="D1023" r:id="rId751" tooltip="5902979009112_1.jpg" display="http://ean.gdd.pl/gallery/5902979009112_1.jpg" xr:uid="{D370C8FF-A163-4D4E-8604-18A98A7E03A7}"/>
    <hyperlink ref="D1024" r:id="rId752" tooltip="5902979009129_1.jpg" display="http://ean.gdd.pl/gallery/5902979009129_1.jpg" xr:uid="{4CBB25FA-C3CB-49F7-BADE-EFEE14F596D1}"/>
    <hyperlink ref="D1025" r:id="rId753" tooltip="5902979009136_1.jpg" display="http://ean.gdd.pl/gallery/5902979009136_1.jpg" xr:uid="{F9782E66-1F80-4DC0-A3CB-30B4A4141EC8}"/>
    <hyperlink ref="D1026" r:id="rId754" tooltip="5902979009143_1.jpg" display="http://ean.gdd.pl/gallery/5902979009143_1.jpg" xr:uid="{E0E418EA-5513-43BF-A67C-27393C26BA67}"/>
    <hyperlink ref="D1037" r:id="rId755" tooltip="5905130049316_1.jpg" display="http://ean.gdd.pl/gallery/5905130049316_1.jpg" xr:uid="{86ECDABE-A4B6-4B5A-B8DB-D3C4376F60B4}"/>
    <hyperlink ref="D1038" r:id="rId756" tooltip="5905130049347_1.jpg" display="http://ean.gdd.pl/gallery/5905130049347_1.jpg" xr:uid="{BF7359EA-8913-41CA-B8C8-C1E9BA4874EC}"/>
    <hyperlink ref="D1039" r:id="rId757" tooltip="5905130049378_1.jpg" display="http://ean.gdd.pl/gallery/5905130049378_1.jpg" xr:uid="{EE2F5B50-BAC0-45B4-90C7-1D1C23F5929F}"/>
    <hyperlink ref="D1040" r:id="rId758" tooltip="5905130049408_1.jpg" display="http://ean.gdd.pl/gallery/5905130049408_1.jpg" xr:uid="{BCBDA547-020C-4F34-9706-A395D7BD553A}"/>
    <hyperlink ref="D1041" r:id="rId759" tooltip="5905130049439_1.jpg" display="http://ean.gdd.pl/gallery/5905130049439_1.jpg" xr:uid="{02E923A9-1D8E-484E-95A7-79CC2CC34B88}"/>
    <hyperlink ref="D1042" r:id="rId760" tooltip="5905130049460_1.jpg" display="http://ean.gdd.pl/gallery/5905130049460_1.jpg" xr:uid="{0C2568BB-D342-4416-8B47-65A25A6CA7F3}"/>
    <hyperlink ref="D1043" r:id="rId761" tooltip="5905130049491_1.jpg" display="http://ean.gdd.pl/gallery/5905130049491_1.jpg" xr:uid="{E5406159-82F6-47FE-B71C-FD560087824C}"/>
    <hyperlink ref="D1044" r:id="rId762" tooltip="5905130049521_1.jpg" display="http://ean.gdd.pl/gallery/5905130049521_1.jpg" xr:uid="{CF0A61D5-0FCF-48BB-93F5-9C6A23C851F3}"/>
    <hyperlink ref="D1113" r:id="rId763" tooltip="5905130039997_1.jpg" display="http://ean.gdd.pl/gallery/5905130039997_1.jpg" xr:uid="{DFF445BB-D62A-433F-8FB8-C9C3F5306DE2}"/>
    <hyperlink ref="D1114" r:id="rId764" tooltip="5905130051517_1.jpg" display="http://ean.gdd.pl/gallery/5905130051517_1.jpg" xr:uid="{85EC8B0A-D568-42A0-9C47-1FF9730B7310}"/>
    <hyperlink ref="D1115" r:id="rId765" tooltip="5905130040023_1.jpg" display="http://ean.gdd.pl/gallery/5905130040023_1.jpg" xr:uid="{7B241470-6D51-4051-B457-42E78C415484}"/>
    <hyperlink ref="D1116" r:id="rId766" tooltip="5905130040047_1.jpg" display="http://ean.gdd.pl/gallery/5905130040047_1.jpg" xr:uid="{158F5E8D-D28A-4CF1-8C82-41443B832DC3}"/>
    <hyperlink ref="D1117" r:id="rId767" tooltip="5905130051357_1.jpg" display="http://ean.gdd.pl/gallery/5905130051357_1.jpg" xr:uid="{1C480789-A43E-4B8E-BE38-8CD59809FC58}"/>
    <hyperlink ref="D1118" r:id="rId768" tooltip="5905130040061_1.jpg" display="http://ean.gdd.pl/gallery/5905130040061_1.jpg" xr:uid="{6FD8ADE0-B226-4171-8E05-760816B3FD93}"/>
    <hyperlink ref="D1119" r:id="rId769" tooltip="5905130040085_1.jpg" display="http://ean.gdd.pl/gallery/5905130040085_1.jpg" xr:uid="{3E62849F-D437-4D0D-9497-6F740120F4D1}"/>
    <hyperlink ref="D1120" r:id="rId770" tooltip="5905130040108_1.jpg" display="http://ean.gdd.pl/gallery/5905130040108_1.jpg" xr:uid="{7992652B-E60E-4589-93D3-95330DB9FF77}"/>
    <hyperlink ref="D1121" r:id="rId771" tooltip="5905130051371_1.jpg" display="http://ean.gdd.pl/gallery/5905130051371_1.jpg" xr:uid="{1EB095EC-270A-47F4-A570-B98D83248BB4}"/>
    <hyperlink ref="D1122" r:id="rId772" tooltip="5905130040122_1.jpg" display="http://ean.gdd.pl/gallery/5905130040122_1.jpg" xr:uid="{EBB2EBA1-6BD4-485D-B8B4-22715B554876}"/>
    <hyperlink ref="D1123" r:id="rId773" tooltip="5905130040146_1.jpg" display="http://ean.gdd.pl/gallery/5905130040146_1.jpg" xr:uid="{806094EB-FED9-4955-90DD-AD4F5434A0A5}"/>
    <hyperlink ref="D1124" r:id="rId774" tooltip="5905130051531_1.jpg" display="http://ean.gdd.pl/gallery/5905130051531_1.jpg" xr:uid="{494F743E-40DA-4C44-A392-ABC6B52226D6}"/>
    <hyperlink ref="D1125" r:id="rId775" tooltip="5905130040184_1.jpg" display="http://ean.gdd.pl/gallery/5905130040184_1.jpg" xr:uid="{4A83FB0F-82B3-42B5-AD56-1420B2FA8C3C}"/>
    <hyperlink ref="D1126" r:id="rId776" tooltip="5905130051395_1.jpg" display="http://ean.gdd.pl/gallery/5905130051395_1.jpg" xr:uid="{1607695F-FD20-42E6-B4A3-E77D01B4C13D}"/>
    <hyperlink ref="D1127" r:id="rId777" tooltip="5905130040207_1.jpg" display="http://ean.gdd.pl/gallery/5905130040207_1.jpg" xr:uid="{5DE10231-5FEC-43B9-B9FE-7F88F0690726}"/>
    <hyperlink ref="D1128" r:id="rId778" tooltip="5905130051418_1.jpg" display="http://ean.gdd.pl/gallery/5905130051418_1.jpg" xr:uid="{7410B721-41F2-423E-8A9D-18B2DC25DBA2}"/>
    <hyperlink ref="D1129" r:id="rId779" tooltip="5905130040221_1.jpg" display="http://ean.gdd.pl/gallery/5905130040221_1.jpg" xr:uid="{04AEC381-515E-44B5-8ED4-21746CD7236A}"/>
    <hyperlink ref="D1130" r:id="rId780" tooltip="5905130040245_1.jpg" display="http://ean.gdd.pl/gallery/5905130040245_1.jpg" xr:uid="{DCD65E0B-DF9B-420C-BF27-5AF24983F200}"/>
    <hyperlink ref="D1131" r:id="rId781" tooltip="5905130051432_1.jpg" display="http://ean.gdd.pl/gallery/5905130051432_1.jpg" xr:uid="{705BD5C3-98CC-4183-B549-B25B9903D8F0}"/>
    <hyperlink ref="D1132" r:id="rId782" tooltip="5905130040269_1.jpg" display="http://ean.gdd.pl/gallery/5905130040269_1.jpg" xr:uid="{4165C6A9-8924-4670-8228-9E6CF0698142}"/>
    <hyperlink ref="D1133" r:id="rId783" tooltip="5905130040283_1.jpg" display="http://ean.gdd.pl/gallery/5905130040283_1.jpg" xr:uid="{7FD18B66-2C44-4F88-8B79-0B2B201707C1}"/>
    <hyperlink ref="D1134" r:id="rId784" tooltip="5905130040306_1.jpg" display="http://ean.gdd.pl/gallery/5905130040306_1.jpg" xr:uid="{683AF9CC-A39C-4C8B-AE6D-F15B7BC41C1C}"/>
    <hyperlink ref="D1135" r:id="rId785" tooltip="5905130040320_1.jpg" display="http://ean.gdd.pl/gallery/5905130040320_1.jpg" xr:uid="{C582112A-BF5F-4F87-A9A7-6A7A8842AB34}"/>
    <hyperlink ref="D1136" r:id="rId786" tooltip="5905130051579_1.jpg" display="http://ean.gdd.pl/gallery/5905130051579_1.jpg" xr:uid="{D2451397-2E57-49A0-88E7-9C0ED5CD264B}"/>
    <hyperlink ref="D1137" r:id="rId787" tooltip="5905130051456_1.jpg" display="http://ean.gdd.pl/gallery/5905130051456_1.jpg" xr:uid="{7B908314-3BF5-4DEE-B87C-264611BED4F6}"/>
    <hyperlink ref="D1138" r:id="rId788" tooltip="5905130040405_1.jpg" display="http://ean.gdd.pl/gallery/5905130040405_1.jpg" xr:uid="{5E1E68FC-E0A5-4E71-A57F-2C2718E18F7A}"/>
    <hyperlink ref="D1139" r:id="rId789" tooltip="5905130040429_1.jpg" display="http://ean.gdd.pl/gallery/5905130040429_1.jpg" xr:uid="{C9597211-4C6A-4762-968C-0919C228F41C}"/>
    <hyperlink ref="D1140" r:id="rId790" tooltip="5905130040443_1.jpg" display="http://ean.gdd.pl/gallery/5905130040443_1.jpg" xr:uid="{F0928455-99CA-40D4-9119-FBF7A1D5CACF}"/>
    <hyperlink ref="D1141" r:id="rId791" tooltip="5905130040467_1.jpg" display="http://ean.gdd.pl/gallery/5905130040467_1.jpg" xr:uid="{BA05DD51-448D-4026-944A-5C1AC32F2153}"/>
    <hyperlink ref="D1142" r:id="rId792" tooltip="5905130040399_1.jpg" display="http://ean.gdd.pl/gallery/5905130040399_1.jpg" xr:uid="{9406C1CB-5B45-4830-9CB4-EE40752CBAAE}"/>
    <hyperlink ref="D1143" r:id="rId793" tooltip="5902979009280_1.jpg" display="http://ean.gdd.pl/gallery/5902979009280_1.jpg" xr:uid="{2B57B48E-55E3-4125-A722-901B87C14517}"/>
    <hyperlink ref="D1144" r:id="rId794" tooltip="5902979009297_1.jpg" display="http://ean.gdd.pl/gallery/5902979009297_1.jpg" xr:uid="{BA475DCC-ECB0-4F88-ACCF-1643EA3329B6}"/>
    <hyperlink ref="D1145" r:id="rId795" tooltip="5902979009303_1.jpg" display="http://ean.gdd.pl/gallery/5902979009303_1.jpg" xr:uid="{06DD426A-AEDD-4571-AE2C-84379AB9C77A}"/>
    <hyperlink ref="D1146" r:id="rId796" tooltip="5902979009310_1.jpg" display="http://ean.gdd.pl/gallery/5902979009310_1.jpg" xr:uid="{D8598112-EA21-4D32-9F07-02DE75396D0F}"/>
    <hyperlink ref="D1147" r:id="rId797" tooltip="5902979009327_1.jpg" display="http://ean.gdd.pl/gallery/5902979009327_1.jpg" xr:uid="{4218E553-9C33-40BF-B3F4-1FAB34D94D2C}"/>
    <hyperlink ref="D1148" r:id="rId798" tooltip="5905130009556_1.jpg" display="http://ean.gdd.pl/gallery/5905130009556_1.jpg" xr:uid="{930AD695-57A7-4E5F-9452-B752974F3454}"/>
    <hyperlink ref="D1149" r:id="rId799" tooltip="5902979014222_1.jpg" display="http://ean.gdd.pl/gallery/5902979014222_1.jpg" xr:uid="{250D1F70-BA2B-47A0-BF91-7A1F4ABDBAD3}"/>
    <hyperlink ref="D1207" r:id="rId800" tooltip="5902979013539_1.jpg" display="http://ean.gdd.pl/gallery/5902979013539_1.jpg" xr:uid="{A2D37B0E-9B2C-46BF-9FB3-006A35E28FD3}"/>
    <hyperlink ref="D1301" r:id="rId801" tooltip="4007817108710_1.jpg" display="http://ean.gdd.pl/gallery/4007817108710_1.jpg" xr:uid="{1EFB73E1-37CF-4061-A353-29ED654FCBB4}"/>
    <hyperlink ref="D1326" r:id="rId802" tooltip="4007817611104_1.jpg" display="http://ean.gdd.pl/gallery/4007817611104_1.jpg" xr:uid="{85F23D6A-E827-4AAF-AEC1-9EE53D79665B}"/>
    <hyperlink ref="D1327" r:id="rId803" tooltip="4007817104729_1.jpg" display="http://ean.gdd.pl/gallery/4007817104729_1.jpg" xr:uid="{9260E619-A1E7-4B7E-BD8F-F56BD1494190}"/>
    <hyperlink ref="D1328" r:id="rId804" tooltip="4007817114681_1.jpg" display="http://ean.gdd.pl/gallery/4007817114681_1.jpg" xr:uid="{E34FC271-6C14-48EE-9114-4FE0716F114D}"/>
    <hyperlink ref="D1329" r:id="rId805" tooltip="4007817052051_1.jpg" display="http://ean.gdd.pl/gallery/4007817052051_1.jpg" xr:uid="{C51BEF4B-42FA-4953-8BB6-4EA872C09E0B}"/>
    <hyperlink ref="D1330" r:id="rId806" tooltip="4007817066829_1.jpg" display="http://ean.gdd.pl/gallery/4007817066829_1.jpg" xr:uid="{E61762DB-3504-4C49-8294-2B0C1C81B45D}"/>
    <hyperlink ref="D1331" r:id="rId807" tooltip="4007817104217_1.jpg" display="http://ean.gdd.pl/gallery/4007817104217_1.jpg" xr:uid="{83174D0B-01F3-4D0B-BE01-BAF9529F15DD}"/>
    <hyperlink ref="D1332" r:id="rId808" tooltip="4007817104231_1.jpg" display="http://ean.gdd.pl/gallery/4007817104231_1.jpg" xr:uid="{180FC03B-21FF-4675-9F37-B08EBDA941B9}"/>
    <hyperlink ref="D1333" r:id="rId809" tooltip="4007817104255_1.jpg" display="http://ean.gdd.pl/gallery/4007817104255_1.jpg" xr:uid="{0B9E4956-6B70-4B02-9036-6233F42EFBC6}"/>
    <hyperlink ref="D1334" r:id="rId810" tooltip="4007817104279_1.jpg" display="http://ean.gdd.pl/gallery/4007817104279_1.jpg" xr:uid="{FA3DE0B4-E525-4482-BAE7-E27069CA8F5D}"/>
    <hyperlink ref="D1335" r:id="rId811" tooltip="4007817104293_1.jpg" display="http://ean.gdd.pl/gallery/4007817104293_1.jpg" xr:uid="{562E15CC-86DC-469B-B786-58F1B31C2673}"/>
    <hyperlink ref="D1336" r:id="rId812" tooltip="4007817184691_1.jpg" display="http://ean.gdd.pl/gallery/4007817184691_1.jpg" xr:uid="{79912807-B933-4DA6-AC7C-819817750C8C}"/>
    <hyperlink ref="D1337" r:id="rId813" tooltip="4007817184738_1.jpg" display="http://ean.gdd.pl/gallery/4007817184738_1.jpg" xr:uid="{AECEC22A-36D3-4EEF-9D6E-2D2E8620A322}"/>
    <hyperlink ref="D1338" r:id="rId814" tooltip="4007817184776_1.jpg" display="http://ean.gdd.pl/gallery/4007817184776_1.jpg" xr:uid="{E7D24E49-3502-40EC-AB19-5FB5FC83B8B3}"/>
    <hyperlink ref="D1339" r:id="rId815" tooltip="4007817048160_1.jpg" display="http://ean.gdd.pl/gallery/4007817048160_1.jpg" xr:uid="{B217198C-3DFE-4D12-9012-360E1E5A57A0}"/>
    <hyperlink ref="D1340" r:id="rId816" tooltip="4007817104194_1.jpg" display="http://ean.gdd.pl/gallery/4007817104194_1.jpg" xr:uid="{44B024B7-B965-4573-B764-1553A0ADAD48}"/>
    <hyperlink ref="D1341" r:id="rId817" tooltip="4007817104170_1.jpg" display="http://ean.gdd.pl/gallery/4007817104170_1.jpg" xr:uid="{D9D131D9-CF9E-4FF5-952E-C613D5AC6953}"/>
    <hyperlink ref="D1342" r:id="rId818" tooltip="4007817104156_1.jpg" display="http://ean.gdd.pl/gallery/4007817104156_1.jpg" xr:uid="{797CCA6A-DBAB-4BF8-AD0A-928CD92107E8}"/>
    <hyperlink ref="D1343" r:id="rId819" tooltip="4007817104132_1.jpg" display="http://ean.gdd.pl/gallery/4007817104132_1.jpg" xr:uid="{420D9657-4B58-41F7-A58E-C31191FF122F}"/>
    <hyperlink ref="D1344" r:id="rId820" tooltip="4007817104118_1.jpg" display="http://ean.gdd.pl/gallery/4007817104118_1.jpg" xr:uid="{90FA1683-0183-410E-BCBB-64832C06C619}"/>
    <hyperlink ref="D1345" r:id="rId821" tooltip="4007817104095_1.jpg" display="http://ean.gdd.pl/gallery/4007817104095_1.jpg" xr:uid="{5EC5E942-ECE8-4895-84CA-5FD6F31A19E0}"/>
    <hyperlink ref="D1346" r:id="rId822" tooltip="4007817104071_1.jpg" display="http://ean.gdd.pl/gallery/4007817104071_1.jpg" xr:uid="{EF2F763D-DF00-46BE-ACC8-9B3D437FBE8C}"/>
    <hyperlink ref="D1347" r:id="rId823" tooltip="4007817104057_1.jpg" display="http://ean.gdd.pl/gallery/4007817104057_1.jpg" xr:uid="{288989B1-F485-42DC-98FC-CF6057CB4E69}"/>
    <hyperlink ref="D1348" r:id="rId824" tooltip="4007817104033_1.jpg" display="http://ean.gdd.pl/gallery/4007817104033_1.jpg" xr:uid="{C0CE2464-1C33-43B3-9517-55F880C8BA2D}"/>
    <hyperlink ref="D1349" r:id="rId825" tooltip="4007817104019_1.jpg" display="http://ean.gdd.pl/gallery/4007817104019_1.jpg" xr:uid="{2D2D32AE-B0E9-4466-9B06-77BC1AD86345}"/>
    <hyperlink ref="D1350" r:id="rId826" tooltip="4007817103999_1.jpg" display="http://ean.gdd.pl/gallery/4007817103999_1.jpg" xr:uid="{BEE40901-92A1-431F-8780-0DD055ED8117}"/>
    <hyperlink ref="D1351" r:id="rId827" tooltip="4007817184813_1.jpg" display="http://ean.gdd.pl/gallery/4007817184813_1.jpg" xr:uid="{2A62F3B4-BD2B-43C4-B30E-C35EE3CFFD40}"/>
    <hyperlink ref="D1352" r:id="rId828" tooltip="4007817048177_1.jpg" display="http://ean.gdd.pl/gallery/4007817048177_1.jpg" xr:uid="{D49B6948-C8BC-4704-82E1-7642AF92F44B}"/>
    <hyperlink ref="D1353" r:id="rId829" tooltip="4007817048184_1.jpg" display="http://ean.gdd.pl/gallery/4007817048184_1.jpg" xr:uid="{8B13E353-0652-4777-ADBF-0C14DDDA5D0F}"/>
    <hyperlink ref="D1354" r:id="rId830" tooltip="4007817048191_1.jpg" display="http://ean.gdd.pl/gallery/4007817048191_1.jpg" xr:uid="{3E9F0BC8-E65B-4F73-A9C7-E46487603FDF}"/>
    <hyperlink ref="D1355" r:id="rId831" tooltip="4007817038871_1.jpg" display="http://ean.gdd.pl/gallery/4007817038871_1.jpg" xr:uid="{1634DB86-9576-478B-B7A4-E11C9B19D291}"/>
    <hyperlink ref="D1356" r:id="rId832" tooltip="4007817052105_1.jpg" display="http://ean.gdd.pl/gallery/4007817052105_1.jpg" xr:uid="{835E4001-79C3-4200-BE59-C96E8A130209}"/>
    <hyperlink ref="D1357" r:id="rId833" tooltip="4007817035160_1.jpg" display="http://ean.gdd.pl/gallery/4007817035160_1.jpg" xr:uid="{4D90BD08-ABBD-4F97-8C8B-40FCCF0C4CA4}"/>
    <hyperlink ref="D1358" r:id="rId834" tooltip="4007817035177_1.jpg" display="http://ean.gdd.pl/gallery/4007817035177_1.jpg" xr:uid="{B2801C65-A1AB-4206-B814-0B0B7AACC7B3}"/>
    <hyperlink ref="D1359" r:id="rId835" tooltip="4007817035184_1.jpg" display="http://ean.gdd.pl/gallery/4007817035184_1.jpg" xr:uid="{ED777562-DE42-4625-A11D-EBC6E0A446AB}"/>
    <hyperlink ref="D1360" r:id="rId836" tooltip="4007817185568_1.jpg" display="http://ean.gdd.pl/gallery/4007817185568_1.jpg" xr:uid="{7F76BA40-4CBF-4B39-86CD-59C151C03BEB}"/>
    <hyperlink ref="D1361" r:id="rId837" tooltip="4007817184882_1.jpg" display="http://ean.gdd.pl/gallery/4007817184882_1.jpg" xr:uid="{C6064E9D-C63E-4295-B324-8061383DD150}"/>
    <hyperlink ref="D1362" r:id="rId838" tooltip="4007817184929_1.jpg" display="http://ean.gdd.pl/gallery/4007817184929_1.jpg" xr:uid="{C235B0D7-9716-4FDD-A5C4-DA1342A1D40B}"/>
    <hyperlink ref="D1363" r:id="rId839" tooltip="4007817184967_1.jpg" display="http://ean.gdd.pl/gallery/4007817184967_1.jpg" xr:uid="{250699E2-5ABC-4DE0-A33C-5FA867D80C8B}"/>
    <hyperlink ref="D1364" r:id="rId840" tooltip="4007817048214_1.jpg" display="http://ean.gdd.pl/gallery/4007817048214_1.jpg" xr:uid="{3B460FB8-4F51-4843-8B7F-5644C64D5E16}"/>
    <hyperlink ref="D1365" r:id="rId841" tooltip="4007817185353_1.jpg" display="http://ean.gdd.pl/gallery/4007817185353_1.jpg" xr:uid="{907E45F8-60A9-4D41-9EF1-8B1CC89F171E}"/>
    <hyperlink ref="D1366" r:id="rId842" tooltip="4007817048207_1.jpg" display="http://ean.gdd.pl/gallery/4007817048207_1.jpg" xr:uid="{E90418F7-553E-4CC5-B119-B92B17B169AC}"/>
    <hyperlink ref="D1367" r:id="rId843" tooltip="4007817052075_1.jpg" display="http://ean.gdd.pl/gallery/4007817052075_1.jpg" xr:uid="{520936C9-6FE7-4BD8-9D50-7E72AE88D38E}"/>
    <hyperlink ref="D1368" r:id="rId844" tooltip="4007817048290_1.jpg" display="http://ean.gdd.pl/gallery/4007817048290_1.jpg" xr:uid="{4A706663-0948-473F-BC30-E337381BACE0}"/>
    <hyperlink ref="D1369" r:id="rId845" tooltip="4007817048283_1.jpg" display="http://ean.gdd.pl/gallery/4007817048283_1.jpg" xr:uid="{F2791922-944D-4F6E-B081-08070EA9F2D7}"/>
    <hyperlink ref="D1370" r:id="rId846" tooltip="4007817048276_1.jpg" display="http://ean.gdd.pl/gallery/4007817048276_1.jpg" xr:uid="{F6E313BC-FEA7-427F-AE65-A8C1A33DA951}"/>
    <hyperlink ref="D1371" r:id="rId847" tooltip="4007817052204_1.jpg" display="http://ean.gdd.pl/gallery/4007817052204_1.jpg" xr:uid="{1E98209E-3C21-4476-8243-835863001456}"/>
    <hyperlink ref="D1372" r:id="rId848" tooltip="4007817052112_1.jpg" display="http://ean.gdd.pl/gallery/4007817052112_1.jpg" xr:uid="{5C25318D-BD58-4773-9299-9625A58CF6D8}"/>
    <hyperlink ref="D1373" r:id="rId849" tooltip="4007817131312_1.jpg" display="http://ean.gdd.pl/gallery/4007817131312_1.jpg" xr:uid="{CA3BBA26-16BB-4280-8C79-2FC0C7E5546E}"/>
    <hyperlink ref="D1374" r:id="rId850" tooltip="4007817131336_1.jpg" display="http://ean.gdd.pl/gallery/4007817131336_1.jpg" xr:uid="{28D3C4F4-2C36-4572-98BA-569743DD9368}"/>
    <hyperlink ref="D1375" r:id="rId851" tooltip="4007817131350_1.jpg" display="http://ean.gdd.pl/gallery/4007817131350_1.jpg" xr:uid="{90832DF8-9D6B-447C-B5D4-0E032E8CC97F}"/>
    <hyperlink ref="D1376" r:id="rId852" tooltip="4007817105139_1.jpg" display="http://ean.gdd.pl/gallery/4007817105139_1.jpg" xr:uid="{55F770F8-D503-4D4C-BA04-96176B15F4E9}"/>
    <hyperlink ref="D1377" r:id="rId853" tooltip="4007817131381_1.jpg" display="http://ean.gdd.pl/gallery/4007817131381_1.jpg" xr:uid="{56E5F721-A15B-45B1-A0E2-1AB5B3499EED}"/>
    <hyperlink ref="D1378" r:id="rId854" tooltip="4007817131428_1.jpg" display="http://ean.gdd.pl/gallery/4007817131428_1.jpg" xr:uid="{2671672D-924B-498B-8239-F9E1205A3CB0}"/>
    <hyperlink ref="D1379" r:id="rId855" tooltip="4007817131480_1.jpg" display="http://ean.gdd.pl/gallery/4007817131480_1.jpg" xr:uid="{8F2A0751-B845-4881-A0C7-353C05CE578E}"/>
    <hyperlink ref="D1380" r:id="rId856" tooltip="4007817131503_1.jpg" display="http://ean.gdd.pl/gallery/4007817131503_1.jpg" xr:uid="{2B713918-F475-46CB-A4D7-26639C25F3B9}"/>
    <hyperlink ref="D1381" r:id="rId857" tooltip="4007817131527_1.jpg" display="http://ean.gdd.pl/gallery/4007817131527_1.jpg" xr:uid="{9B166B1A-2F11-489D-A399-F1442605258E}"/>
    <hyperlink ref="D1382" r:id="rId858" tooltip="4007817105191_1.jpg" display="http://ean.gdd.pl/gallery/4007817105191_1.jpg" xr:uid="{B440E76C-2C43-44EA-BE4D-0F683A6FC0AA}"/>
    <hyperlink ref="D1383" r:id="rId859" tooltip="4007817131558_1.jpg" display="http://ean.gdd.pl/gallery/4007817131558_1.jpg" xr:uid="{C293394B-A2B8-406D-8824-03FE75EC3F62}"/>
    <hyperlink ref="D1384" r:id="rId860" tooltip="4007817131596_1.jpg" display="http://ean.gdd.pl/gallery/4007817131596_1.jpg" xr:uid="{D4FCC254-F8D6-42E3-8371-7EFC5B01EF2C}"/>
    <hyperlink ref="D1385" r:id="rId861" tooltip="4007817111017_1.jpg" display="http://ean.gdd.pl/gallery/4007817111017_1.jpg" xr:uid="{77B2AAA3-DA3B-4285-942B-56547E0AAA5A}"/>
    <hyperlink ref="D1386" r:id="rId862" tooltip="4007817611166_1.jpg" display="http://ean.gdd.pl/gallery/4007817611166_1.jpg" xr:uid="{973FF9EC-CF1F-4CE7-8CBC-40752D3706A4}"/>
    <hyperlink ref="D1387" r:id="rId863" tooltip="4007817104422_1.jpg" display="http://ean.gdd.pl/gallery/4007817104422_1.jpg" xr:uid="{E5909A25-60A8-45D0-966D-82EA3DC05401}"/>
    <hyperlink ref="D1388" r:id="rId864" tooltip="4007817104521_1.jpg" display="http://ean.gdd.pl/gallery/4007817104521_1.jpg" xr:uid="{822508E6-D66A-4193-8F79-06EE33F03896}"/>
    <hyperlink ref="D1389" r:id="rId865" tooltip="4007817104408_1.jpg" display="http://ean.gdd.pl/gallery/4007817104408_1.jpg" xr:uid="{0ADF7604-97FE-4536-A2E2-CEF8CABF5ABA}"/>
    <hyperlink ref="D1390" r:id="rId866" tooltip="4007817104545_1.jpg" display="http://ean.gdd.pl/gallery/4007817104545_1.jpg" xr:uid="{81A2A159-F08A-4B4C-B983-5193D6168F57}"/>
    <hyperlink ref="D1391" r:id="rId867" tooltip="4007817104385_1.jpg" display="http://ean.gdd.pl/gallery/4007817104385_1.jpg" xr:uid="{8FF912F3-9604-4AFD-9292-936A7FA8E4EA}"/>
    <hyperlink ref="D1392" r:id="rId868" tooltip="4007817104569_1.jpg" display="http://ean.gdd.pl/gallery/4007817104569_1.jpg" xr:uid="{52FD62D2-FC2E-443B-8A74-E3C95DC689BE}"/>
    <hyperlink ref="D1393" r:id="rId869" tooltip="4007817105474_1.jpg" display="http://ean.gdd.pl/gallery/4007817105474_1.jpg" xr:uid="{D983016B-1811-45BE-91E3-AE0BFD5D34BC}"/>
    <hyperlink ref="D1394" r:id="rId870" tooltip="4007817131657_1.jpg" display="http://ean.gdd.pl/gallery/4007817131657_1.jpg" xr:uid="{9EB4DAB4-27FA-4394-8E1B-6F67A8A18049}"/>
    <hyperlink ref="D1395" r:id="rId871" tooltip="4007817104446_1.jpg" display="http://ean.gdd.pl/gallery/4007817104446_1.jpg" xr:uid="{3D0BCBAF-3B75-420B-8D02-3638427050C9}"/>
    <hyperlink ref="D1396" r:id="rId872" tooltip="4007817104484_1.jpg" display="http://ean.gdd.pl/gallery/4007817104484_1.jpg" xr:uid="{384D3DEB-3BAE-48FF-A2D1-DC67205C206E}"/>
    <hyperlink ref="D1397" r:id="rId873" tooltip="4007817104507_1.jpg" display="http://ean.gdd.pl/gallery/4007817104507_1.jpg" xr:uid="{0759C0DB-EA72-41EE-9FB1-03CAABCAC87D}"/>
    <hyperlink ref="D1398" r:id="rId874" tooltip="4007817104460_1.jpg" display="http://ean.gdd.pl/gallery/4007817104460_1.jpg" xr:uid="{DF4472B9-5E2F-4153-8939-910A962DF058}"/>
    <hyperlink ref="D1399" r:id="rId875" tooltip="4007817119006_1.jpg" display="http://ean.gdd.pl/gallery/4007817119006_1.jpg" xr:uid="{C95A8192-905E-443B-9FA7-623AF9362567}"/>
    <hyperlink ref="D1400" r:id="rId876" tooltip="4007817121641_1.jpg" display="http://ean.gdd.pl/gallery/4007817121641_1.jpg" xr:uid="{F6BC8F45-49AF-457B-B28F-42640E1FD55C}"/>
    <hyperlink ref="D1401" r:id="rId877" tooltip="4007817131855_1.jpg" display="http://ean.gdd.pl/gallery/4007817131855_1.jpg" xr:uid="{026DDB6B-5538-42F5-9AE0-4E8FD9082472}"/>
    <hyperlink ref="D1402" r:id="rId878" tooltip="4007817104583_1.jpg" display="http://ean.gdd.pl/gallery/4007817104583_1.jpg" xr:uid="{7712BD7F-1315-4C4F-AA6E-D78CF4B4F277}"/>
    <hyperlink ref="D1403" r:id="rId879" tooltip="4007817104668_1.jpg" display="http://ean.gdd.pl/gallery/4007817104668_1.jpg" xr:uid="{5D10CEA8-363B-4CC6-B819-1B9127025BCF}"/>
    <hyperlink ref="D1404" r:id="rId880" tooltip="4007817104606_1.jpg" display="http://ean.gdd.pl/gallery/4007817104606_1.jpg" xr:uid="{FE599742-DD5B-4FA9-B1F2-28F152A0E01F}"/>
    <hyperlink ref="D1405" r:id="rId881" tooltip="4007817104644_1.jpg" display="http://ean.gdd.pl/gallery/4007817104644_1.jpg" xr:uid="{90864746-BE5E-44F2-8C1F-007B3CAB3BC9}"/>
    <hyperlink ref="D1406" r:id="rId882" tooltip="4007817104620_1.jpg" display="http://ean.gdd.pl/gallery/4007817104620_1.jpg" xr:uid="{13553283-01FF-4E25-A15B-157309BAACD7}"/>
    <hyperlink ref="D1407" r:id="rId883" tooltip="4007817080382_1.jpg" display="http://ean.gdd.pl/gallery/4007817080382_1.jpg" xr:uid="{FA9EB174-83F7-43B6-8DF2-6D76AFB23737}"/>
    <hyperlink ref="D1408" r:id="rId884" tooltip="4007817011393_1.jpg" display="http://ean.gdd.pl/gallery/4007817011393_1.jpg" xr:uid="{B8A3AC10-7F57-445E-B2B0-4328A8158D22}"/>
    <hyperlink ref="D1409" r:id="rId885" tooltip="4007817106365_1.jpg" display="http://ean.gdd.pl/gallery/4007817106365_1.jpg" xr:uid="{587C90D8-44E7-4CB4-AD58-D8E5BB9585F5}"/>
    <hyperlink ref="D1410" r:id="rId886" tooltip="4007817125397_1.jpg" display="http://ean.gdd.pl/gallery/4007817125397_1.jpg" xr:uid="{26080148-FA0E-4663-9763-82229FD4A628}"/>
    <hyperlink ref="D1411" r:id="rId887" tooltip="4007817124079_1.jpg" display="http://ean.gdd.pl/gallery/4007817124079_1.jpg" xr:uid="{AEFDAF9B-303E-4D54-A2BC-08B3C4EA0846}"/>
    <hyperlink ref="D1412" r:id="rId888" tooltip="4007817124307_1.jpg" display="http://ean.gdd.pl/gallery/4007817124307_1.jpg" xr:uid="{939A30C5-DE69-4C42-AE15-EEF9B0AB7150}"/>
    <hyperlink ref="D1413" r:id="rId889" tooltip="4007817124314_1.jpg" display="http://ean.gdd.pl/gallery/4007817124314_1.jpg" xr:uid="{6077300B-C7CE-446E-817A-4D4BE3027CDA}"/>
    <hyperlink ref="D1414" r:id="rId890" tooltip="4007817123096_1.jpg" display="http://ean.gdd.pl/gallery/4007817123096_1.jpg" xr:uid="{E195931D-4633-4DFE-85AC-DF7D46E89A86}"/>
    <hyperlink ref="D1415" r:id="rId891" tooltip="4007817124000_1.jpg" display="http://ean.gdd.pl/gallery/4007817124000_1.jpg" xr:uid="{6572F162-EA83-4229-A231-7893C3EE4991}"/>
    <hyperlink ref="D1416" r:id="rId892" tooltip="4007817125120_1.jpg" display="http://ean.gdd.pl/gallery/4007817125120_1.jpg" xr:uid="{948638AD-CD4B-457B-A37C-D26A9B19BD2C}"/>
    <hyperlink ref="D1417" r:id="rId893" tooltip="4007817125229_1.jpg" display="http://ean.gdd.pl/gallery/4007817125229_1.jpg" xr:uid="{13E10B91-9CA4-4E6E-A43E-45B02300B2FA}"/>
    <hyperlink ref="D1418" r:id="rId894" tooltip="4007817125373_1.jpg" display="http://ean.gdd.pl/gallery/4007817125373_1.jpg" xr:uid="{495A1E88-FBF5-4132-891C-CED264377EED}"/>
    <hyperlink ref="D1419" r:id="rId895" tooltip="4007817109991_1.jpg" display="http://ean.gdd.pl/gallery/4007817109991_1.jpg" xr:uid="{7F8F4C2A-836B-4C8F-A9D7-04E62E00D357}"/>
    <hyperlink ref="D1420" r:id="rId896" tooltip="4007817130087_1.jpg" display="http://ean.gdd.pl/gallery/4007817130087_1.jpg" xr:uid="{978361D7-3213-450F-8D77-24C221957921}"/>
    <hyperlink ref="D1421" r:id="rId897" tooltip="4007817128275_1.jpg" display="http://ean.gdd.pl/gallery/4007817128275_1.jpg" xr:uid="{21E7B14B-2BBD-410B-98A0-5CF5CE7A76B7}"/>
    <hyperlink ref="D1423" r:id="rId898" tooltip="4007817130001_1.jpg" display="http://ean.gdd.pl/gallery/4007817130001_1.jpg" xr:uid="{19DBD963-6A2E-4823-870D-F7F6A94B97E7}"/>
    <hyperlink ref="D1426" r:id="rId899" tooltip="4007817132005_1.jpg" display="http://ean.gdd.pl/gallery/4007817132005_1.jpg" xr:uid="{51F55EBD-1B30-4267-A460-CE5E81423B1F}"/>
    <hyperlink ref="D1427" r:id="rId900" tooltip="4007817029190_1.jpg" display="http://ean.gdd.pl/gallery/4007817029190_1.jpg" xr:uid="{51A30A74-A0FC-40EA-A9CB-C1E7D7A7FAB4}"/>
    <hyperlink ref="D1428" r:id="rId901" tooltip="4007817029206_1.jpg" display="http://ean.gdd.pl/gallery/4007817029206_1.jpg" xr:uid="{D47BECA3-C5B9-4071-9C95-E9B196E0378E}"/>
    <hyperlink ref="D1429" r:id="rId902" tooltip="4007817029220_1.jpg" display="http://ean.gdd.pl/gallery/4007817029220_1.jpg" xr:uid="{45811354-9405-43BF-A178-83531DC3C5C1}"/>
    <hyperlink ref="D1430" r:id="rId903" tooltip="4007817029183_1.jpg" display="http://ean.gdd.pl/gallery/4007817029183_1.jpg" xr:uid="{8F48F753-7812-4E0A-BA43-261B23B0E4F0}"/>
    <hyperlink ref="D1431" r:id="rId904" tooltip="4007817144268_1.jpg" display="http://ean.gdd.pl/gallery/4007817144268_1.jpg" xr:uid="{4B44207B-8228-4046-A0ED-955F355D17C0}"/>
    <hyperlink ref="D1432" r:id="rId905" tooltip="4007817144282_1.jpg" display="http://ean.gdd.pl/gallery/4007817144282_1.jpg" xr:uid="{8800B17C-3E5C-4346-B45E-27D7745815B6}"/>
    <hyperlink ref="D1433" r:id="rId906" tooltip="4007817146101_1.jpg" display="http://ean.gdd.pl/gallery/4007817146101_1.jpg" xr:uid="{F9646EC1-ED8F-4835-BFA2-7A891B549B3E}"/>
    <hyperlink ref="D1434" r:id="rId907" tooltip="4007817144312_1.jpg" display="http://ean.gdd.pl/gallery/4007817144312_1.jpg" xr:uid="{A4C68A5F-EB4C-4DD7-9338-8D5828F14B11}"/>
    <hyperlink ref="D1435" r:id="rId908" tooltip="4007817144329_1.jpg" display="http://ean.gdd.pl/gallery/4007817144329_1.jpg" xr:uid="{B3FD7739-26C2-4EB2-915B-AA413398AAE1}"/>
    <hyperlink ref="D1436" r:id="rId909" tooltip="4007817052211_1.jpg" display="http://ean.gdd.pl/gallery/4007817052211_1.jpg" xr:uid="{2FB86C62-1FE5-41D4-9CC2-B8ECF6D3BF7C}"/>
    <hyperlink ref="D1437" r:id="rId910" tooltip="4007817052228_1.jpg" display="http://ean.gdd.pl/gallery/4007817052228_1.jpg" xr:uid="{1153601A-F1CD-4949-BF26-6FF136D0FFF9}"/>
    <hyperlink ref="D1438" r:id="rId911" tooltip="4007817052235_1.jpg" display="http://ean.gdd.pl/gallery/4007817052235_1.jpg" xr:uid="{0F7B6394-0494-4502-A089-F46FEB56E8BA}"/>
    <hyperlink ref="D1439" r:id="rId912" tooltip="4007817052242_1.jpg" display="http://ean.gdd.pl/gallery/4007817052242_1.jpg" xr:uid="{4C62248B-F788-4F5F-861E-440C024C0D5E}"/>
    <hyperlink ref="D1440" r:id="rId913" tooltip="4007817052259_1.jpg" display="http://ean.gdd.pl/gallery/4007817052259_1.jpg" xr:uid="{554C8862-D697-451F-A374-F0C350609B1F}"/>
    <hyperlink ref="D1441" r:id="rId914" tooltip="4007817052266_1.jpg" display="http://ean.gdd.pl/gallery/4007817052266_1.jpg" xr:uid="{40F3AADB-3483-472D-9A59-1E1C26E17D93}"/>
    <hyperlink ref="D1442" r:id="rId915" tooltip="4007817066843_1.jpg" display="http://ean.gdd.pl/gallery/4007817066843_1.jpg" xr:uid="{8099EE31-C0C3-449F-B59D-142E3284B418}"/>
    <hyperlink ref="D1443" r:id="rId916" tooltip="4007817157275_1.jpg" display="http://ean.gdd.pl/gallery/4007817157275_1.jpg" xr:uid="{A7ECE6B2-6FE6-4FA6-9591-4D6DD5405AB4}"/>
    <hyperlink ref="D1444" r:id="rId917" tooltip="4007817028599_1.jpg" display="http://ean.gdd.pl/gallery/4007817028599_1.jpg" xr:uid="{2E0CE81F-6196-48FA-8AC3-C76792C69E07}"/>
    <hyperlink ref="D1445" r:id="rId918" tooltip="4007817157077_1.jpg" display="http://ean.gdd.pl/gallery/4007817157077_1.jpg" xr:uid="{56139D8E-E528-481E-88CE-FE501DFBCB47}"/>
    <hyperlink ref="D1447" r:id="rId919" tooltip="4007817058527_1.jpg" display="http://ean.gdd.pl/gallery/4007817058527_1.jpg" xr:uid="{31C67BCA-BA1B-42D2-969F-CAE0960162B3}"/>
    <hyperlink ref="D1450" r:id="rId920" tooltip="4007817079898_1.jpg" display="http://ean.gdd.pl/gallery/4007817079898_1.jpg" xr:uid="{E4C3F3CE-8C41-4CAB-B658-EF8809B46A53}"/>
    <hyperlink ref="D1451" r:id="rId921" tooltip="4007817079904_1.jpg" display="http://ean.gdd.pl/gallery/4007817079904_1.jpg" xr:uid="{B208B4D7-8BE2-4913-9F8D-9B7DD465D3CE}"/>
    <hyperlink ref="D1452" r:id="rId922" tooltip="4007817048306_1.jpg" display="http://ean.gdd.pl/gallery/4007817048306_1.jpg" xr:uid="{1BD38722-A445-4604-BFE1-EFFA1A151AFD}"/>
    <hyperlink ref="D1453" r:id="rId923" tooltip="4007817048313_1.jpg" display="http://ean.gdd.pl/gallery/4007817048313_1.jpg" xr:uid="{D886AF32-672B-46ED-9D46-16807A4B7B72}"/>
    <hyperlink ref="D1454" r:id="rId924" tooltip="4007817035351_1.jpg" display="http://ean.gdd.pl/gallery/4007817035351_1.jpg" xr:uid="{91AC5A2D-A131-4500-87E3-F3568C8723EB}"/>
    <hyperlink ref="D1456" r:id="rId925" tooltip="4007817062470_1.jpg" display="http://ean.gdd.pl/gallery/4007817062470_1.jpg" xr:uid="{90064012-DF03-44F2-A86F-F8B0292C8A7D}"/>
    <hyperlink ref="D1457" r:id="rId926" tooltip="4007817073933_1.jpg" display="http://ean.gdd.pl/gallery/4007817073933_1.jpg" xr:uid="{D8ED611E-C5B7-49A8-9FAC-CC096707F292}"/>
    <hyperlink ref="D1459" r:id="rId927" tooltip="4007817182130_1.jpg" display="http://ean.gdd.pl/gallery/4007817182130_1.jpg" xr:uid="{2C8B1788-3DD5-4CB7-8D7E-09A8EC918041}"/>
    <hyperlink ref="D1460" r:id="rId928" tooltip="4007817183465_1.jpg" display="http://ean.gdd.pl/gallery/4007817183465_1.jpg" xr:uid="{2F252454-62F4-4DBA-9436-99C2EF856515}"/>
    <hyperlink ref="D1461" r:id="rId929" tooltip="4007817184110_1.jpg" display="http://ean.gdd.pl/gallery/4007817184110_1.jpg" xr:uid="{BE5C2A71-8751-493D-850A-FBCFF7B1D5E0}"/>
    <hyperlink ref="D1462" r:id="rId930" tooltip="4007817185124_1.jpg" display="http://ean.gdd.pl/gallery/4007817185124_1.jpg" xr:uid="{D00E391F-10B9-4907-A44B-A4A77FD60205}"/>
    <hyperlink ref="D1463" r:id="rId931" tooltip="4007817018132_1.jpg" display="http://ean.gdd.pl/gallery/4007817018132_1.jpg" xr:uid="{239E1EA5-A4FB-4458-9EAF-42E614CE1BCC}"/>
    <hyperlink ref="D1464" r:id="rId932" tooltip="4007817051092_1.jpg" display="http://ean.gdd.pl/gallery/4007817051092_1.jpg" xr:uid="{B66D3AD5-C2F4-45DE-B52C-FF2FCF75E24C}"/>
    <hyperlink ref="D1465" r:id="rId933" tooltip="4007817029893_1.jpg" display="http://ean.gdd.pl/gallery/4007817029893_1.jpg" xr:uid="{9148B661-0462-4902-96B9-03007F796CAA}"/>
    <hyperlink ref="D1466" r:id="rId934" tooltip="4007817009215_1.jpg" display="http://ean.gdd.pl/gallery/4007817009215_1.jpg" xr:uid="{FA66A880-C727-46A4-8BDF-C2586F8B20FA}"/>
    <hyperlink ref="D1467" r:id="rId935" tooltip="4007817018804_1.jpg" display="http://ean.gdd.pl/gallery/4007817018804_1.jpg" xr:uid="{67C421D6-81CD-4E94-9892-2295EA574581}"/>
    <hyperlink ref="D1468" r:id="rId936" tooltip="4007817038734_1.jpg" display="http://ean.gdd.pl/gallery/4007817038734_1.jpg" xr:uid="{E6BBF67C-4B5F-4F69-9E1B-C6CB9999B6CA}"/>
    <hyperlink ref="D1470" r:id="rId937" tooltip="4007817037218_1.jpg" display="http://ean.gdd.pl/gallery/4007817037218_1.jpg" xr:uid="{09BD5E44-A4E1-44EA-B3F9-120C3D4FFC28}"/>
    <hyperlink ref="D1471" r:id="rId938" tooltip="4007817037225_1.jpg" display="http://ean.gdd.pl/gallery/4007817037225_1.jpg" xr:uid="{58614D96-A950-45B1-9B38-04D514179BD5}"/>
    <hyperlink ref="D1472" r:id="rId939" tooltip="4007817028384_1.jpg" display="http://ean.gdd.pl/gallery/4007817028384_1.jpg" xr:uid="{125001C9-266D-4E0B-AD05-FC7369B7209D}"/>
    <hyperlink ref="D1473" r:id="rId940" tooltip="4007817091630_1.jpg" display="http://ean.gdd.pl/gallery/4007817091630_1.jpg" xr:uid="{59C9AD8C-2994-4638-86D1-81894C4B7DCD}"/>
    <hyperlink ref="D1474" r:id="rId941" tooltip="4007817212110_1.jpg" display="http://ean.gdd.pl/gallery/4007817212110_1.jpg" xr:uid="{64660652-6239-4678-A418-32477F5DEFDB}"/>
    <hyperlink ref="D1475" r:id="rId942" tooltip="4007817212134_1.jpg" display="http://ean.gdd.pl/gallery/4007817212134_1.jpg" xr:uid="{DB51C188-5C38-46D9-9B4D-A8E1556D33EE}"/>
    <hyperlink ref="D1476" r:id="rId943" tooltip="4007817212158_1.jpg" display="http://ean.gdd.pl/gallery/4007817212158_1.jpg" xr:uid="{462DC200-C4AD-4075-90AD-66A0FCD723F5}"/>
    <hyperlink ref="D1480" r:id="rId944" tooltip="4007817221006_1.jpg" display="http://ean.gdd.pl/gallery/4007817221006_1.jpg" xr:uid="{49EC8FF5-A369-4699-8855-EF3B439EDF9B}"/>
    <hyperlink ref="D1488" r:id="rId945" tooltip="4007817229002_1.jpg" display="http://ean.gdd.pl/gallery/4007817229002_1.jpg" xr:uid="{175EFCC7-2B23-4D92-870D-594288342D23}"/>
    <hyperlink ref="D1489" r:id="rId946" tooltip="4007817231951_1.jpg" display="http://ean.gdd.pl/gallery/4007817231951_1.jpg" xr:uid="{C5EBCAFC-0F42-44EB-94F6-75287922598C}"/>
    <hyperlink ref="D1490" r:id="rId947" tooltip="4007817231975_1.jpg" display="http://ean.gdd.pl/gallery/4007817231975_1.jpg" xr:uid="{52502BBB-8ABD-484D-9D6A-BB11BCF4677D}"/>
    <hyperlink ref="D1491" r:id="rId948" tooltip="4007817231999_1.jpg" display="http://ean.gdd.pl/gallery/4007817231999_1.jpg" xr:uid="{F298BBF0-3205-4484-94BE-265DA413618F}"/>
    <hyperlink ref="D1492" r:id="rId949" tooltip="4007817232019_1.jpg" display="http://ean.gdd.pl/gallery/4007817232019_1.jpg" xr:uid="{E879A600-3B96-4407-BCF8-2105C7111020}"/>
    <hyperlink ref="D1493" r:id="rId950" tooltip="4007817232057_1.jpg" display="http://ean.gdd.pl/gallery/4007817232057_1.jpg" xr:uid="{90E084DE-CC1A-49B4-88DC-971F6BE00881}"/>
    <hyperlink ref="D1494" r:id="rId951" tooltip="4006608239008_1.jpg" display="http://ean.gdd.pl/gallery/4006608239008_1.jpg" xr:uid="{A0EC992C-E355-4884-AF14-B66BE76AB642}"/>
    <hyperlink ref="D1495" r:id="rId952" tooltip="4006608239022_1.jpg" display="http://ean.gdd.pl/gallery/4006608239022_1.jpg" xr:uid="{4899E3B5-FC4D-41BF-954D-9157EEA9EF25}"/>
    <hyperlink ref="D1496" r:id="rId953" tooltip="4007817241011_1.jpg" display="http://ean.gdd.pl/gallery/4007817241011_1.jpg" xr:uid="{A26C633B-DA4F-49F7-BB05-A1AD42B69EE0}"/>
    <hyperlink ref="D1497" r:id="rId954" tooltip="4007817241059_1.jpg" display="http://ean.gdd.pl/gallery/4007817241059_1.jpg" xr:uid="{F9F06ED3-F883-482E-AB1B-473661B467B5}"/>
    <hyperlink ref="D1498" r:id="rId955" tooltip="4007817241066_1.jpg" display="http://ean.gdd.pl/gallery/4007817241066_1.jpg" xr:uid="{F86F0814-60A7-4E38-B1E4-4A77C5F4AC89}"/>
    <hyperlink ref="D1499" r:id="rId956" tooltip="4006608200787_1.jpg" display="http://ean.gdd.pl/gallery/4006608200787_1.jpg" xr:uid="{67E7D1AA-42D1-4E0F-884F-3E8C65B0565B}"/>
    <hyperlink ref="D1500" r:id="rId957" tooltip="4006608200817_1.jpg" display="http://ean.gdd.pl/gallery/4006608200817_1.jpg" xr:uid="{60F2B97F-78DE-4703-A1E3-7EA036843BE0}"/>
    <hyperlink ref="D1501" r:id="rId958" tooltip="4006608200831_1.jpg" display="http://ean.gdd.pl/gallery/4006608200831_1.jpg" xr:uid="{D53A9C4C-F911-4088-9FC9-8AA78004EE12}"/>
    <hyperlink ref="D1502" r:id="rId959" tooltip="4006608011147_1.jpg" display="http://ean.gdd.pl/gallery/4006608011147_1.jpg" xr:uid="{194616D4-6331-44E4-81AA-EA41FE9FF8EA}"/>
    <hyperlink ref="D1503" r:id="rId960" tooltip="4007817243008_1.jpg" display="http://ean.gdd.pl/gallery/4007817243008_1.jpg" xr:uid="{5B994713-FD21-4F1A-9CA0-F53AA636FCF9}"/>
    <hyperlink ref="D1504" r:id="rId961" tooltip="4007817243015_1.jpg" display="http://ean.gdd.pl/gallery/4007817243015_1.jpg" xr:uid="{8C8538AD-2CA3-4EEA-B87C-5A3AAF3783AD}"/>
    <hyperlink ref="D1505" r:id="rId962" tooltip="4006608201838_1.jpg" display="http://ean.gdd.pl/gallery/4006608201838_1.jpg" xr:uid="{7B25FA26-B1C8-4143-979C-39E352A18E65}"/>
    <hyperlink ref="D1506" r:id="rId963" tooltip="4006608201852_1.jpg" display="http://ean.gdd.pl/gallery/4006608201852_1.jpg" xr:uid="{46FAF28B-BA87-4ED5-AD71-2C2A2FCAD67F}"/>
    <hyperlink ref="D1507" r:id="rId964" tooltip="4007817213407_1.jpg" display="http://ean.gdd.pl/gallery/4007817213407_1.jpg" xr:uid="{B28CCE7A-ED48-4B62-9E67-C7A5F7F5FF9B}"/>
    <hyperlink ref="D1508" r:id="rId965" tooltip="4007817213520_1.jpg" display="http://ean.gdd.pl/gallery/4007817213520_1.jpg" xr:uid="{DD57189A-6073-49F4-9811-157074984752}"/>
    <hyperlink ref="D1509" r:id="rId966" tooltip="4007817213674_1.jpg" display="http://ean.gdd.pl/gallery/4007817213674_1.jpg" xr:uid="{8CB20B02-EA6D-460F-8D49-0CE189DFDE30}"/>
    <hyperlink ref="D1510" r:id="rId967" tooltip="4007817213704_1.jpg" display="http://ean.gdd.pl/gallery/4007817213704_1.jpg" xr:uid="{798D15DF-19FB-481C-BCF8-13F9C8071394}"/>
    <hyperlink ref="D1511" r:id="rId968" tooltip="4007817213551_1.jpg" display="http://ean.gdd.pl/gallery/4007817213551_1.jpg" xr:uid="{05FD2A9A-CA66-4130-BD27-09C9767CB7EE}"/>
    <hyperlink ref="D1512" r:id="rId969" tooltip="4007817213612_1.jpg" display="http://ean.gdd.pl/gallery/4007817213612_1.jpg" xr:uid="{9CB8CAF1-3EDE-4403-A006-8E6C536F417D}"/>
    <hyperlink ref="D1513" r:id="rId970" tooltip="4007817213643_1.jpg" display="http://ean.gdd.pl/gallery/4007817213643_1.jpg" xr:uid="{5944DFF3-A02C-4372-99E3-CF81027A7853}"/>
    <hyperlink ref="D1514" r:id="rId971" tooltip="4007817213582_1.jpg" display="http://ean.gdd.pl/gallery/4007817213582_1.jpg" xr:uid="{D8BD95D8-FCE1-463B-8DE9-DFF147C3F072}"/>
    <hyperlink ref="D1515" r:id="rId972" tooltip="4007817213827_1.jpg" display="http://ean.gdd.pl/gallery/4007817213827_1.jpg" xr:uid="{9E7C4AFF-7C3B-4DD7-A862-74E82BC1EF63}"/>
    <hyperlink ref="D1516" r:id="rId973" tooltip="4007817213940_1.jpg" display="http://ean.gdd.pl/gallery/4007817213940_1.jpg" xr:uid="{E280AB24-CEA3-420D-BA97-07DDBCF4834C}"/>
    <hyperlink ref="D1517" r:id="rId974" tooltip="4007817213858_1.jpg" display="http://ean.gdd.pl/gallery/4007817213858_1.jpg" xr:uid="{6D0C1043-2F7C-4A49-B618-C34C5533D5A8}"/>
    <hyperlink ref="D1518" r:id="rId975" tooltip="4007817213919_1.jpg" display="http://ean.gdd.pl/gallery/4007817213919_1.jpg" xr:uid="{27653B2C-4D7A-4C7A-83C6-945A5C4A3171}"/>
    <hyperlink ref="D1519" r:id="rId976" tooltip="4007817213889_1.jpg" display="http://ean.gdd.pl/gallery/4007817213889_1.jpg" xr:uid="{D7BD392E-59F5-4C42-B951-2B3D6E431308}"/>
    <hyperlink ref="D1520" r:id="rId977" tooltip="4007817214060_1.jpg" display="http://ean.gdd.pl/gallery/4007817214060_1.jpg" xr:uid="{B21BAB62-0751-4772-A822-792AD2C5CFEF}"/>
    <hyperlink ref="D1521" r:id="rId978" tooltip="4007817214091_1.jpg" display="http://ean.gdd.pl/gallery/4007817214091_1.jpg" xr:uid="{6A966DE2-C09A-457E-B99E-5CAA56B5BC1B}"/>
    <hyperlink ref="D1522" r:id="rId979" tooltip="4007817250075_1.jpg" display="http://ean.gdd.pl/gallery/4007817250075_1.jpg" xr:uid="{7FF56824-FC78-4AD8-B654-C4B0E5BA5FC2}"/>
    <hyperlink ref="D1523" r:id="rId980" tooltip="4007817264003_1.jpg" display="http://ean.gdd.pl/gallery/4007817264003_1.jpg" xr:uid="{171D57DE-9B77-40DA-BEB7-0DE581D50BEA}"/>
    <hyperlink ref="D1524" r:id="rId981" tooltip="4007817068403_1.jpg" display="http://ean.gdd.pl/gallery/4007817068403_1.jpg" xr:uid="{E998B7A6-0A3E-403F-A267-1CBCFDAA04E2}"/>
    <hyperlink ref="D1525" r:id="rId982" tooltip="4007817042830_1.jpg" display="http://ean.gdd.pl/gallery/4007817042830_1.jpg" xr:uid="{FBF63F0F-400B-4C3C-A6D4-D760250585B9}"/>
    <hyperlink ref="D1526" r:id="rId983" tooltip="4007817042847_1.jpg" display="http://ean.gdd.pl/gallery/4007817042847_1.jpg" xr:uid="{2A2D2CB9-6EDA-4699-8D3C-2C7E3537914E}"/>
    <hyperlink ref="D1527" r:id="rId984" tooltip="4007817042854_1.jpg" display="http://ean.gdd.pl/gallery/4007817042854_1.jpg" xr:uid="{632063CD-CEE8-4B3B-865C-70C63860E87B}"/>
    <hyperlink ref="D1528" r:id="rId985" tooltip="4007817042861_1.jpg" display="http://ean.gdd.pl/gallery/4007817042861_1.jpg" xr:uid="{0478D4CF-8B1D-46F4-85AA-68FA6B41BBA3}"/>
    <hyperlink ref="D1529" r:id="rId986" tooltip="4007817042915_1.jpg" display="http://ean.gdd.pl/gallery/4007817042915_1.jpg" xr:uid="{FA5949CA-D9BC-4B7F-A3E0-37987C56FF0C}"/>
    <hyperlink ref="D1530" r:id="rId987" tooltip="4007817044650_1.jpg" display="http://ean.gdd.pl/gallery/4007817044650_1.jpg" xr:uid="{D49A8AF1-3307-4DFB-B447-86DBCF69B076}"/>
    <hyperlink ref="D1531" r:id="rId988" tooltip="4007817305003_1.jpg" display="http://ean.gdd.pl/gallery/4007817305003_1.jpg" xr:uid="{79FABB1F-DA9F-464C-9832-802B51943A40}"/>
    <hyperlink ref="D1532" r:id="rId989" tooltip="4007817305010_1.jpg" display="http://ean.gdd.pl/gallery/4007817305010_1.jpg" xr:uid="{A70EDCCA-F17B-4E6B-8DAA-F42DE484E49A}"/>
    <hyperlink ref="D1533" r:id="rId990" tooltip="4007817305027_1.jpg" display="http://ean.gdd.pl/gallery/4007817305027_1.jpg" xr:uid="{F0EC53A3-1C94-47F9-A6FA-40C901CFB0AB}"/>
    <hyperlink ref="D1534" r:id="rId991" tooltip="4007817305034_1.jpg" display="http://ean.gdd.pl/gallery/4007817305034_1.jpg" xr:uid="{2F695738-1D57-45F6-A19B-D2B16E9ADF2D}"/>
    <hyperlink ref="D1536" r:id="rId992" tooltip="4007817308196_1.jpg" display="http://ean.gdd.pl/gallery/4007817308196_1.jpg" xr:uid="{75497AFD-E366-458B-8BD6-DD7D3E134B7D}"/>
    <hyperlink ref="D1537" r:id="rId993" tooltip="4007817330395_1.jpg" display="http://ean.gdd.pl/gallery/4007817330395_1.jpg" xr:uid="{E22FF73B-8F78-42AE-9B26-A33C024ECAC4}"/>
    <hyperlink ref="D1538" r:id="rId994" tooltip="4007817327081_1.jpg" display="http://ean.gdd.pl/gallery/4007817327081_1.jpg" xr:uid="{A31B2F88-044C-4B60-9DA2-C63C6A78D9DC}"/>
    <hyperlink ref="D1539" r:id="rId995" tooltip="4007817330418_1.jpg" display="http://ean.gdd.pl/gallery/4007817330418_1.jpg" xr:uid="{363B17C1-2E49-45EA-A8BB-9B8B3007D6E7}"/>
    <hyperlink ref="D1540" r:id="rId996" tooltip="4007817327098_1.jpg" display="http://ean.gdd.pl/gallery/4007817327098_1.jpg" xr:uid="{FCF759EE-EA3F-494F-98EB-5D70615D255D}"/>
    <hyperlink ref="D1541" r:id="rId997" tooltip="4007817330432_1.jpg" display="http://ean.gdd.pl/gallery/4007817330432_1.jpg" xr:uid="{4E23220B-6024-49AA-BEFC-FC56A2E7A4FF}"/>
    <hyperlink ref="D1542" r:id="rId998" tooltip="4007817308363_1.jpg" display="http://ean.gdd.pl/gallery/4007817308363_1.jpg" xr:uid="{FB4CFB01-829F-43A8-9E78-6EF34809DE99}"/>
    <hyperlink ref="D1543" r:id="rId999" tooltip="4007817326701_1.jpg" display="http://ean.gdd.pl/gallery/4007817326701_1.jpg" xr:uid="{D9CAD827-8C67-43DB-B228-5814B1F3BE28}"/>
    <hyperlink ref="D1544" r:id="rId1000" tooltip="4007817327104_1.jpg" display="http://ean.gdd.pl/gallery/4007817327104_1.jpg" xr:uid="{AC563D9D-2E24-4BF2-87D8-F12DA2422644}"/>
    <hyperlink ref="D1545" r:id="rId1001" tooltip="4007817012994_1.jpg" display="http://ean.gdd.pl/gallery/4007817012994_1.jpg" xr:uid="{AAADB1D4-19A3-44E4-A416-7C993E2D07A6}"/>
    <hyperlink ref="D1546" r:id="rId1002" tooltip="4007817013007_1.jpg" display="http://ean.gdd.pl/gallery/4007817013007_1.jpg" xr:uid="{867A90A3-6F0E-4C54-82C7-4BF294EEE801}"/>
    <hyperlink ref="D1547" r:id="rId1003" tooltip="4007817013014_1.jpg" display="http://ean.gdd.pl/gallery/4007817013014_1.jpg" xr:uid="{6260E022-00E0-466B-BC64-D9DC2F6C4CF4}"/>
    <hyperlink ref="D1548" r:id="rId1004" tooltip="4007817308356_1.jpg" display="http://ean.gdd.pl/gallery/4007817308356_1.jpg" xr:uid="{336D8571-FB73-47CB-9790-B09C6A72B213}"/>
    <hyperlink ref="D1549" r:id="rId1005" tooltip="4007817014301_1.jpg" display="http://ean.gdd.pl/gallery/4007817014301_1.jpg" xr:uid="{33E920F9-7134-4A41-A2C2-283CBDA335A4}"/>
    <hyperlink ref="D1550" r:id="rId1006" tooltip="4007817326725_1.jpg" display="http://ean.gdd.pl/gallery/4007817326725_1.jpg" xr:uid="{9E5268A4-41DF-4F50-9A53-C0811CE60855}"/>
    <hyperlink ref="D1551" r:id="rId1007" tooltip="4007817310298_1.jpg" display="http://ean.gdd.pl/gallery/4007817310298_1.jpg" xr:uid="{BDD72A44-B6D7-4588-A9EC-76F012E10AE8}"/>
    <hyperlink ref="D1552" r:id="rId1008" tooltip="4007817307748_1.jpg" display="http://ean.gdd.pl/gallery/4007817307748_1.jpg" xr:uid="{1960895F-49A7-4CE3-B467-97A9A130BFFE}"/>
    <hyperlink ref="D1553" r:id="rId1009" tooltip="4007817307892_1.jpg" display="http://ean.gdd.pl/gallery/4007817307892_1.jpg" xr:uid="{6E06AABA-4D48-4C68-8BFB-BC841EA8A0B5}"/>
    <hyperlink ref="D1554" r:id="rId1010" tooltip="4007817307922_1.jpg" display="http://ean.gdd.pl/gallery/4007817307922_1.jpg" xr:uid="{C64A2DA9-C257-4ECE-9BEE-658C7136E25E}"/>
    <hyperlink ref="D1555" r:id="rId1011" tooltip="4007817307984_1.jpg" display="http://ean.gdd.pl/gallery/4007817307984_1.jpg" xr:uid="{DCDADD3D-1EC7-4C8C-A3AA-0A8A9831D3A1}"/>
    <hyperlink ref="D1556" r:id="rId1012" tooltip="4007817308073_1.jpg" display="http://ean.gdd.pl/gallery/4007817308073_1.jpg" xr:uid="{A2781D1B-90B3-4FE8-ABE6-47D0C8B6B8C2}"/>
    <hyperlink ref="D1557" r:id="rId1013" tooltip="4007817304266_1.jpg" display="http://ean.gdd.pl/gallery/4007817304266_1.jpg" xr:uid="{55B5B530-6A63-4D49-8D7E-D6CD4F4A5D81}"/>
    <hyperlink ref="D1558" r:id="rId1014" tooltip="4007817308431_1.jpg" display="http://ean.gdd.pl/gallery/4007817308431_1.jpg" xr:uid="{BEF9D6CD-E4F1-4892-82B1-D596E0275430}"/>
    <hyperlink ref="D1559" r:id="rId1015" tooltip="4007817308493_1.jpg" display="http://ean.gdd.pl/gallery/4007817308493_1.jpg" xr:uid="{6415F1D6-3401-44AB-87DA-1C1D6C436257}"/>
    <hyperlink ref="D1560" r:id="rId1016" tooltip="4007817308585_1.jpg" display="http://ean.gdd.pl/gallery/4007817308585_1.jpg" xr:uid="{5A99F093-6C6D-4D4A-95D2-79E4BDEC1547}"/>
    <hyperlink ref="D1561" r:id="rId1017" tooltip="4007817308615_1.jpg" display="http://ean.gdd.pl/gallery/4007817308615_1.jpg" xr:uid="{0C864749-7198-4B51-A080-55F5413E7A67}"/>
    <hyperlink ref="D1562" r:id="rId1018" tooltip="4007817308646_1.jpg" display="http://ean.gdd.pl/gallery/4007817308646_1.jpg" xr:uid="{17E5E0D8-F54C-4D33-8D8D-1124811BA628}"/>
    <hyperlink ref="D1563" r:id="rId1019" tooltip="4007817308677_1.jpg" display="http://ean.gdd.pl/gallery/4007817308677_1.jpg" xr:uid="{251D5B12-B857-4DA0-9118-66725D3A5619}"/>
    <hyperlink ref="D1564" r:id="rId1020" tooltip="4007817308707_1.jpg" display="http://ean.gdd.pl/gallery/4007817308707_1.jpg" xr:uid="{91C63197-F4BC-4F3B-9C2E-A9FCCA6F04ED}"/>
    <hyperlink ref="D1565" r:id="rId1021" tooltip="4007817308738_1.jpg" display="http://ean.gdd.pl/gallery/4007817308738_1.jpg" xr:uid="{CA4EE324-8609-4D96-B6F3-F67551D0AD00}"/>
    <hyperlink ref="D1566" r:id="rId1022" tooltip="4007817308769_1.jpg" display="http://ean.gdd.pl/gallery/4007817308769_1.jpg" xr:uid="{F235C63B-C0F5-48F3-B554-EB49F3ABEE4A}"/>
    <hyperlink ref="D1567" r:id="rId1023" tooltip="4007817308790_1.jpg" display="http://ean.gdd.pl/gallery/4007817308790_1.jpg" xr:uid="{0C40AB95-F3E7-4CA0-99A5-45468A3A7A9D}"/>
    <hyperlink ref="D1568" r:id="rId1024" tooltip="4007817308820_1.jpg" display="http://ean.gdd.pl/gallery/4007817308820_1.jpg" xr:uid="{E6D01283-D1BC-41D5-B233-8C12C3597FC7}"/>
    <hyperlink ref="D1569" r:id="rId1025" tooltip="4007817304297_1.jpg" display="http://ean.gdd.pl/gallery/4007817304297_1.jpg" xr:uid="{43E83C48-2ED6-407E-A14D-5804699F9545}"/>
    <hyperlink ref="D1570" r:id="rId1026" tooltip="4007817323496_1.jpg" display="http://ean.gdd.pl/gallery/4007817323496_1.jpg" xr:uid="{D0198078-D66F-4A24-BF80-BD30540C2826}"/>
    <hyperlink ref="D1571" r:id="rId1027" tooltip="4007817323519_1.jpg" display="http://ean.gdd.pl/gallery/4007817323519_1.jpg" xr:uid="{B70CCC9E-40F1-435B-82E4-3F7420CE7F64}"/>
    <hyperlink ref="D1572" r:id="rId1028" tooltip="4007817331712_1.jpg" display="http://ean.gdd.pl/gallery/4007817331712_1.jpg" xr:uid="{EF1E874B-D261-4EC5-8C15-7AD94028E646}"/>
    <hyperlink ref="D1573" r:id="rId1029" tooltip="4007817304273_1.jpg" display="http://ean.gdd.pl/gallery/4007817304273_1.jpg" xr:uid="{FF58D0E5-9D1A-4FE2-B3E6-08FFBDFA3CBC}"/>
    <hyperlink ref="D1574" r:id="rId1030" tooltip="4007817304501_1.jpg" display="http://ean.gdd.pl/gallery/4007817304501_1.jpg" xr:uid="{213CE317-E061-4A63-8A9B-A86F5E4547B9}"/>
    <hyperlink ref="D1575" r:id="rId1031" tooltip="4007817331750_1.jpg" display="http://ean.gdd.pl/gallery/4007817331750_1.jpg" xr:uid="{0C4ACCAE-9A67-4B31-AD27-5E7501B57BB4}"/>
    <hyperlink ref="D1576" r:id="rId1032" tooltip="4007817304280_1.jpg" display="http://ean.gdd.pl/gallery/4007817304280_1.jpg" xr:uid="{EE14123D-AB15-4A26-A08B-5BCC7E9D5761}"/>
    <hyperlink ref="D1577" r:id="rId1033" tooltip="4007817331781_1.jpg" display="http://ean.gdd.pl/gallery/4007817331781_1.jpg" xr:uid="{9517B5ED-B6F2-4C39-A6C1-1302BE061E0A}"/>
    <hyperlink ref="D1578" r:id="rId1034" tooltip="4007817331804_1.jpg" display="http://ean.gdd.pl/gallery/4007817331804_1.jpg" xr:uid="{0DD5FA76-EBC5-4848-AA9D-5AFA1D2E0486}"/>
    <hyperlink ref="D1579" r:id="rId1035" tooltip="4007817304518_1.jpg" display="http://ean.gdd.pl/gallery/4007817304518_1.jpg" xr:uid="{C1A4EB87-2D2C-4B7A-8BDA-B3C3D54B67D1}"/>
    <hyperlink ref="D1580" r:id="rId1036" tooltip="4007817309278_1.jpg" display="http://ean.gdd.pl/gallery/4007817309278_1.jpg" xr:uid="{090682FE-9F19-4B67-B868-3AE3904443DF}"/>
    <hyperlink ref="D1581" r:id="rId1037" tooltip="4007817309421_1.jpg" display="http://ean.gdd.pl/gallery/4007817309421_1.jpg" xr:uid="{2CC2CBDB-FCD0-4781-AF67-2E031A565392}"/>
    <hyperlink ref="D1582" r:id="rId1038" tooltip="4007817309483_1.jpg" display="http://ean.gdd.pl/gallery/4007817309483_1.jpg" xr:uid="{F22045C1-45FA-40C4-BA8E-15B9928C6E88}"/>
    <hyperlink ref="D1583" r:id="rId1039" tooltip="4007817309575_1.jpg" display="http://ean.gdd.pl/gallery/4007817309575_1.jpg" xr:uid="{5D6C1CA8-DF4B-400A-9A08-E2F4B1FC2824}"/>
    <hyperlink ref="D1584" r:id="rId1040" tooltip="4007817309667_1.jpg" display="http://ean.gdd.pl/gallery/4007817309667_1.jpg" xr:uid="{AA3FA4FC-AAEE-41DE-B7BD-5F7C2EC493BF}"/>
    <hyperlink ref="D1585" r:id="rId1041" tooltip="4007817304549_1.jpg" display="http://ean.gdd.pl/gallery/4007817304549_1.jpg" xr:uid="{60E977FC-24DE-410E-845E-409524404E0B}"/>
    <hyperlink ref="D1586" r:id="rId1042" tooltip="4007817323601_1.jpg" display="http://ean.gdd.pl/gallery/4007817323601_1.jpg" xr:uid="{0FD32D0C-E935-48D0-BA1E-AAAC17F825B4}"/>
    <hyperlink ref="D1587" r:id="rId1043" tooltip="4007817304525_1.jpg" display="http://ean.gdd.pl/gallery/4007817304525_1.jpg" xr:uid="{D24387CA-CD54-4F00-8AD3-DF0DBDDC413F}"/>
    <hyperlink ref="D1588" r:id="rId1044" tooltip="4007817304303_1.jpg" display="http://ean.gdd.pl/gallery/4007817304303_1.jpg" xr:uid="{36DCD796-F276-45A1-8B09-E5A6E7BD144C}"/>
    <hyperlink ref="D1589" r:id="rId1045" tooltip="4007817304532_1.jpg" display="http://ean.gdd.pl/gallery/4007817304532_1.jpg" xr:uid="{3BF3A538-DA83-4FEB-A0A4-00EFEC27BE05}"/>
    <hyperlink ref="D1590" r:id="rId1046" tooltip="4007817304310_1.jpg" display="http://ean.gdd.pl/gallery/4007817304310_1.jpg" xr:uid="{4780DFD6-4D34-4529-9D6C-37787414C0CB}"/>
    <hyperlink ref="D1591" r:id="rId1047" tooltip="4007817085981_1.jpg" display="http://ean.gdd.pl/gallery/4007817085981_1.jpg" xr:uid="{867A86E5-6254-4027-917D-D8B38459A857}"/>
    <hyperlink ref="D1592" r:id="rId1048" tooltip="4007817310380_1.jpg" display="http://ean.gdd.pl/gallery/4007817310380_1.jpg" xr:uid="{30DC50B8-725F-4D19-AA79-315C09F0425E}"/>
    <hyperlink ref="D1593" r:id="rId1049" tooltip="4007817085318_1.jpg" display="http://ean.gdd.pl/gallery/4007817085318_1.jpg" xr:uid="{B4606C51-0348-4C1C-8CD6-DDDECA2AC6D6}"/>
    <hyperlink ref="D1594" r:id="rId1050" tooltip="4007817310410_1.jpg" display="http://ean.gdd.pl/gallery/4007817310410_1.jpg" xr:uid="{EAF133A3-BB4E-48BA-8F35-2C2F3FC0A008}"/>
    <hyperlink ref="D1595" r:id="rId1051" tooltip="4007817310472_1.jpg" display="http://ean.gdd.pl/gallery/4007817310472_1.jpg" xr:uid="{56F57DE5-7EED-4251-AB0A-38A19D308543}"/>
    <hyperlink ref="D1596" r:id="rId1052" tooltip="4007817078211_1.jpg" display="http://ean.gdd.pl/gallery/4007817078211_1.jpg" xr:uid="{4F7B71A4-5B7B-4199-B9EA-3C343A482614}"/>
    <hyperlink ref="D1598" r:id="rId1053" tooltip="4007817310533_1.jpg" display="http://ean.gdd.pl/gallery/4007817310533_1.jpg" xr:uid="{3E5B8DFD-2D1E-4E97-A674-C4BD7719DD75}"/>
    <hyperlink ref="D1599" r:id="rId1054" tooltip="4007817310564_1.jpg" display="http://ean.gdd.pl/gallery/4007817310564_1.jpg" xr:uid="{5BC20A1F-06E4-4C6E-87D4-A8918A6DCCA3}"/>
    <hyperlink ref="D1600" r:id="rId1055" tooltip="4007817310595_1.jpg" display="http://ean.gdd.pl/gallery/4007817310595_1.jpg" xr:uid="{E2DB1C9F-8285-4D01-AB24-04B0945D4BA1}"/>
    <hyperlink ref="D1601" r:id="rId1056" tooltip="4007817310625_1.jpg" display="http://ean.gdd.pl/gallery/4007817310625_1.jpg" xr:uid="{43D51748-A0EB-4901-847C-A388F0A35764}"/>
    <hyperlink ref="D1602" r:id="rId1057" tooltip="4007817310656_1.jpg" display="http://ean.gdd.pl/gallery/4007817310656_1.jpg" xr:uid="{B9DD75C7-D4DE-45E8-A9FE-D1AC94E4264D}"/>
    <hyperlink ref="D1603" r:id="rId1058" tooltip="4007817310687_1.jpg" display="http://ean.gdd.pl/gallery/4007817310687_1.jpg" xr:uid="{B7280DCE-683D-410F-8468-0B1E4A371E54}"/>
    <hyperlink ref="D1604" r:id="rId1059" tooltip="4007817310717_1.jpg" display="http://ean.gdd.pl/gallery/4007817310717_1.jpg" xr:uid="{B5F4A4A6-C6D9-469D-AAD5-A75E22466C8C}"/>
    <hyperlink ref="D1605" r:id="rId1060" tooltip="4007817310748_1.jpg" display="http://ean.gdd.pl/gallery/4007817310748_1.jpg" xr:uid="{42FA4C48-A2F6-472B-B7A0-60E39EED1915}"/>
    <hyperlink ref="D1606" r:id="rId1061" tooltip="4007817086070_1.jpg" display="http://ean.gdd.pl/gallery/4007817086070_1.jpg" xr:uid="{1AFD66DF-0388-4128-B4F2-644C756FB602}"/>
    <hyperlink ref="D1607" r:id="rId1062" tooltip="4007817100356_1.jpg" display="http://ean.gdd.pl/gallery/4007817100356_1.jpg" xr:uid="{7AADF515-2FCE-4211-B05F-6861EE7D398D}"/>
    <hyperlink ref="D1608" r:id="rId1063" tooltip="4007817310809_1.jpg" display="http://ean.gdd.pl/gallery/4007817310809_1.jpg" xr:uid="{6BA8587B-3E1D-4624-9FB3-8E1808DE0FDA}"/>
    <hyperlink ref="D1609" r:id="rId1064" tooltip="4007817323670_1.jpg" display="http://ean.gdd.pl/gallery/4007817323670_1.jpg" xr:uid="{AAE5DD2A-EF30-425D-8893-4E1EDC7C298C}"/>
    <hyperlink ref="D1610" r:id="rId1065" tooltip="4007817323694_1.jpg" display="http://ean.gdd.pl/gallery/4007817323694_1.jpg" xr:uid="{A61E86B0-1339-4EFA-A8FC-72E1BBD0D99E}"/>
    <hyperlink ref="D1611" r:id="rId1066" tooltip="4007817078242_1.jpg" display="http://ean.gdd.pl/gallery/4007817078242_1.jpg" xr:uid="{6C7969B5-6BE8-4A49-8C74-38422D6CB267}"/>
    <hyperlink ref="D1613" r:id="rId1067" tooltip="4007817078273_1.jpg" display="http://ean.gdd.pl/gallery/4007817078273_1.jpg" xr:uid="{3BDEF74B-23AB-446D-8218-B0776A53CC7B}"/>
    <hyperlink ref="D1616" r:id="rId1068" tooltip="4007817332238_1.jpg" display="http://ean.gdd.pl/gallery/4007817332238_1.jpg" xr:uid="{04F643D6-8E28-4C51-81E7-0F339F9CB99B}"/>
    <hyperlink ref="D1617" r:id="rId1069" tooltip="4007817304327_1.jpg" display="http://ean.gdd.pl/gallery/4007817304327_1.jpg" xr:uid="{36880799-42F2-41F6-95B3-D5DD3B005939}"/>
    <hyperlink ref="D1618" r:id="rId1070" tooltip="4007817304556_1.jpg" display="http://ean.gdd.pl/gallery/4007817304556_1.jpg" xr:uid="{1A1970D0-EA01-4E2F-A16E-9FA3534C4062}"/>
    <hyperlink ref="D1619" r:id="rId1071" tooltip="4007817332351_1.jpg" display="http://ean.gdd.pl/gallery/4007817332351_1.jpg" xr:uid="{8F8DC798-0C5F-45CA-A238-CAFBB6D16895}"/>
    <hyperlink ref="D1620" r:id="rId1072" tooltip="4007817304334_1.jpg" display="http://ean.gdd.pl/gallery/4007817304334_1.jpg" xr:uid="{C7618F46-C23B-4CAB-88EF-FEA1F2EEDA70}"/>
    <hyperlink ref="D1621" r:id="rId1073" tooltip="4007817332412_1.jpg" display="http://ean.gdd.pl/gallery/4007817332412_1.jpg" xr:uid="{EF660CD3-635D-4138-A019-92D57ED2AB73}"/>
    <hyperlink ref="D1622" r:id="rId1074" tooltip="4007817332436_1.jpg" display="http://ean.gdd.pl/gallery/4007817332436_1.jpg" xr:uid="{E9EF0F13-B132-4BA3-B28A-A606CD8491C6}"/>
    <hyperlink ref="D1623" r:id="rId1075" tooltip="4007817304563_1.jpg" display="http://ean.gdd.pl/gallery/4007817304563_1.jpg" xr:uid="{666E1367-44F7-4D7B-AC02-B1DD72A3C738}"/>
    <hyperlink ref="D1624" r:id="rId1076" tooltip="4007817319062_1.jpg" display="http://ean.gdd.pl/gallery/4007817319062_1.jpg" xr:uid="{5CA4E305-00DC-490D-B1C6-9FE061972275}"/>
    <hyperlink ref="D1625" r:id="rId1077" tooltip="4007817319079_1.jpg" display="http://ean.gdd.pl/gallery/4007817319079_1.jpg" xr:uid="{70E48031-1A42-4CC6-8CCC-20186D5FADCD}"/>
    <hyperlink ref="D1626" r:id="rId1078" tooltip="4007817319154_1.jpg" display="http://ean.gdd.pl/gallery/4007817319154_1.jpg" xr:uid="{5DC74FD0-DC36-4821-BCA7-7D5D59FEAE0A}"/>
    <hyperlink ref="D1627" r:id="rId1079" tooltip="4007817319147_1.jpg" display="http://ean.gdd.pl/gallery/4007817319147_1.jpg" xr:uid="{DEEED7BD-C0BC-4897-BFB9-0B3EF00EEB9D}"/>
    <hyperlink ref="D1628" r:id="rId1080" tooltip="4007817319024_1.jpg" display="http://ean.gdd.pl/gallery/4007817319024_1.jpg" xr:uid="{5F30B4DB-46F7-4DC0-9BB3-17BEFA853E9F}"/>
    <hyperlink ref="D1629" r:id="rId1081" tooltip="4007817319017_1.jpg" display="http://ean.gdd.pl/gallery/4007817319017_1.jpg" xr:uid="{88514A46-C632-4499-AAB8-712287EC96FA}"/>
    <hyperlink ref="D1630" r:id="rId1082" tooltip="4007817310083_1.jpg" display="http://ean.gdd.pl/gallery/4007817310083_1.jpg" xr:uid="{9159E7F3-86E9-402B-A85F-B7B09A33488F}"/>
    <hyperlink ref="D1631" r:id="rId1083" tooltip="4007817042960_1.jpg" display="http://ean.gdd.pl/gallery/4007817042960_1.jpg" xr:uid="{E8E8B6B7-0242-4988-B1DD-74273404712B}"/>
    <hyperlink ref="D1632" r:id="rId1084" tooltip="4007817042977_1.jpg" display="http://ean.gdd.pl/gallery/4007817042977_1.jpg" xr:uid="{D2207613-EDD2-49F8-830E-E140BBE01251}"/>
    <hyperlink ref="D1633" r:id="rId1085" tooltip="4007817043196_1.jpg" display="http://ean.gdd.pl/gallery/4007817043196_1.jpg" xr:uid="{F2C61DA9-6C76-48E9-8A5E-17DF0053F55B}"/>
    <hyperlink ref="D1636" r:id="rId1086" tooltip="4007817320006_1.jpg" display="http://ean.gdd.pl/gallery/4007817320006_1.jpg" xr:uid="{C1247599-AEF4-4608-A6EE-117365BA2D0C}"/>
    <hyperlink ref="D1637" r:id="rId1087" tooltip="4007817320013_1.jpg" display="http://ean.gdd.pl/gallery/4007817320013_1.jpg" xr:uid="{5111A756-78B5-4EC3-8FA7-24F43E486346}"/>
    <hyperlink ref="D1638" r:id="rId1088" tooltip="4007817188576_1.jpg" display="http://ean.gdd.pl/gallery/4007817188576_1.jpg" xr:uid="{2DB23AC8-CBB2-477B-967B-EB2D7D51B1CB}"/>
    <hyperlink ref="D1639" r:id="rId1089" tooltip="4007817042809_1.jpg" display="http://ean.gdd.pl/gallery/4007817042809_1.jpg" xr:uid="{8AA32888-D695-446B-AF66-BBE89388C542}"/>
    <hyperlink ref="D1640" r:id="rId1090" tooltip="4007817188583_1.jpg" display="http://ean.gdd.pl/gallery/4007817188583_1.jpg" xr:uid="{B855B04C-DF24-4F40-9BF7-368268554FC2}"/>
    <hyperlink ref="D1641" r:id="rId1091" tooltip="4007817323052_1.jpg" display="http://ean.gdd.pl/gallery/4007817323052_1.jpg" xr:uid="{9D7EA31B-E9A8-4C09-A9C4-703C06219422}"/>
    <hyperlink ref="D1642" r:id="rId1092" tooltip="4007817323243_1.jpg" display="http://ean.gdd.pl/gallery/4007817323243_1.jpg" xr:uid="{13427395-72BE-457E-A43A-4BDBBF31A6D4}"/>
    <hyperlink ref="D1643" r:id="rId1093" tooltip="4007817323045_1.jpg" display="http://ean.gdd.pl/gallery/4007817323045_1.jpg" xr:uid="{DFC81B7B-AA64-45A4-A653-4ED299B7D9C0}"/>
    <hyperlink ref="D1644" r:id="rId1094" tooltip="4007817323199_1.jpg" display="http://ean.gdd.pl/gallery/4007817323199_1.jpg" xr:uid="{4F3BAF84-8261-4725-8C7D-47FE63F94BA3}"/>
    <hyperlink ref="D1645" r:id="rId1095" tooltip="4007817323175_1.jpg" display="http://ean.gdd.pl/gallery/4007817323175_1.jpg" xr:uid="{99F7E634-1D03-4D2C-AFC6-E3D909D655FA}"/>
    <hyperlink ref="D1646" r:id="rId1096" tooltip="4007817323182_1.jpg" display="http://ean.gdd.pl/gallery/4007817323182_1.jpg" xr:uid="{1DCC3CB4-F98F-4832-9FE1-9C681845C3E0}"/>
    <hyperlink ref="D1647" r:id="rId1097" tooltip="4007817051955_1.jpg" display="http://ean.gdd.pl/gallery/4007817051955_1.jpg" xr:uid="{C8B847D2-5917-4197-9DA4-BDA75D04F8A5}"/>
    <hyperlink ref="D1648" r:id="rId1098" tooltip="4007817015711_1.jpg" display="http://ean.gdd.pl/gallery/4007817015711_1.jpg" xr:uid="{3784CE17-FFD9-4488-A3D6-BED896A12698}"/>
    <hyperlink ref="D1649" r:id="rId1099" tooltip="4007817080528_1.jpg" display="http://ean.gdd.pl/gallery/4007817080528_1.jpg" xr:uid="{61F2499E-3000-408D-A0AE-C28538AB886D}"/>
    <hyperlink ref="D1650" r:id="rId1100" tooltip="4007817015728_1.jpg" display="http://ean.gdd.pl/gallery/4007817015728_1.jpg" xr:uid="{9814EF92-DF4B-4C25-A1F8-F414FD31CACF}"/>
    <hyperlink ref="D1651" r:id="rId1101" tooltip="4007817339169_1.jpg" display="http://ean.gdd.pl/gallery/4007817339169_1.jpg" xr:uid="{86AF2DB9-99A1-4BB7-9815-1045CF10A705}"/>
    <hyperlink ref="D1652" r:id="rId1102" tooltip="4007817339213_1.jpg" display="http://ean.gdd.pl/gallery/4007817339213_1.jpg" xr:uid="{C6D0A7A0-73A2-4C49-B403-D24ABDD25ED7}"/>
    <hyperlink ref="D1653" r:id="rId1103" tooltip="4007817339244_1.jpg" display="http://ean.gdd.pl/gallery/4007817339244_1.jpg" xr:uid="{E5925A1D-1225-4AE1-8CC9-760B7B9CEC6A}"/>
    <hyperlink ref="D1654" r:id="rId1104" tooltip="4007817339282_1.jpg" display="http://ean.gdd.pl/gallery/4007817339282_1.jpg" xr:uid="{F5E9ED3C-F124-4176-B433-D35A587F77AD}"/>
    <hyperlink ref="D1655" r:id="rId1105" tooltip="4007817087411_1.jpg" display="http://ean.gdd.pl/gallery/4007817087411_1.jpg" xr:uid="{93A07FD0-14DC-4C22-9ABC-63B2D1AA3885}"/>
    <hyperlink ref="D1658" r:id="rId1106" tooltip="4007817334171_1.jpg" display="http://ean.gdd.pl/gallery/4007817334171_1.jpg" xr:uid="{7379EE42-8206-4B18-B28D-DF2E47043A65}"/>
    <hyperlink ref="D1659" r:id="rId1107" tooltip="4007817330050_1.jpg" display="http://ean.gdd.pl/gallery/4007817330050_1.jpg" xr:uid="{38AAE17A-0577-4982-8109-859257E5B434}"/>
    <hyperlink ref="D1661" r:id="rId1108" tooltip="4007817187203_1.jpg" display="http://ean.gdd.pl/gallery/4007817187203_1.jpg" xr:uid="{26A59649-AEF4-42C8-BB69-B1EC70825778}"/>
    <hyperlink ref="D1662" r:id="rId1109" tooltip="4007817050361_1.jpg" display="http://ean.gdd.pl/gallery/4007817050361_1.jpg" xr:uid="{37C869B4-098D-42A4-8BF8-F95944CB89AF}"/>
    <hyperlink ref="D1663" r:id="rId1110" tooltip="4007817050286_1.jpg" display="http://ean.gdd.pl/gallery/4007817050286_1.jpg" xr:uid="{60B3C7B6-E8B0-4C8A-A1EB-72B20476EB6F}"/>
    <hyperlink ref="D1664" r:id="rId1111" tooltip="4007817334072_1.jpg" display="http://ean.gdd.pl/gallery/4007817334072_1.jpg" xr:uid="{CF8AD9C5-BA05-4D6B-970F-7920AD747FB4}"/>
    <hyperlink ref="D1665" r:id="rId1112" tooltip="4007817334225_1.jpg" display="http://ean.gdd.pl/gallery/4007817334225_1.jpg" xr:uid="{CBC28B28-B61D-4BB3-896B-7D16CDB1F813}"/>
    <hyperlink ref="D1666" r:id="rId1113" tooltip="4007817013649_1.jpg" display="http://ean.gdd.pl/gallery/4007817013649_1.jpg" xr:uid="{03F72BF6-4FCC-4C65-844C-EDB6BC298FA4}"/>
    <hyperlink ref="D1667" r:id="rId1114" tooltip="4007817331088_1.jpg" display="http://ean.gdd.pl/gallery/4007817331088_1.jpg" xr:uid="{09202680-88B5-473C-84A4-E7AF32BF4449}"/>
    <hyperlink ref="D1669" r:id="rId1115" tooltip="4007817334133_1.jpg" display="http://ean.gdd.pl/gallery/4007817334133_1.jpg" xr:uid="{145E0E11-A5C3-4604-BF3E-CC251F17D85D}"/>
    <hyperlink ref="D1670" r:id="rId1116" tooltip="4007817330074_1.jpg" display="http://ean.gdd.pl/gallery/4007817330074_1.jpg" xr:uid="{CFB1D694-D9A6-452E-BC02-EA4FD74ECF62}"/>
    <hyperlink ref="D1671" r:id="rId1117" tooltip="4007817050446_1.jpg" display="http://ean.gdd.pl/gallery/4007817050446_1.jpg" xr:uid="{79AF1955-C0C6-4FE4-BBD8-043E3C49C910}"/>
    <hyperlink ref="D1672" r:id="rId1118" tooltip="4007817331125_1.jpg" display="http://ean.gdd.pl/gallery/4007817331125_1.jpg" xr:uid="{11AFD59D-00F6-4474-B7D7-4521EDE6F67B}"/>
    <hyperlink ref="D1673" r:id="rId1119" tooltip="4007817331163_1.jpg" display="http://ean.gdd.pl/gallery/4007817331163_1.jpg" xr:uid="{0C0E7364-CE6C-4F7B-B720-FD8A6496E3F2}"/>
    <hyperlink ref="D1674" r:id="rId1120" tooltip="4007817334003_1.jpg" display="http://ean.gdd.pl/gallery/4007817334003_1.jpg" xr:uid="{26EFFD6A-29EE-489D-9924-3633A50F8EE2}"/>
    <hyperlink ref="D1675" r:id="rId1121" tooltip="4007817334331_1.jpg" display="http://ean.gdd.pl/gallery/4007817334331_1.jpg" xr:uid="{719CB8D8-88DA-4706-8A57-C6DC55A8EEBB}"/>
    <hyperlink ref="D1676" r:id="rId1122" tooltip="4007817050088_1.jpg" display="http://ean.gdd.pl/gallery/4007817050088_1.jpg" xr:uid="{F7338E26-4C7B-4EA4-A63A-853DB8DD387A}"/>
    <hyperlink ref="D1677" r:id="rId1123" tooltip="4007817334034_1.jpg" display="http://ean.gdd.pl/gallery/4007817334034_1.jpg" xr:uid="{5D95FEF7-415F-49EA-BF7A-8928D0EC7B77}"/>
    <hyperlink ref="D1678" r:id="rId1124" tooltip="4007817334027_1.jpg" display="http://ean.gdd.pl/gallery/4007817334027_1.jpg" xr:uid="{94DB686F-C810-415C-801E-3348273FA95E}"/>
    <hyperlink ref="D1679" r:id="rId1125" tooltip="4007817330081_1.jpg" display="http://ean.gdd.pl/gallery/4007817330081_1.jpg" xr:uid="{6E33FBA0-6264-4125-A650-F3D70E109DC7}"/>
    <hyperlink ref="D1680" r:id="rId1126" tooltip="4007817334164_1.jpg" display="http://ean.gdd.pl/gallery/4007817334164_1.jpg" xr:uid="{F239CC8F-DA40-427A-BC0C-42882457CD5F}"/>
    <hyperlink ref="D1681" r:id="rId1127" tooltip="4007817331071_1.jpg" display="http://ean.gdd.pl/gallery/4007817331071_1.jpg" xr:uid="{F9707FF0-A53E-42FF-B004-91D96AC310C3}"/>
    <hyperlink ref="D1682" r:id="rId1128" tooltip="4007817050408_1.jpg" display="http://ean.gdd.pl/gallery/4007817050408_1.jpg" xr:uid="{02A3B17D-FDE6-469A-B6EF-CCA148FF6E9F}"/>
    <hyperlink ref="D1683" r:id="rId1129" tooltip="4007817187289_1.jpg" display="http://ean.gdd.pl/gallery/4007817187289_1.jpg" xr:uid="{3FB6F2DA-6B56-4410-BE62-93C9D23D5056}"/>
    <hyperlink ref="D1684" r:id="rId1130" tooltip="4007817334065_1.jpg" display="http://ean.gdd.pl/gallery/4007817334065_1.jpg" xr:uid="{5F1EECB5-D382-4729-9C4A-0B0D085AEDB9}"/>
    <hyperlink ref="D1685" r:id="rId1131" tooltip="4007817013564_1.jpg" display="http://ean.gdd.pl/gallery/4007817013564_1.jpg" xr:uid="{4DCA634A-DD49-4F09-98FE-8CC5165E8025}"/>
    <hyperlink ref="D1686" r:id="rId1132" tooltip="4007817334041_1.jpg" display="http://ean.gdd.pl/gallery/4007817334041_1.jpg" xr:uid="{2C7A1CFA-A8B4-4341-8775-9D8F91C89EBF}"/>
    <hyperlink ref="D1687" r:id="rId1133" tooltip="4007817330098_1.jpg" display="http://ean.gdd.pl/gallery/4007817330098_1.jpg" xr:uid="{8E0BA1C8-0C37-442D-9C11-D68B9093EC03}"/>
    <hyperlink ref="D1688" r:id="rId1134" tooltip="4007817331101_1.jpg" display="http://ean.gdd.pl/gallery/4007817331101_1.jpg" xr:uid="{F6C5E738-9F5C-40DC-88D8-A1AA76A96142}"/>
    <hyperlink ref="D1689" r:id="rId1135" tooltip="4007817334355_1.jpg" display="http://ean.gdd.pl/gallery/4007817334355_1.jpg" xr:uid="{BE3CA5BE-EE3C-43AF-A3AE-C06CBB4A188C}"/>
    <hyperlink ref="D1690" r:id="rId1136" tooltip="4007817331149_1.jpg" display="http://ean.gdd.pl/gallery/4007817331149_1.jpg" xr:uid="{8762712F-7534-468E-8B6C-37F76205DEB0}"/>
    <hyperlink ref="D1691" r:id="rId1137" tooltip="4007817187326_1.jpg" display="http://ean.gdd.pl/gallery/4007817187326_1.jpg" xr:uid="{C5480B69-237E-4F6F-AB7F-21A201908D8C}"/>
    <hyperlink ref="D1692" r:id="rId1138" tooltip="4007817334157_1.jpg" display="http://ean.gdd.pl/gallery/4007817334157_1.jpg" xr:uid="{7B10C66B-27E8-47FD-8274-7CA390BC37F7}"/>
    <hyperlink ref="D1693" r:id="rId1139" tooltip="4007817334096_1.jpg" display="http://ean.gdd.pl/gallery/4007817334096_1.jpg" xr:uid="{FC4F43BE-5699-4E47-B15E-EE89052E713A}"/>
    <hyperlink ref="D1694" r:id="rId1140" tooltip="4007817334362_1.jpg" display="http://ean.gdd.pl/gallery/4007817334362_1.jpg" xr:uid="{BFAD4731-3CE0-4CF9-9A6E-E9CC62B42F24}"/>
    <hyperlink ref="D1695" r:id="rId1141" tooltip="4007817331095_1.jpg" display="http://ean.gdd.pl/gallery/4007817331095_1.jpg" xr:uid="{0C18462C-9E24-4E30-9646-F4495CF1F7F4}"/>
    <hyperlink ref="D1696" r:id="rId1142" tooltip="4007817331118_1.jpg" display="http://ean.gdd.pl/gallery/4007817331118_1.jpg" xr:uid="{AF1F2940-08A0-4F10-ACEE-AF7CAB2248A4}"/>
    <hyperlink ref="D1697" r:id="rId1143" tooltip="4007817050163_1.jpg" display="http://ean.gdd.pl/gallery/4007817050163_1.jpg" xr:uid="{D29007CB-1790-46C3-944B-C40A557CF5B7}"/>
    <hyperlink ref="D1698" r:id="rId1144" tooltip="4007817334287_1.jpg" display="http://ean.gdd.pl/gallery/4007817334287_1.jpg" xr:uid="{9C998532-C88A-4145-BD17-F4F542CAF508}"/>
    <hyperlink ref="D1699" r:id="rId1145" tooltip="4007817334379_1.jpg" display="http://ean.gdd.pl/gallery/4007817334379_1.jpg" xr:uid="{FB0FFEF9-AB2A-49C5-A690-F0134A34075C}"/>
    <hyperlink ref="D1700" r:id="rId1146" tooltip="4007817334058_1.jpg" display="http://ean.gdd.pl/gallery/4007817334058_1.jpg" xr:uid="{158D1249-A659-4654-A118-39B60ED1FC96}"/>
    <hyperlink ref="D1701" r:id="rId1147" tooltip="4007817334386_1.jpg" display="http://ean.gdd.pl/gallery/4007817334386_1.jpg" xr:uid="{4A505FBD-74FF-4413-9EA6-05A5E4C663B4}"/>
    <hyperlink ref="D1702" r:id="rId1148" tooltip="4007817050248_1.jpg" display="http://ean.gdd.pl/gallery/4007817050248_1.jpg" xr:uid="{7A3B20A3-8AB0-409A-81EA-49FE6A61A7F1}"/>
    <hyperlink ref="D1703" r:id="rId1149" tooltip="4007817050323_1.jpg" display="http://ean.gdd.pl/gallery/4007817050323_1.jpg" xr:uid="{6C86B0F1-61FB-4A7B-AAF2-DDA06A8C6515}"/>
    <hyperlink ref="D1704" r:id="rId1150" tooltip="4007817334089_1.jpg" display="http://ean.gdd.pl/gallery/4007817334089_1.jpg" xr:uid="{CCAC6CF7-4153-4D41-8F07-00671321279C}"/>
    <hyperlink ref="D1705" r:id="rId1151" tooltip="4007817091111_1.jpg" display="http://ean.gdd.pl/gallery/4007817091111_1.jpg" xr:uid="{A81908AA-EDF9-4AAB-A10C-97634EB3D61F}"/>
    <hyperlink ref="D1706" r:id="rId1152" tooltip="4007817099971_1.jpg" display="http://ean.gdd.pl/gallery/4007817099971_1.jpg" xr:uid="{A812570F-F35D-44C1-81E2-85DE74F6A361}"/>
    <hyperlink ref="D1707" r:id="rId1153" tooltip="4007817334140_1.jpg" display="http://ean.gdd.pl/gallery/4007817334140_1.jpg" xr:uid="{B9D22589-BFE7-4752-AF2D-1D31919F425C}"/>
    <hyperlink ref="D1708" r:id="rId1154" tooltip="4007817336007_1.jpg" display="http://ean.gdd.pl/gallery/4007817336007_1.jpg" xr:uid="{8995215B-50AA-4B69-92EB-F71BABA04946}"/>
    <hyperlink ref="D1709" r:id="rId1155" tooltip="4007817011058_1.jpg" display="http://ean.gdd.pl/gallery/4007817011058_1.jpg" xr:uid="{3EF387EC-FC5C-446E-A7DC-D5B79C2FECD4}"/>
    <hyperlink ref="D1710" r:id="rId1156" tooltip="4007817039915_1.jpg" display="http://ean.gdd.pl/gallery/4007817039915_1.jpg" xr:uid="{6F5658FE-EECC-4440-858C-77F964CA1C85}"/>
    <hyperlink ref="D1711" r:id="rId1157" tooltip="4007817090879_1.jpg" display="http://ean.gdd.pl/gallery/4007817090879_1.jpg" xr:uid="{4D194818-5FD0-409F-ABE9-CD7D43F39167}"/>
    <hyperlink ref="D1712" r:id="rId1158" tooltip="4007817334010_1.jpg" display="http://ean.gdd.pl/gallery/4007817334010_1.jpg" xr:uid="{171037C2-F99D-4C8B-8580-07BD9DB07A55}"/>
    <hyperlink ref="D1713" r:id="rId1159" tooltip="4007817331217_1.jpg" display="http://ean.gdd.pl/gallery/4007817331217_1.jpg" xr:uid="{9D34A971-DC59-4E74-A7D0-D6A3E15AC7BE}"/>
    <hyperlink ref="D1714" r:id="rId1160" tooltip="4007817334102_1.jpg" display="http://ean.gdd.pl/gallery/4007817334102_1.jpg" xr:uid="{73049F34-87D7-4652-9DAD-52E54BEE5F99}"/>
    <hyperlink ref="D1718" r:id="rId1161" tooltip="4007817336175_1.jpg" display="http://ean.gdd.pl/gallery/4007817336175_1.jpg" xr:uid="{364080CA-F4AA-4F33-91EA-79F87BFB4255}"/>
    <hyperlink ref="D1719" r:id="rId1162" tooltip="4007817011072_1.jpg" display="http://ean.gdd.pl/gallery/4007817011072_1.jpg" xr:uid="{319AEB97-A818-417D-99F6-33E832D9436D}"/>
    <hyperlink ref="D1720" r:id="rId1163" tooltip="5905130010378_1.jpg" display="http://ean.gdd.pl/gallery/5905130010378_1.jpg" xr:uid="{03B706D1-CF3F-440C-984B-59FD6D7E6473}"/>
    <hyperlink ref="D1722" r:id="rId1164" tooltip="4007817340004_1.jpg" display="http://ean.gdd.pl/gallery/4007817340004_1.jpg" xr:uid="{779B1575-CFA0-43DD-8874-FF6C76C1608B}"/>
    <hyperlink ref="D1723" r:id="rId1165" tooltip="4007817342145_1.jpg" display="http://ean.gdd.pl/gallery/4007817342145_1.jpg" xr:uid="{82B9F4F3-861D-4BF2-8B93-F58320DE29BB}"/>
    <hyperlink ref="D1724" r:id="rId1166" tooltip="4007817340196_1.jpg" display="http://ean.gdd.pl/gallery/4007817340196_1.jpg" xr:uid="{1263DF74-5B22-4044-AABF-855CA4CE895C}"/>
    <hyperlink ref="D1725" r:id="rId1167" tooltip="4007817341001_1.jpg" display="http://ean.gdd.pl/gallery/4007817341001_1.jpg" xr:uid="{03174F11-AFFB-4CA6-8483-084DDFF39A64}"/>
    <hyperlink ref="D1726" r:id="rId1168" tooltip="4007817341018_1.jpg" display="http://ean.gdd.pl/gallery/4007817341018_1.jpg" xr:uid="{ED0EB06E-F02D-4162-887D-7B58707B2067}"/>
    <hyperlink ref="D1727" r:id="rId1169" tooltip="4007817341063_1.jpg" display="http://ean.gdd.pl/gallery/4007817341063_1.jpg" xr:uid="{802F6A4D-E2A4-4733-80F8-1A267B9BF1A9}"/>
    <hyperlink ref="D1728" r:id="rId1170" tooltip="4007817186398_1.jpg" display="http://ean.gdd.pl/gallery/4007817186398_1.jpg" xr:uid="{CFE6348C-E418-4D59-8035-1784BA183BE9}"/>
    <hyperlink ref="D1729" r:id="rId1171" tooltip="4007817348079_1.jpg" display="http://ean.gdd.pl/gallery/4007817348079_1.jpg" xr:uid="{70161908-7F69-4ABA-BEBC-68878A757072}"/>
    <hyperlink ref="D1730" r:id="rId1172" tooltip="4007817348093_1.jpg" display="http://ean.gdd.pl/gallery/4007817348093_1.jpg" xr:uid="{73D6FC19-3AA5-4D32-8D80-0908D1825C6C}"/>
    <hyperlink ref="D1731" r:id="rId1173" tooltip="4007817348000_1.jpg" display="http://ean.gdd.pl/gallery/4007817348000_1.jpg" xr:uid="{8EAB5AE8-B195-40EA-A170-E2659BC4B591}"/>
    <hyperlink ref="D1732" r:id="rId1174" tooltip="4007817348017_1.jpg" display="http://ean.gdd.pl/gallery/4007817348017_1.jpg" xr:uid="{8A73CA7D-32BE-466A-AF4D-AE450A89C608}"/>
    <hyperlink ref="D1733" r:id="rId1175" tooltip="4007817348024_1.jpg" display="http://ean.gdd.pl/gallery/4007817348024_1.jpg" xr:uid="{4B20F164-88F6-4865-A60E-0A2F5C2E2A52}"/>
    <hyperlink ref="D1734" r:id="rId1176" tooltip="4007817348031_1.jpg" display="http://ean.gdd.pl/gallery/4007817348031_1.jpg" xr:uid="{DB37E615-F855-45C1-93AA-CB3B9C17CE99}"/>
    <hyperlink ref="D1735" r:id="rId1177" tooltip="4007817064948_1.jpg" display="http://ean.gdd.pl/gallery/4007817064948_1.jpg" xr:uid="{261DA21F-E1BE-4FEA-B024-4DE53975F80A}"/>
    <hyperlink ref="D1736" r:id="rId1178" tooltip="4007817348109_1.jpg" display="http://ean.gdd.pl/gallery/4007817348109_1.jpg" xr:uid="{83EC31DB-1BB9-4DDC-BFDC-A06344FDBDFC}"/>
    <hyperlink ref="D1737" r:id="rId1179" tooltip="4007817350010_1.jpg" display="http://ean.gdd.pl/gallery/4007817350010_1.jpg" xr:uid="{7A519C50-9593-4F9A-93C3-1A46617DFD04}"/>
    <hyperlink ref="D1738" r:id="rId1180" tooltip="4007817337288_1.jpg" display="http://ean.gdd.pl/gallery/4007817337288_1.jpg" xr:uid="{C44FB347-9B12-4846-B75E-4425DD4C00E6}"/>
    <hyperlink ref="D1739" r:id="rId1181" tooltip="4007817078334_1.jpg" display="http://ean.gdd.pl/gallery/4007817078334_1.jpg" xr:uid="{936B13A9-50DB-4037-B7DE-D809640704D9}"/>
    <hyperlink ref="D1740" r:id="rId1182" tooltip="4007817186268_1.jpg" display="http://ean.gdd.pl/gallery/4007817186268_1.jpg" xr:uid="{42CB2213-80C8-42EF-9184-683EA897B77E}"/>
    <hyperlink ref="D1741" r:id="rId1183" tooltip="4007817321478_1.jpg" display="http://ean.gdd.pl/gallery/4007817321478_1.jpg" xr:uid="{E3576C5F-ACE0-4CC2-857F-59D169F51812}"/>
    <hyperlink ref="D1742" r:id="rId1184" tooltip="4007817321485_1.jpg" display="http://ean.gdd.pl/gallery/4007817321485_1.jpg" xr:uid="{29FDF69F-5BC3-4E89-8434-0C715CA9ECBF}"/>
    <hyperlink ref="D1743" r:id="rId1185" tooltip="4007817321492_1.jpg" display="http://ean.gdd.pl/gallery/4007817321492_1.jpg" xr:uid="{563CFD31-31CD-40C2-9AB4-3547D8617EBE}"/>
    <hyperlink ref="D1744" r:id="rId1186" tooltip="4007817321508_1.jpg" display="http://ean.gdd.pl/gallery/4007817321508_1.jpg" xr:uid="{5D71B6BC-266B-4F57-8A7B-63D76DBA2CE6}"/>
    <hyperlink ref="D1745" r:id="rId1187" tooltip="4007817321515_1.jpg" display="http://ean.gdd.pl/gallery/4007817321515_1.jpg" xr:uid="{A694D9BD-B625-4759-A2CC-6428D8AE1A14}"/>
    <hyperlink ref="D1746" r:id="rId1188" tooltip="4007817321522_1.jpg" display="http://ean.gdd.pl/gallery/4007817321522_1.jpg" xr:uid="{7F742872-3AEE-431B-AA8B-157480CC2DF4}"/>
    <hyperlink ref="D1747" r:id="rId1189" tooltip="4007817321539_1.jpg" display="http://ean.gdd.pl/gallery/4007817321539_1.jpg" xr:uid="{5351BF5C-A54E-451B-B3B5-7F867671C552}"/>
    <hyperlink ref="D1748" r:id="rId1190" tooltip="4007817321546_1.jpg" display="http://ean.gdd.pl/gallery/4007817321546_1.jpg" xr:uid="{260EEE41-BF8C-4883-B6DE-D2F13B3CBAFC}"/>
    <hyperlink ref="D1749" r:id="rId1191" tooltip="4007817314302_1.jpg" display="http://ean.gdd.pl/gallery/4007817314302_1.jpg" xr:uid="{0B4178DA-E4A4-4056-8F8E-E2BD18E489C2}"/>
    <hyperlink ref="D1750" r:id="rId1192" tooltip="4007817314326_1.jpg" display="http://ean.gdd.pl/gallery/4007817314326_1.jpg" xr:uid="{FAB48DDC-3C08-497D-9132-D19C0C2C0F26}"/>
    <hyperlink ref="D1751" r:id="rId1193" tooltip="4007817076613_1.jpg" display="http://ean.gdd.pl/gallery/4007817076613_1.jpg" xr:uid="{7E9C552D-E663-46AE-8480-EACEB7374B4A}"/>
    <hyperlink ref="D1752" r:id="rId1194" tooltip="4007817314180_1.jpg" display="http://ean.gdd.pl/gallery/4007817314180_1.jpg" xr:uid="{66DA410F-97A0-4114-9B76-91F3C4210AC5}"/>
    <hyperlink ref="D1753" r:id="rId1195" tooltip="4007817314203_1.jpg" display="http://ean.gdd.pl/gallery/4007817314203_1.jpg" xr:uid="{DED1CB0B-43C7-4DB8-AD75-D7D5B7D4D97D}"/>
    <hyperlink ref="D1754" r:id="rId1196" tooltip="4007817314227_1.jpg" display="http://ean.gdd.pl/gallery/4007817314227_1.jpg" xr:uid="{170F5F5D-BE5A-4069-9B52-58F014599A4F}"/>
    <hyperlink ref="D1755" r:id="rId1197" tooltip="4007817314241_1.jpg" display="http://ean.gdd.pl/gallery/4007817314241_1.jpg" xr:uid="{8580DA59-244D-4350-9C36-000D3827CDAD}"/>
    <hyperlink ref="D1756" r:id="rId1198" tooltip="4007817314265_1.jpg" display="http://ean.gdd.pl/gallery/4007817314265_1.jpg" xr:uid="{14CBB481-4C50-4FAF-A51F-6E6B66D2236A}"/>
    <hyperlink ref="D1757" r:id="rId1199" tooltip="4007817314289_1.jpg" display="http://ean.gdd.pl/gallery/4007817314289_1.jpg" xr:uid="{63E77223-16D8-4CBD-ABB6-762299826850}"/>
    <hyperlink ref="D1758" r:id="rId1200" tooltip="4007817328934_1.jpg" display="http://ean.gdd.pl/gallery/4007817328934_1.jpg" xr:uid="{62265EFC-DDC8-40F5-AE87-96152D909D9E}"/>
    <hyperlink ref="D1759" r:id="rId1201" tooltip="4007817074428_1.jpg" display="http://ean.gdd.pl/gallery/4007817074428_1.jpg" xr:uid="{783ED2EF-A3E3-40A7-A65E-8C2710CACAF7}"/>
    <hyperlink ref="D1760" r:id="rId1202" tooltip="4007817328941_1.jpg" display="http://ean.gdd.pl/gallery/4007817328941_1.jpg" xr:uid="{737BB54D-5535-489F-8231-D4659F7DE132}"/>
    <hyperlink ref="D1761" r:id="rId1203" tooltip="4007817074435_1.jpg" display="http://ean.gdd.pl/gallery/4007817074435_1.jpg" xr:uid="{9DF4737B-2051-478E-ABF9-CA1B2753A1CC}"/>
    <hyperlink ref="D1762" r:id="rId1204" tooltip="4007817186244_1.jpg" display="http://ean.gdd.pl/gallery/4007817186244_1.jpg" xr:uid="{5E7BD350-398C-4AE0-9E1D-98791C3CCADC}"/>
    <hyperlink ref="D1763" r:id="rId1205" tooltip="4007817328774_1.jpg" display="http://ean.gdd.pl/gallery/4007817328774_1.jpg" xr:uid="{2B354EAB-EC8C-4F6C-80FB-2A2AB703762C}"/>
    <hyperlink ref="D1764" r:id="rId1206" tooltip="4007817074299_1.jpg" display="http://ean.gdd.pl/gallery/4007817074299_1.jpg" xr:uid="{7E49E7FD-8024-4793-A0B1-59279EA3B85B}"/>
    <hyperlink ref="D1765" r:id="rId1207" tooltip="4007817328811_1.jpg" display="http://ean.gdd.pl/gallery/4007817328811_1.jpg" xr:uid="{3681A0AE-5D7E-4624-AC71-80AB4B4F86A1}"/>
    <hyperlink ref="D1766" r:id="rId1208" tooltip="4007817074329_1.jpg" display="http://ean.gdd.pl/gallery/4007817074329_1.jpg" xr:uid="{EB6D84C0-829D-4142-8A3C-ECBC489EFFB9}"/>
    <hyperlink ref="D1767" r:id="rId1209" tooltip="4007817328828_1.jpg" display="http://ean.gdd.pl/gallery/4007817328828_1.jpg" xr:uid="{14705C7E-C9F1-41B4-8E1F-5638C4B3EB97}"/>
    <hyperlink ref="D1768" r:id="rId1210" tooltip="4007817328835_1.jpg" display="http://ean.gdd.pl/gallery/4007817328835_1.jpg" xr:uid="{659B1B82-3D94-4EB7-9A25-81C705E1B5B6}"/>
    <hyperlink ref="D1769" r:id="rId1211" tooltip="4007817074350_1.jpg" display="http://ean.gdd.pl/gallery/4007817074350_1.jpg" xr:uid="{5B121209-0FA2-4756-AA90-4C49D997B7D0}"/>
    <hyperlink ref="D1770" r:id="rId1212" tooltip="4007817328842_1.jpg" display="http://ean.gdd.pl/gallery/4007817328842_1.jpg" xr:uid="{B5572EC6-788A-4D6E-9BE6-47F0400DB603}"/>
    <hyperlink ref="D1771" r:id="rId1213" tooltip="4007817186213_1.jpg" display="http://ean.gdd.pl/gallery/4007817186213_1.jpg" xr:uid="{4FE4C9BE-5193-4C7F-A2A3-8A56EC8875AA}"/>
    <hyperlink ref="D1772" r:id="rId1214" tooltip="4007817328859_1.jpg" display="http://ean.gdd.pl/gallery/4007817328859_1.jpg" xr:uid="{59CEB906-50AD-4D1F-871D-0268CD7988CC}"/>
    <hyperlink ref="D1773" r:id="rId1215" tooltip="4007817352021_1.jpg" display="http://ean.gdd.pl/gallery/4007817352021_1.jpg" xr:uid="{D7C38E1E-0BB7-4F4E-A9F2-62D682E119B1}"/>
    <hyperlink ref="D1774" r:id="rId1216" tooltip="4007817078303_1.jpg" display="http://ean.gdd.pl/gallery/4007817078303_1.jpg" xr:uid="{195A0A17-5277-418F-8540-A73FB3A93CF7}"/>
    <hyperlink ref="D1775" r:id="rId1217" tooltip="4007817337301_1.jpg" display="http://ean.gdd.pl/gallery/4007817337301_1.jpg" xr:uid="{3080C954-BA24-401E-BE82-678BB3039A2A}"/>
    <hyperlink ref="D1776" r:id="rId1218" tooltip="4007817186282_1.jpg" display="http://ean.gdd.pl/gallery/4007817186282_1.jpg" xr:uid="{1F02F71C-7A97-4281-A14D-BB2E87622C51}"/>
    <hyperlink ref="D1777" r:id="rId1219" tooltip="4007817321553_1.jpg" display="http://ean.gdd.pl/gallery/4007817321553_1.jpg" xr:uid="{0FEFDD27-40CC-421E-A0E0-24255FEFDAEE}"/>
    <hyperlink ref="D1778" r:id="rId1220" tooltip="4007817304396_1.jpg" display="http://ean.gdd.pl/gallery/4007817304396_1.jpg" xr:uid="{77D339B7-137E-4137-94FF-814B5F4129BD}"/>
    <hyperlink ref="D1779" r:id="rId1221" tooltip="4007817304631_1.jpg" display="http://ean.gdd.pl/gallery/4007817304631_1.jpg" xr:uid="{999A0A0E-E238-44AA-A343-33CB28F88914}"/>
    <hyperlink ref="D1780" r:id="rId1222" tooltip="4007817321584_1.jpg" display="http://ean.gdd.pl/gallery/4007817321584_1.jpg" xr:uid="{6FB8DE13-FB79-4563-921E-BFF2FD4B0423}"/>
    <hyperlink ref="D1781" r:id="rId1223" tooltip="4007817304402_1.jpg" display="http://ean.gdd.pl/gallery/4007817304402_1.jpg" xr:uid="{6BB01C29-0F7E-4165-A5AF-B612ED95BD12}"/>
    <hyperlink ref="D1782" r:id="rId1224" tooltip="4007817321607_1.jpg" display="http://ean.gdd.pl/gallery/4007817321607_1.jpg" xr:uid="{313F624E-2A7A-49C0-8172-FBE4A78422AF}"/>
    <hyperlink ref="D1783" r:id="rId1225" tooltip="4007817321614_1.jpg" display="http://ean.gdd.pl/gallery/4007817321614_1.jpg" xr:uid="{7C3FAC00-0E89-41EB-BF00-FE8A109B4206}"/>
    <hyperlink ref="D1784" r:id="rId1226" tooltip="4007817304648_1.jpg" display="http://ean.gdd.pl/gallery/4007817304648_1.jpg" xr:uid="{C524B554-2B37-4D83-9ED5-344B68ADA533}"/>
    <hyperlink ref="D1785" r:id="rId1227" tooltip="4007817064979_1.jpg" display="http://ean.gdd.pl/gallery/4007817064979_1.jpg" xr:uid="{DA2AD333-8FC9-4376-8388-8C112A6DDB86}"/>
    <hyperlink ref="D1786" r:id="rId1228" tooltip="4007817356050_1.jpg" display="http://ean.gdd.pl/gallery/4007817356050_1.jpg" xr:uid="{D92D828E-0CE0-4169-A2F6-5AE8C1B79C11}"/>
    <hyperlink ref="D1787" r:id="rId1229" tooltip="4007817356180_1.jpg" display="http://ean.gdd.pl/gallery/4007817356180_1.jpg" xr:uid="{5DA7E211-9DF6-4CEB-A66E-0A6F373A17FC}"/>
    <hyperlink ref="D1788" r:id="rId1230" tooltip="4007817356272_1.jpg" display="http://ean.gdd.pl/gallery/4007817356272_1.jpg" xr:uid="{9860A25B-7128-4DCF-BBBC-675D056D9726}"/>
    <hyperlink ref="D1789" r:id="rId1231" tooltip="4007817356173_1.jpg" display="http://ean.gdd.pl/gallery/4007817356173_1.jpg" xr:uid="{3A11AB69-9B3E-464E-8886-46FBC04825AD}"/>
    <hyperlink ref="D1790" r:id="rId1232" tooltip="4007817356104_1.jpg" display="http://ean.gdd.pl/gallery/4007817356104_1.jpg" xr:uid="{1A7679CB-B900-476D-87B5-CD3D9FCE6EAE}"/>
    <hyperlink ref="D1791" r:id="rId1233" tooltip="4007817356135_1.jpg" display="http://ean.gdd.pl/gallery/4007817356135_1.jpg" xr:uid="{1275B51D-0ACD-430D-B631-66517F753E2A}"/>
    <hyperlink ref="D1792" r:id="rId1234" tooltip="4007817356166_1.jpg" display="http://ean.gdd.pl/gallery/4007817356166_1.jpg" xr:uid="{9CDC2EFB-C6DF-4907-9F4C-D54E747B9212}"/>
    <hyperlink ref="D1793" r:id="rId1235" tooltip="4007817356159_1.jpg" display="http://ean.gdd.pl/gallery/4007817356159_1.jpg" xr:uid="{D780FF30-734E-4782-B8A1-094B6B4701EB}"/>
    <hyperlink ref="D1794" r:id="rId1236" tooltip="4007817356142_1.jpg" display="http://ean.gdd.pl/gallery/4007817356142_1.jpg" xr:uid="{C9ED2CEF-A057-4818-9143-EAB60C7B2051}"/>
    <hyperlink ref="D1795" r:id="rId1237" tooltip="4007817356067_1.jpg" display="http://ean.gdd.pl/gallery/4007817356067_1.jpg" xr:uid="{FC4C353B-3BFC-4B70-BC6A-947055E717BE}"/>
    <hyperlink ref="D1796" r:id="rId1238" tooltip="4007817356012_1.jpg" display="http://ean.gdd.pl/gallery/4007817356012_1.jpg" xr:uid="{2782E859-AD6F-45A2-8BAC-996A62D545FE}"/>
    <hyperlink ref="D1797" r:id="rId1239" tooltip="4007817356043_1.jpg" display="http://ean.gdd.pl/gallery/4007817356043_1.jpg" xr:uid="{6276AD72-66A2-4906-B439-B79354E83E43}"/>
    <hyperlink ref="D1798" r:id="rId1240" tooltip="4007817356074_1.jpg" display="http://ean.gdd.pl/gallery/4007817356074_1.jpg" xr:uid="{DB0A1294-4B6F-4858-B0C0-30F2341F928F}"/>
    <hyperlink ref="D1799" r:id="rId1241" tooltip="4007817356005_1.jpg" display="http://ean.gdd.pl/gallery/4007817356005_1.jpg" xr:uid="{DE14F416-E203-4E63-B9E5-BF5A88EBEB52}"/>
    <hyperlink ref="D1800" r:id="rId1242" tooltip="4007817356036_1.jpg" display="http://ean.gdd.pl/gallery/4007817356036_1.jpg" xr:uid="{6E103F95-737F-4CFB-8F84-67BE3D3B6F3A}"/>
    <hyperlink ref="D1801" r:id="rId1243" tooltip="4007817356029_1.jpg" display="http://ean.gdd.pl/gallery/4007817356029_1.jpg" xr:uid="{2091D887-BA2F-4618-9EA2-8E68AA577E63}"/>
    <hyperlink ref="D1803" r:id="rId1244" tooltip="4007817362006_1.jpg" display="http://ean.gdd.pl/gallery/4007817362006_1.jpg" xr:uid="{C406ECBE-61A3-4269-AB5F-C944BB4A6574}"/>
    <hyperlink ref="D1804" r:id="rId1245" tooltip="4007817362037_1.jpg" display="http://ean.gdd.pl/gallery/4007817362037_1.jpg" xr:uid="{3CC6A6DC-5440-4C3A-B51E-C265DE996FAC}"/>
    <hyperlink ref="D1805" r:id="rId1246" tooltip="4007817362044_1.jpg" display="http://ean.gdd.pl/gallery/4007817362044_1.jpg" xr:uid="{E07167B6-EE6B-48FB-A679-94857D4DA180}"/>
    <hyperlink ref="D1806" r:id="rId1247" tooltip="4007817362051_1.jpg" display="http://ean.gdd.pl/gallery/4007817362051_1.jpg" xr:uid="{A9F21053-6683-489E-9FBB-FF011C6625DD}"/>
    <hyperlink ref="D1807" r:id="rId1248" tooltip="4007817188507_1.jpg" display="http://ean.gdd.pl/gallery/4007817188507_1.jpg" xr:uid="{DC3DDDAB-ABDC-4819-943F-75A98566722F}"/>
    <hyperlink ref="D1808" r:id="rId1249" tooltip="4007817362020_1.jpg" display="http://ean.gdd.pl/gallery/4007817362020_1.jpg" xr:uid="{AC5E8980-1C28-4012-BE11-B6E628E648EC}"/>
    <hyperlink ref="D1809" r:id="rId1250" tooltip="4007817304679_1.jpg" display="http://ean.gdd.pl/gallery/4007817304679_1.jpg" xr:uid="{6C731045-333E-4867-BCFF-2D79B32376CE}"/>
    <hyperlink ref="D1810" r:id="rId1251" tooltip="4007817304440_1.jpg" display="http://ean.gdd.pl/gallery/4007817304440_1.jpg" xr:uid="{935A65D3-8150-48EB-A816-C1A9C200789E}"/>
    <hyperlink ref="D1811" r:id="rId1252" tooltip="4007817304686_1.jpg" display="http://ean.gdd.pl/gallery/4007817304686_1.jpg" xr:uid="{5DADA5E4-BCEA-4224-B286-784E0ED6C8D5}"/>
    <hyperlink ref="D1812" r:id="rId1253" tooltip="4007817304457_1.jpg" display="http://ean.gdd.pl/gallery/4007817304457_1.jpg" xr:uid="{6E938C1F-4991-4454-8E79-0703C3C773B7}"/>
    <hyperlink ref="D1813" r:id="rId1254" tooltip="4007817314517_1.jpg" display="http://ean.gdd.pl/gallery/4007817314517_1.jpg" xr:uid="{639E827A-4448-4F04-BE14-29748035F5D7}"/>
    <hyperlink ref="D1814" r:id="rId1255" tooltip="4007817304693_1.jpg" display="http://ean.gdd.pl/gallery/4007817304693_1.jpg" xr:uid="{1FE1E1E7-8E68-40F0-8600-6968319C9B5B}"/>
    <hyperlink ref="D1815" r:id="rId1256" tooltip="4007817304464_1.jpg" display="http://ean.gdd.pl/gallery/4007817304464_1.jpg" xr:uid="{0019D27A-5DC1-48F5-8817-35D120A934FD}"/>
    <hyperlink ref="D1816" r:id="rId1257" tooltip="4007817314531_1.jpg" display="http://ean.gdd.pl/gallery/4007817314531_1.jpg" xr:uid="{C0C7EB9C-1EB1-46A8-9027-A8804FF68607}"/>
    <hyperlink ref="D1817" r:id="rId1258" tooltip="4007817049419_1.jpg" display="http://ean.gdd.pl/gallery/4007817049419_1.jpg" xr:uid="{682310B6-C954-4F3F-BF15-EAE8932265D8}"/>
    <hyperlink ref="D1818" r:id="rId1259" tooltip="4007817087909_1.jpg" display="http://ean.gdd.pl/gallery/4007817087909_1.jpg" xr:uid="{EAC9828E-0CEE-4FBE-A94C-6838A32D16F3}"/>
    <hyperlink ref="D1819" r:id="rId1260" tooltip="4007817339527_1.jpg" display="http://ean.gdd.pl/gallery/4007817339527_1.jpg" xr:uid="{BDE07EEB-A29F-4753-A790-51626834B2BF}"/>
    <hyperlink ref="D1820" r:id="rId1261" tooltip="4007817049495_1.jpg" display="http://ean.gdd.pl/gallery/4007817049495_1.jpg" xr:uid="{35C4A203-46F8-4C79-9CF7-BFEA22A3F08F}"/>
    <hyperlink ref="D1821" r:id="rId1262" tooltip="4007817049655_1.jpg" display="http://ean.gdd.pl/gallery/4007817049655_1.jpg" xr:uid="{EE536FF7-37A9-4904-B9B0-ACEF64A753A1}"/>
    <hyperlink ref="D1822" r:id="rId1263" tooltip="4007817087947_1.jpg" display="http://ean.gdd.pl/gallery/4007817087947_1.jpg" xr:uid="{5362EAB0-3138-4068-90B9-DB1126F01CCC}"/>
    <hyperlink ref="D1823" r:id="rId1264" tooltip="4007817049457_1.jpg" display="http://ean.gdd.pl/gallery/4007817049457_1.jpg" xr:uid="{4A9588C1-3868-43FC-937E-F909295048CF}"/>
    <hyperlink ref="D1824" r:id="rId1265" tooltip="4007817049730_1.jpg" display="http://ean.gdd.pl/gallery/4007817049730_1.jpg" xr:uid="{9D5667BF-CEBD-48C6-A3AE-F6D5E28ECA01}"/>
    <hyperlink ref="D1825" r:id="rId1266" tooltip="4007817049570_1.jpg" display="http://ean.gdd.pl/gallery/4007817049570_1.jpg" xr:uid="{1C69AD9F-6D36-459F-8C82-3E75E6C2057D}"/>
    <hyperlink ref="D1826" r:id="rId1267" tooltip="4007817049617_1.jpg" display="http://ean.gdd.pl/gallery/4007817049617_1.jpg" xr:uid="{548EBEC2-49D1-47E1-81BD-DF7968B68A61}"/>
    <hyperlink ref="D1827" r:id="rId1268" tooltip="4007817339589_1.jpg" display="http://ean.gdd.pl/gallery/4007817339589_1.jpg" xr:uid="{D2AFF616-43F8-438A-B2FB-7461A2C1ABE7}"/>
    <hyperlink ref="D1828" r:id="rId1269" tooltip="4007817049532_1.jpg" display="http://ean.gdd.pl/gallery/4007817049532_1.jpg" xr:uid="{F64584DA-C97F-402D-B329-1382A3485AA4}"/>
    <hyperlink ref="D1829" r:id="rId1270" tooltip="4007817049693_1.jpg" display="http://ean.gdd.pl/gallery/4007817049693_1.jpg" xr:uid="{E864680E-A467-494E-B3D9-A546D51C75D1}"/>
    <hyperlink ref="D1830" r:id="rId1271" tooltip="4007817049778_1.jpg" display="http://ean.gdd.pl/gallery/4007817049778_1.jpg" xr:uid="{E86FCB1C-9CD8-4218-AAE3-4840C86836A9}"/>
    <hyperlink ref="D1831" r:id="rId1272" tooltip="4007817102695_1.jpg" display="http://ean.gdd.pl/gallery/4007817102695_1.jpg" xr:uid="{1D41615C-7D10-4BB9-8910-FAA9422B5F2A}"/>
    <hyperlink ref="D1832" r:id="rId1273" tooltip="4007817363300_1.jpg" display="http://ean.gdd.pl/gallery/4007817363300_1.jpg" xr:uid="{EA0E979B-629A-41BA-BA23-C4631DE60F99}"/>
    <hyperlink ref="D1833" r:id="rId1274" tooltip="4007817321027_1.jpg" display="http://ean.gdd.pl/gallery/4007817321027_1.jpg" xr:uid="{0F73597D-5845-41E5-A24A-1663DB41E555}"/>
    <hyperlink ref="D1834" r:id="rId1275" tooltip="4007817364321_1.jpg" display="http://ean.gdd.pl/gallery/4007817364321_1.jpg" xr:uid="{CD1A8AFB-311F-415F-9709-20BA3757F21E}"/>
    <hyperlink ref="D1835" r:id="rId1276" tooltip="4007817019535_1.jpg" display="http://ean.gdd.pl/gallery/4007817019535_1.jpg" xr:uid="{2DCEA1A6-B7D6-421B-A1B1-8968FCF040F8}"/>
    <hyperlink ref="D1836" r:id="rId1277" tooltip="4007817321041_1.jpg" display="http://ean.gdd.pl/gallery/4007817321041_1.jpg" xr:uid="{DBF08F6F-7843-41AD-A524-157B3A0D6E26}"/>
    <hyperlink ref="D1837" r:id="rId1278" tooltip="4007817364178_1.jpg" display="http://ean.gdd.pl/gallery/4007817364178_1.jpg" xr:uid="{DA22452E-5D97-4284-96E5-597CC6D25A2C}"/>
    <hyperlink ref="D1838" r:id="rId1279" tooltip="4007817364376_1.jpg" display="http://ean.gdd.pl/gallery/4007817364376_1.jpg" xr:uid="{5F206A07-5B10-413D-8D18-04E33136DB48}"/>
    <hyperlink ref="D1839" r:id="rId1280" tooltip="4007817074145_1.jpg" display="http://ean.gdd.pl/gallery/4007817074145_1.jpg" xr:uid="{EEE20454-A223-438C-98DF-A699682C05A0}"/>
    <hyperlink ref="D1840" r:id="rId1281" tooltip="5905130011535_1.jpg" display="http://ean.gdd.pl/gallery/5905130011535_1.jpg" xr:uid="{125BC342-83F8-4236-8FD6-A40F89C3B0AB}"/>
    <hyperlink ref="D1841" r:id="rId1282" tooltip="4007817074565_1.jpg" display="http://ean.gdd.pl/gallery/4007817074565_1.jpg" xr:uid="{F2730A3B-29B9-4F33-8FD7-D2AF5F8C574D}"/>
    <hyperlink ref="D1842" r:id="rId1283" tooltip="4007817049815_1.jpg" display="http://ean.gdd.pl/gallery/4007817049815_1.jpg" xr:uid="{70D93F32-393B-417F-836A-6F6FFDDE16D2}"/>
    <hyperlink ref="D1843" r:id="rId1284" tooltip="4007817063552_1.jpg" display="http://ean.gdd.pl/gallery/4007817063552_1.jpg" xr:uid="{59DFA0B0-8F35-4868-A0F3-0D293EED5DE5}"/>
    <hyperlink ref="D1844" r:id="rId1285" tooltip="4007817339626_1.jpg" display="http://ean.gdd.pl/gallery/4007817339626_1.jpg" xr:uid="{B9EA6A68-8C6F-4A17-BECF-46ED55FB6ECE}"/>
    <hyperlink ref="D1845" r:id="rId1286" tooltip="4007817049846_1.jpg" display="http://ean.gdd.pl/gallery/4007817049846_1.jpg" xr:uid="{29C58655-FF68-456F-A926-A4BE60F5E008}"/>
    <hyperlink ref="D1846" r:id="rId1287" tooltip="4007817063583_1.jpg" display="http://ean.gdd.pl/gallery/4007817063583_1.jpg" xr:uid="{747BD377-7585-41BA-AF26-9E06E70D04D9}"/>
    <hyperlink ref="D1847" r:id="rId1288" tooltip="4007817049877_1.jpg" display="http://ean.gdd.pl/gallery/4007817049877_1.jpg" xr:uid="{8FDFD063-D4D7-432E-B1F3-6DEEFD11892E}"/>
    <hyperlink ref="D1848" r:id="rId1289" tooltip="5905130036705_1.jpg" display="http://ean.gdd.pl/gallery/5905130036705_1.jpg" xr:uid="{0A928102-07C1-45F5-A969-9017A0154889}"/>
    <hyperlink ref="D1849" r:id="rId1290" tooltip="4007817186596_1.jpg" display="http://ean.gdd.pl/gallery/4007817186596_1.jpg" xr:uid="{0E7611C4-1FB2-46DC-91AA-C3FA36B29C11}"/>
    <hyperlink ref="D1850" r:id="rId1291" tooltip="4007817049907_1.jpg" display="http://ean.gdd.pl/gallery/4007817049907_1.jpg" xr:uid="{C5618DB3-24A1-40AA-9574-516605DB0D28}"/>
    <hyperlink ref="D1851" r:id="rId1292" tooltip="4007817074572_1.jpg" display="http://ean.gdd.pl/gallery/4007817074572_1.jpg" xr:uid="{AADF25DF-1152-4D93-A606-E189C28B0632}"/>
    <hyperlink ref="D1852" r:id="rId1293" tooltip="4007817326640_1.jpg" display="http://ean.gdd.pl/gallery/4007817326640_1.jpg" xr:uid="{10D24286-BB98-40A6-AD19-873F883B9D52}"/>
    <hyperlink ref="D1853" r:id="rId1294" tooltip="4007817326664_1.jpg" display="http://ean.gdd.pl/gallery/4007817326664_1.jpg" xr:uid="{5ECAF2AB-C550-4EC1-B6F5-B2D73BA8ED12}"/>
    <hyperlink ref="D1854" r:id="rId1295" tooltip="4007817423059_1.jpg" display="http://ean.gdd.pl/gallery/4007817423059_1.jpg" xr:uid="{32838C60-AD32-42EF-BC1E-D4FBE075598B}"/>
    <hyperlink ref="D1857" r:id="rId1296" tooltip="4007817410783_1.jpg" display="http://ean.gdd.pl/gallery/4007817410783_1.jpg" xr:uid="{BA357A24-FA65-4DB1-BE22-B09930D92C1E}"/>
    <hyperlink ref="D1858" r:id="rId1297" tooltip="4007817410851_1.jpg" display="http://ean.gdd.pl/gallery/4007817410851_1.jpg" xr:uid="{305AF7B8-0CE2-4C82-93E5-0962F292167D}"/>
    <hyperlink ref="D1859" r:id="rId1298" tooltip="4007817410912_1.jpg" display="http://ean.gdd.pl/gallery/4007817410912_1.jpg" xr:uid="{3526A060-D240-4BD3-A43F-8AA6722FB82F}"/>
    <hyperlink ref="D1860" r:id="rId1299" tooltip="4007817410943_1.jpg" display="http://ean.gdd.pl/gallery/4007817410943_1.jpg" xr:uid="{5AEE8B4C-CECC-4850-9E0C-F8FADBE0E98B}"/>
    <hyperlink ref="D1861" r:id="rId1300" tooltip="4007817435021_1.jpg" display="http://ean.gdd.pl/gallery/4007817435021_1.jpg" xr:uid="{3E788DD6-3D70-4B9E-8AB3-205F2A008685}"/>
    <hyperlink ref="D1862" r:id="rId1301" tooltip="4007817432228_1.jpg" display="http://ean.gdd.pl/gallery/4007817432228_1.jpg" xr:uid="{E16B1544-C4ED-434B-84BA-2FAF2AFEC2E4}"/>
    <hyperlink ref="D1868" r:id="rId1302" tooltip="4007817102916_1.jpg" display="http://ean.gdd.pl/gallery/4007817102916_1.jpg" xr:uid="{6EF91D16-C9FD-4DCD-A460-FE584C842B02}"/>
    <hyperlink ref="D1869" r:id="rId1303" tooltip="4007817101025_1.jpg" display="http://ean.gdd.pl/gallery/4007817101025_1.jpg" xr:uid="{68F08D6A-366E-451E-864C-E04CF302F7C8}"/>
    <hyperlink ref="D1870" r:id="rId1304" tooltip="4007817047477_1.jpg" display="http://ean.gdd.pl/gallery/4007817047477_1.jpg" xr:uid="{C498B3DA-CCAD-4F54-BC0D-C45D0B8BD225}"/>
    <hyperlink ref="D1871" r:id="rId1305" tooltip="4007817047514_1.jpg" display="http://ean.gdd.pl/gallery/4007817047514_1.jpg" xr:uid="{B0174745-F3D6-4833-A3E9-DFBA273B05F4}"/>
    <hyperlink ref="D1872" r:id="rId1306" tooltip="4007817047552_1.jpg" display="http://ean.gdd.pl/gallery/4007817047552_1.jpg" xr:uid="{7B31DA7A-7E0E-4CE0-8D19-13300A437690}"/>
    <hyperlink ref="D1873" r:id="rId1307" tooltip="4007817047590_1.jpg" display="http://ean.gdd.pl/gallery/4007817047590_1.jpg" xr:uid="{5B093CB0-B2E2-4945-8F9A-9138B58191F1}"/>
    <hyperlink ref="D1874" r:id="rId1308" tooltip="4007817438169_1.jpg" display="http://ean.gdd.pl/gallery/4007817438169_1.jpg" xr:uid="{F3FF3BA4-C35D-44BC-8A5E-2A3F9A7809FC}"/>
    <hyperlink ref="D1875" r:id="rId1309" tooltip="4007817438206_1.jpg" display="http://ean.gdd.pl/gallery/4007817438206_1.jpg" xr:uid="{A4CD34B6-221A-4CE9-BB9E-2197C0FF5668}"/>
    <hyperlink ref="D1876" r:id="rId1310" tooltip="4007817438244_1.jpg" display="http://ean.gdd.pl/gallery/4007817438244_1.jpg" xr:uid="{C99E4A4B-2184-40A5-BE41-9279FB3C3902}"/>
    <hyperlink ref="D1877" r:id="rId1311" tooltip="4007817438282_1.jpg" display="http://ean.gdd.pl/gallery/4007817438282_1.jpg" xr:uid="{97D7D56D-BDC5-412F-A4FF-1B49A425D6FD}"/>
    <hyperlink ref="D1878" r:id="rId1312" tooltip="4007817438855_1.jpg" display="http://ean.gdd.pl/gallery/4007817438855_1.jpg" xr:uid="{89DFA7BF-5A7F-478C-86DE-CBE8C79C9FD6}"/>
    <hyperlink ref="D1880" r:id="rId1313" tooltip="4007817438367_1.jpg" display="http://ean.gdd.pl/gallery/4007817438367_1.jpg" xr:uid="{0147CE08-07F3-4607-9145-6BE6765B0F59}"/>
    <hyperlink ref="D1881" r:id="rId1314" tooltip="4007817438589_1.jpg" display="http://ean.gdd.pl/gallery/4007817438589_1.jpg" xr:uid="{61D501F8-063F-49E9-9F66-3C61BF86F6E9}"/>
    <hyperlink ref="D1882" r:id="rId1315" tooltip="4007817412220_1.jpg" display="http://ean.gdd.pl/gallery/4007817412220_1.jpg" xr:uid="{C7B4E8E4-53BF-4B32-AFAC-24DB8EAB124D}"/>
    <hyperlink ref="D1883" r:id="rId1316" tooltip="4007817408988_1.jpg" display="http://ean.gdd.pl/gallery/4007817408988_1.jpg" xr:uid="{B086AA85-E473-45BE-ACD9-1E6374FC690D}"/>
    <hyperlink ref="D1884" r:id="rId1317" tooltip="4007817487051_1.jpg" display="http://ean.gdd.pl/gallery/4007817487051_1.jpg" xr:uid="{B9E430C9-8F4B-4361-B8D9-479482824AFC}"/>
    <hyperlink ref="D1885" r:id="rId1318" tooltip="4007817487099_1.jpg" display="http://ean.gdd.pl/gallery/4007817487099_1.jpg" xr:uid="{CF5A3008-495C-48C2-96A1-B7D6436D2D63}"/>
    <hyperlink ref="D1886" r:id="rId1319" tooltip="4007817488058_1.jpg" display="http://ean.gdd.pl/gallery/4007817488058_1.jpg" xr:uid="{B0D3DEAD-BA48-4559-934A-1484047B3503}"/>
    <hyperlink ref="D1887" r:id="rId1320" tooltip="4007817488102_1.jpg" display="http://ean.gdd.pl/gallery/4007817488102_1.jpg" xr:uid="{8C8870E5-41BB-46B4-83C6-BB3DF896872C}"/>
    <hyperlink ref="D1888" r:id="rId1321" tooltip="4007817488195_1.jpg" display="http://ean.gdd.pl/gallery/4007817488195_1.jpg" xr:uid="{2A7E60FC-4B51-4504-A428-EF39F084EE75}"/>
    <hyperlink ref="D1889" r:id="rId1322" tooltip="4007817488317_1.jpg" display="http://ean.gdd.pl/gallery/4007817488317_1.jpg" xr:uid="{C9FDEDF3-49C4-41E1-864B-9328BF1AB59E}"/>
    <hyperlink ref="D1890" r:id="rId1323" tooltip="4007817530207_1.jpg" display="http://ean.gdd.pl/gallery/4007817530207_1.jpg" xr:uid="{CAA6D2DF-6DF3-4BBE-8794-72E4507F2690}"/>
    <hyperlink ref="D1891" r:id="rId1324" tooltip="4007817510001_1.jpg" display="http://ean.gdd.pl/gallery/4007817510001_1.jpg" xr:uid="{FA5DD002-5326-4284-BE79-B94FA1279ED3}"/>
    <hyperlink ref="D1892" r:id="rId1325" tooltip="4007817022931_1.jpg" display="http://ean.gdd.pl/gallery/4007817022931_1.jpg" xr:uid="{33546B4C-48A4-49E1-9137-FD2C5DA7E9CE}"/>
    <hyperlink ref="D1893" r:id="rId1326" tooltip="4007817510018_1.jpg" display="http://ean.gdd.pl/gallery/4007817510018_1.jpg" xr:uid="{24531A33-CBD1-4126-8044-58DCB78C218F}"/>
    <hyperlink ref="D1894" r:id="rId1327" tooltip="4007817022948_1.jpg" display="http://ean.gdd.pl/gallery/4007817022948_1.jpg" xr:uid="{37EEDB8D-EDFC-4B45-AD89-482EBBCCA44F}"/>
    <hyperlink ref="D1896" r:id="rId1328" tooltip="4007817511046_1.jpg" display="http://ean.gdd.pl/gallery/4007817511046_1.jpg" xr:uid="{6BA7733D-F1EE-4A84-ADAB-1C0DFA01E98E}"/>
    <hyperlink ref="D1897" r:id="rId1329" tooltip="4007817511053_1.jpg" display="http://ean.gdd.pl/gallery/4007817511053_1.jpg" xr:uid="{FC8BED5C-BFBA-43AE-B2EA-A4DCC6E97F63}"/>
    <hyperlink ref="D1898" r:id="rId1330" tooltip="4007817511077_1.jpg" display="http://ean.gdd.pl/gallery/4007817511077_1.jpg" xr:uid="{90A74342-74D3-4E32-B5F0-93DC8975A195}"/>
    <hyperlink ref="D1899" r:id="rId1331" tooltip="4007817079911_1.jpg" display="http://ean.gdd.pl/gallery/4007817079911_1.jpg" xr:uid="{7195964B-FE7B-4967-8AB2-DA1653F555DE}"/>
    <hyperlink ref="D1901" r:id="rId1332" tooltip="4007817512005_1.jpg" display="http://ean.gdd.pl/gallery/4007817512005_1.jpg" xr:uid="{0A8BFB24-8C97-4E48-90A4-BCCA2BF2F2C2}"/>
    <hyperlink ref="D1902" r:id="rId1333" tooltip="4007817512012_1.jpg" display="http://ean.gdd.pl/gallery/4007817512012_1.jpg" xr:uid="{670F87AB-82E4-4DFE-8FFC-0C18C72C13DE}"/>
    <hyperlink ref="D1904" r:id="rId1334" tooltip="4007817512067_1.jpg" display="http://ean.gdd.pl/gallery/4007817512067_1.jpg" xr:uid="{99BACBF0-B84E-47C3-BFD4-C828CD01D2A8}"/>
    <hyperlink ref="D1905" r:id="rId1335" tooltip="4007817022924_1.jpg" display="http://ean.gdd.pl/gallery/4007817022924_1.jpg" xr:uid="{8A05FD7A-689E-48A0-B5FE-78479488E302}"/>
    <hyperlink ref="D1906" r:id="rId1336" tooltip="4007817512029_1.jpg" display="http://ean.gdd.pl/gallery/4007817512029_1.jpg" xr:uid="{61087B58-4FC6-4656-BBEF-F33EF1209CD2}"/>
    <hyperlink ref="D1907" r:id="rId1337" tooltip="4007817050507_1.jpg" display="http://ean.gdd.pl/gallery/4007817050507_1.jpg" xr:uid="{3CF5D9A5-2A3B-470D-A46E-B0E4E8160631}"/>
    <hyperlink ref="D1908" r:id="rId1338" tooltip="4007817015216_1.jpg" display="http://ean.gdd.pl/gallery/4007817015216_1.jpg" xr:uid="{C3F2D315-FB50-4B5E-997F-4D80BAED7E23}"/>
    <hyperlink ref="D1909" r:id="rId1339" tooltip="4007817015247_1.jpg" display="http://ean.gdd.pl/gallery/4007817015247_1.jpg" xr:uid="{2E799E1D-D58D-470A-9814-1B0541B38721}"/>
    <hyperlink ref="D1910" r:id="rId1340" tooltip="4007817015278_1.jpg" display="http://ean.gdd.pl/gallery/4007817015278_1.jpg" xr:uid="{FC591FC3-BF6F-4B51-B944-BCD9F6CC2B2C}"/>
    <hyperlink ref="D1911" r:id="rId1341" tooltip="4007817037997_1.jpg" display="http://ean.gdd.pl/gallery/4007817037997_1.jpg" xr:uid="{A220CA26-39B2-403F-A896-C450D9052EBC}"/>
    <hyperlink ref="D1912" r:id="rId1342" tooltip="4007817038024_1.jpg" display="http://ean.gdd.pl/gallery/4007817038024_1.jpg" xr:uid="{0125CAEC-B59E-4435-8A2D-63E0E19E41AD}"/>
    <hyperlink ref="D1913" r:id="rId1343" tooltip="4007817050484_1.jpg" display="http://ean.gdd.pl/gallery/4007817050484_1.jpg" xr:uid="{A5E1D91B-D7F6-4A77-B353-B9A729B81E3D}"/>
    <hyperlink ref="D1914" r:id="rId1344" tooltip="4007817525067_1.jpg" display="http://ean.gdd.pl/gallery/4007817525067_1.jpg" xr:uid="{1FFF5860-C7B8-45F3-81ED-06E5CBCBC79B}"/>
    <hyperlink ref="D1915" r:id="rId1345" tooltip="4007817525074_1.jpg" display="http://ean.gdd.pl/gallery/4007817525074_1.jpg" xr:uid="{937E4136-B7EA-4BAE-8AE5-879C97BC6618}"/>
    <hyperlink ref="D1916" r:id="rId1346" tooltip="4007817049914_1.jpg" display="http://ean.gdd.pl/gallery/4007817049914_1.jpg" xr:uid="{F8860F7A-0F41-4B99-A529-5C144DD4F296}"/>
    <hyperlink ref="D1917" r:id="rId1347" tooltip="4007817504598_1.jpg" display="http://ean.gdd.pl/gallery/4007817504598_1.jpg" xr:uid="{D77BD9B9-AD1E-4EC7-A7DF-23886C06AFBA}"/>
    <hyperlink ref="D1918" r:id="rId1348" tooltip="4007817524190_1.jpg" display="http://ean.gdd.pl/gallery/4007817524190_1.jpg" xr:uid="{DE9B6607-16F5-49C1-879B-96FAB0707CC4}"/>
    <hyperlink ref="D1919" r:id="rId1349" tooltip="4007817065556_1.jpg" display="http://ean.gdd.pl/gallery/4007817065556_1.jpg" xr:uid="{BDC1C4F8-9EC2-4200-B184-47F9623B7121}"/>
    <hyperlink ref="D1921" r:id="rId1350" tooltip="4007817527139_1.jpg" display="http://ean.gdd.pl/gallery/4007817527139_1.jpg" xr:uid="{832ECE15-894A-4C23-8F8F-D2B02CCD15A5}"/>
    <hyperlink ref="D1922" r:id="rId1351" tooltip="4007817530948_1.jpg" display="http://ean.gdd.pl/gallery/4007817530948_1.jpg" xr:uid="{B02777F4-E8A7-411D-86E7-E528B3D6453E}"/>
    <hyperlink ref="D1923" r:id="rId1352" tooltip="4007817524305_1.jpg" display="http://ean.gdd.pl/gallery/4007817524305_1.jpg" xr:uid="{2D6E0A36-197E-425D-86C4-532D7C0E3E40}"/>
    <hyperlink ref="D1924" r:id="rId1353" tooltip="4007817527146_1.jpg" display="http://ean.gdd.pl/gallery/4007817527146_1.jpg" xr:uid="{0D95E172-AB49-4805-A7D0-463C572F1D53}"/>
    <hyperlink ref="D1925" r:id="rId1354" tooltip="4007817502259_1.jpg" display="http://ean.gdd.pl/gallery/4007817502259_1.jpg" xr:uid="{4CD8563A-BB07-4A44-AF84-A96049969612}"/>
    <hyperlink ref="D1926" r:id="rId1355" tooltip="4007817524206_1.jpg" display="http://ean.gdd.pl/gallery/4007817524206_1.jpg" xr:uid="{637FF20D-7ABC-4886-ABDE-F6A8A15B17C5}"/>
    <hyperlink ref="D1927" r:id="rId1356" tooltip="4007817524053_1.jpg" display="http://ean.gdd.pl/gallery/4007817524053_1.jpg" xr:uid="{B88CEE16-1726-4BF2-864F-FE715B998D24}"/>
    <hyperlink ref="D1928" r:id="rId1357" tooltip="4007817502167_1.jpg" display="http://ean.gdd.pl/gallery/4007817502167_1.jpg" xr:uid="{10AD57CD-0A14-4C97-AC3F-FDF31EA4F906}"/>
    <hyperlink ref="D1929" r:id="rId1358" tooltip="4007817526286_1.jpg" display="http://ean.gdd.pl/gallery/4007817526286_1.jpg" xr:uid="{4FA3EDB1-5304-45EF-AED4-9D952999440E}"/>
    <hyperlink ref="D1930" r:id="rId1359" tooltip="4007817051702_1.jpg" display="http://ean.gdd.pl/gallery/4007817051702_1.jpg" xr:uid="{72E13554-7B44-4FF4-81BE-202BA40CB882}"/>
    <hyperlink ref="D1933" r:id="rId1360" tooltip="4007817538746_1.jpg" display="http://ean.gdd.pl/gallery/4007817538746_1.jpg" xr:uid="{F3896307-9007-4FAE-A614-17D96FE937DA}"/>
    <hyperlink ref="D1934" r:id="rId1361" tooltip="4007817538722_1.jpg" display="http://ean.gdd.pl/gallery/4007817538722_1.jpg" xr:uid="{3195C96D-1BEB-4A12-9C0D-E1979D571B3E}"/>
    <hyperlink ref="D1935" r:id="rId1362" tooltip="4007817052396_1.jpg" display="http://ean.gdd.pl/gallery/4007817052396_1.jpg" xr:uid="{42894A60-FA13-4D70-9418-C982EC9F51C0}"/>
    <hyperlink ref="D1936" r:id="rId1363" tooltip="4007817542002_1.jpg" display="http://ean.gdd.pl/gallery/4007817542002_1.jpg" xr:uid="{7EBB0D17-2F60-41FE-AC07-F9439E271AFB}"/>
    <hyperlink ref="D1937" r:id="rId1364" tooltip="4006608506667_1.jpg" display="http://ean.gdd.pl/gallery/4006608506667_1.jpg" xr:uid="{F631FE1C-868E-4C11-AB8B-861A48AF8B7F}"/>
    <hyperlink ref="D1938" r:id="rId1365" tooltip="4007817550007_1.jpg" display="http://ean.gdd.pl/gallery/4007817550007_1.jpg" xr:uid="{A217EBAD-F278-4E22-AF88-2B4019A6788B}"/>
    <hyperlink ref="D1939" r:id="rId1366" tooltip="4007817550021_1.jpg" display="http://ean.gdd.pl/gallery/4007817550021_1.jpg" xr:uid="{28F998E9-FF96-4F3E-A954-672C31395135}"/>
    <hyperlink ref="D1940" r:id="rId1367" tooltip="4007817185636_1.jpg" display="http://ean.gdd.pl/gallery/4007817185636_1.jpg" xr:uid="{BACC28B4-7B28-488E-AE1E-304D0E7A4A4A}"/>
    <hyperlink ref="D1941" r:id="rId1368" tooltip="4007817185667_1.jpg" display="http://ean.gdd.pl/gallery/4007817185667_1.jpg" xr:uid="{0E53104A-0D7B-4531-B48B-D98EF3B6DC87}"/>
    <hyperlink ref="D1942" r:id="rId1369" tooltip="4007817550045_1.jpg" display="http://ean.gdd.pl/gallery/4007817550045_1.jpg" xr:uid="{2A53CF40-FC2E-48EB-880E-F9B827F99D0B}"/>
    <hyperlink ref="D1943" r:id="rId1370" tooltip="4007817136621_1.jpg" display="http://ean.gdd.pl/gallery/4007817136621_1.jpg" xr:uid="{0178B38B-5A53-4DE2-90D5-2C6A72CB82D6}"/>
    <hyperlink ref="D1944" r:id="rId1371" tooltip="4007817185698_1.jpg" display="http://ean.gdd.pl/gallery/4007817185698_1.jpg" xr:uid="{5DAD7C9C-745C-4E7B-9A2E-D05B16D092B7}"/>
    <hyperlink ref="D1945" r:id="rId1372" tooltip="4007817555033_1.jpg" display="http://ean.gdd.pl/gallery/4007817555033_1.jpg" xr:uid="{CA56DD3B-5F94-4E45-9E96-F470A901923C}"/>
    <hyperlink ref="D1946" r:id="rId1373" tooltip="4007817557112_1.jpg" display="http://ean.gdd.pl/gallery/4007817557112_1.jpg" xr:uid="{88BA1F93-29DB-498F-A045-EFD59F968DE8}"/>
    <hyperlink ref="D1949" r:id="rId1374" tooltip="8005810562306_1.jpg" display="http://ean.gdd.pl/gallery/8005810562306_1.jpg" xr:uid="{EBAF3AD3-6859-4FE8-B853-508D6C77B520}"/>
    <hyperlink ref="D1950" r:id="rId1375" tooltip="8005810562405_1.jpg" display="http://ean.gdd.pl/gallery/8005810562405_1.jpg" xr:uid="{57029413-D1E8-423A-9569-7B7A7CB4F387}"/>
    <hyperlink ref="D1951" r:id="rId1376" tooltip="4007817027776_1.jpg" display="http://ean.gdd.pl/gallery/4007817027776_1.jpg" xr:uid="{821A1F68-FF31-4DD9-8AC0-A73A866CC438}"/>
    <hyperlink ref="D1952" r:id="rId1377" tooltip="4007817027769_1.jpg" display="http://ean.gdd.pl/gallery/4007817027769_1.jpg" xr:uid="{A7640CB5-2180-465A-B380-DD0B8B1DF5C0}"/>
    <hyperlink ref="D1953" r:id="rId1378" tooltip="4007817054468_1.jpg" display="http://ean.gdd.pl/gallery/4007817054468_1.jpg" xr:uid="{326E836A-CD0F-4221-9865-013353B346DE}"/>
    <hyperlink ref="D1954" r:id="rId1379" tooltip="4007817563151_1.jpg" display="http://ean.gdd.pl/gallery/4007817563151_1.jpg" xr:uid="{35A50B23-36D3-4E39-A5B0-C6B7ABE33157}"/>
    <hyperlink ref="D1955" r:id="rId1380" tooltip="4007817563304_1.jpg" display="http://ean.gdd.pl/gallery/4007817563304_1.jpg" xr:uid="{72FDEB48-EC24-4E92-8254-36D98DD3CF6A}"/>
    <hyperlink ref="D1957" r:id="rId1381" tooltip="4007817027783_1.jpg" display="http://ean.gdd.pl/gallery/4007817027783_1.jpg" xr:uid="{7ECB02C9-11AA-4448-A256-89537B2821A0}"/>
    <hyperlink ref="D1958" r:id="rId1382" tooltip="4007817027820_1.jpg" display="http://ean.gdd.pl/gallery/4007817027820_1.jpg" xr:uid="{9A8A997E-9218-49BA-A91C-70292FEEDD2B}"/>
    <hyperlink ref="D1959" r:id="rId1383" tooltip="4007817046869_1.jpg" display="http://ean.gdd.pl/gallery/4007817046869_1.jpg" xr:uid="{A4529B28-785C-4460-8FDB-8D8819A1E8CD}"/>
    <hyperlink ref="D1960" r:id="rId1384" tooltip="4007817051122_1.jpg" display="http://ean.gdd.pl/gallery/4007817051122_1.jpg" xr:uid="{35A9C6FC-39F2-4254-BE48-00DC3C69F6E2}"/>
    <hyperlink ref="D1965" r:id="rId1385" tooltip="4007817700235_1.jpg" display="http://ean.gdd.pl/gallery/4007817700235_1.jpg" xr:uid="{61B338DA-14E8-4B53-A5FB-4A1042026B18}"/>
    <hyperlink ref="D1966" r:id="rId1386" tooltip="4007817700730_1.jpg" display="http://ean.gdd.pl/gallery/4007817700730_1.jpg" xr:uid="{BB81665B-3583-4AA8-AEE9-A4E6AD54AD1B}"/>
    <hyperlink ref="D1967" r:id="rId1387" tooltip="4007817700891_1.jpg" display="http://ean.gdd.pl/gallery/4007817700891_1.jpg" xr:uid="{32EC50E6-A04D-4F8F-9501-281B38F695C1}"/>
    <hyperlink ref="D1969" r:id="rId1388" tooltip="4007817718483_1.jpg" display="http://ean.gdd.pl/gallery/4007817718483_1.jpg" xr:uid="{E27CAAFE-B0BB-496C-B153-BB32EDD77A85}"/>
    <hyperlink ref="D1970" r:id="rId1389" tooltip="4007817718513_1.jpg" display="http://ean.gdd.pl/gallery/4007817718513_1.jpg" xr:uid="{CD37F793-B41E-43CE-985F-5BFED4198FD9}"/>
    <hyperlink ref="D1971" r:id="rId1390" tooltip="4007817718544_1.jpg" display="http://ean.gdd.pl/gallery/4007817718544_1.jpg" xr:uid="{EF017B1C-3500-43AF-B6D4-D60575DD274D}"/>
    <hyperlink ref="D1972" r:id="rId1391" tooltip="4007817718636_1.jpg" display="http://ean.gdd.pl/gallery/4007817718636_1.jpg" xr:uid="{311FB9FF-CF0E-4516-B6C6-EC4D6828CD17}"/>
    <hyperlink ref="D1973" r:id="rId1392" tooltip="4007817774113_1.jpg" display="http://ean.gdd.pl/gallery/4007817774113_1.jpg" xr:uid="{0E1868FF-EA18-48A3-8AF2-3A0C732A25D2}"/>
    <hyperlink ref="D1974" r:id="rId1393" tooltip="4007817774151_1.jpg" display="http://ean.gdd.pl/gallery/4007817774151_1.jpg" xr:uid="{4F4CB2D8-7072-40C7-AE6C-76ADD7234033}"/>
    <hyperlink ref="D1975" r:id="rId1394" tooltip="4007817708262_1.jpg" display="http://ean.gdd.pl/gallery/4007817708262_1.jpg" xr:uid="{774167EB-3A68-43FA-ACA5-1F59437EADA8}"/>
    <hyperlink ref="D1976" r:id="rId1395" tooltip="4007817708286_1.jpg" display="http://ean.gdd.pl/gallery/4007817708286_1.jpg" xr:uid="{1EA31713-7F78-405E-A887-751A46F1904D}"/>
    <hyperlink ref="D1977" r:id="rId1396" tooltip="4007817708309_1.jpg" display="http://ean.gdd.pl/gallery/4007817708309_1.jpg" xr:uid="{C4C7B96B-AA2A-4041-BD62-A600D3CEBE7C}"/>
    <hyperlink ref="D1978" r:id="rId1397" tooltip="4007817708323_1.jpg" display="http://ean.gdd.pl/gallery/4007817708323_1.jpg" xr:uid="{334EFB8A-320F-4044-AC14-7C10047AE60B}"/>
    <hyperlink ref="D1979" r:id="rId1398" tooltip="4007817777053_1.jpg" display="http://ean.gdd.pl/gallery/4007817777053_1.jpg" xr:uid="{E431E328-425A-4B99-ADBA-1B65A1A76F80}"/>
    <hyperlink ref="D1980" r:id="rId1399" tooltip="4007817777138_1.jpg" display="http://ean.gdd.pl/gallery/4007817777138_1.jpg" xr:uid="{C1755B7D-F8E3-4E38-A077-1EF710A9D641}"/>
    <hyperlink ref="D1981" r:id="rId1400" tooltip="4007817777084_1.jpg" display="http://ean.gdd.pl/gallery/4007817777084_1.jpg" xr:uid="{E7AE6F23-F59E-4BB5-950D-90E1015230A7}"/>
    <hyperlink ref="D1982" r:id="rId1401" tooltip="4007817777015_1.jpg" display="http://ean.gdd.pl/gallery/4007817777015_1.jpg" xr:uid="{C70D1172-A00F-431E-B1EB-C649FC100F2D}"/>
    <hyperlink ref="D1983" r:id="rId1402" tooltip="4007817777169_1.jpg" display="http://ean.gdd.pl/gallery/4007817777169_1.jpg" xr:uid="{BCC4C19D-C6B4-40D6-A825-2D8A508FF459}"/>
    <hyperlink ref="D1984" r:id="rId1403" tooltip="4007817777282_1.jpg" display="http://ean.gdd.pl/gallery/4007817777282_1.jpg" xr:uid="{B73655D1-30D6-4BC5-8BCA-0FE5ECCF5DAC}"/>
    <hyperlink ref="D1985" r:id="rId1404" tooltip="4007817777183_1.jpg" display="http://ean.gdd.pl/gallery/4007817777183_1.jpg" xr:uid="{E9EB9BA0-2C1F-41C8-8ADC-E395DB9D0C39}"/>
    <hyperlink ref="D1986" r:id="rId1405" tooltip="4007817737866_1.jpg" display="http://ean.gdd.pl/gallery/4007817737866_1.jpg" xr:uid="{76FF39E0-D3F7-4CD1-82A1-625C2A8F5F74}"/>
    <hyperlink ref="D1987" r:id="rId1406" tooltip="4007817076132_1.jpg" display="http://ean.gdd.pl/gallery/4007817076132_1.jpg" xr:uid="{FEB26199-9508-4F9E-9507-71C7628D043A}"/>
    <hyperlink ref="D1988" r:id="rId1407" tooltip="4007817075838_1.jpg" display="http://ean.gdd.pl/gallery/4007817075838_1.jpg" xr:uid="{338FE533-CCA7-4D98-BDB9-8C10C189EA09}"/>
    <hyperlink ref="D1989" r:id="rId1408" tooltip="4007817075869_1.jpg" display="http://ean.gdd.pl/gallery/4007817075869_1.jpg" xr:uid="{FA3E92C6-22CC-493C-9623-4DE9A3601B7F}"/>
    <hyperlink ref="D1990" r:id="rId1409" tooltip="4007817077917_1.jpg" display="http://ean.gdd.pl/gallery/4007817077917_1.jpg" xr:uid="{FC106882-5E00-4905-BE5B-4A5A768775F8}"/>
    <hyperlink ref="D1991" r:id="rId1410" tooltip="4007817077887_1.jpg" display="http://ean.gdd.pl/gallery/4007817077887_1.jpg" xr:uid="{7B5CAD5A-C520-43BE-804E-502C23E46CC0}"/>
    <hyperlink ref="D1992" r:id="rId1411" tooltip="4007817075807_1.jpg" display="http://ean.gdd.pl/gallery/4007817075807_1.jpg" xr:uid="{B8A8A1BE-A067-4D54-A3C7-C611CAC96680}"/>
    <hyperlink ref="D1993" r:id="rId1412" tooltip="4007817832004_1.jpg" display="http://ean.gdd.pl/gallery/4007817832004_1.jpg" xr:uid="{9521C7A9-8C33-4C0E-A3B7-B480EF1F2443}"/>
    <hyperlink ref="D1994" r:id="rId1413" tooltip="4007817832011_1.jpg" display="http://ean.gdd.pl/gallery/4007817832011_1.jpg" xr:uid="{667A2988-7928-4ED6-BF2F-54300A89D22E}"/>
    <hyperlink ref="D1995" r:id="rId1414" tooltip="4007817832028_1.jpg" display="http://ean.gdd.pl/gallery/4007817832028_1.jpg" xr:uid="{2725FFE6-5D44-4DD3-AEA0-D95A4596F9D7}"/>
    <hyperlink ref="D1996" r:id="rId1415" tooltip="4007817832035_1.jpg" display="http://ean.gdd.pl/gallery/4007817832035_1.jpg" xr:uid="{6BB2A14E-FF3E-41E0-B4F4-DF916446942C}"/>
    <hyperlink ref="D1997" r:id="rId1416" tooltip="4007817031582_1.jpg" display="http://ean.gdd.pl/gallery/4007817031582_1.jpg" xr:uid="{A288DB0E-7A85-4780-BE8B-1012F8037416}"/>
    <hyperlink ref="D1998" r:id="rId1417" tooltip="4007817832042_1.jpg" display="http://ean.gdd.pl/gallery/4007817832042_1.jpg" xr:uid="{017DFC45-9720-42A3-9E71-87C6141A16FB}"/>
    <hyperlink ref="D1999" r:id="rId1418" tooltip="4007817832059_1.jpg" display="http://ean.gdd.pl/gallery/4007817832059_1.jpg" xr:uid="{FDEF3C51-83F8-44E2-9EF6-62458C054F8D}"/>
    <hyperlink ref="D2000" r:id="rId1419" tooltip="4007817077856_1.jpg" display="http://ean.gdd.pl/gallery/4007817077856_1.jpg" xr:uid="{A2CA1884-0603-4C47-8DB2-05E9087DABC1}"/>
    <hyperlink ref="D2001" r:id="rId1420" tooltip="4007817832066_1.jpg" display="http://ean.gdd.pl/gallery/4007817832066_1.jpg" xr:uid="{8BF5DADF-A64C-432E-9D4E-67706CB7B633}"/>
    <hyperlink ref="D2002" r:id="rId1421" tooltip="4007817038390_1.jpg" display="http://ean.gdd.pl/gallery/4007817038390_1.jpg" xr:uid="{C935E5D1-8901-4E26-8735-BEDFB60BC15D}"/>
    <hyperlink ref="D2003" r:id="rId1422" tooltip="4007817077825_1.jpg" display="http://ean.gdd.pl/gallery/4007817077825_1.jpg" xr:uid="{786894CD-D664-4A39-AFB0-3AF96BD401D8}"/>
    <hyperlink ref="D2004" r:id="rId1423" tooltip="4007817036686_1.jpg" display="http://ean.gdd.pl/gallery/4007817036686_1.jpg" xr:uid="{4DC80812-7A90-4AC2-828D-974E80AC912A}"/>
    <hyperlink ref="D2005" r:id="rId1424" tooltip="4007817076460_1.jpg" display="http://ean.gdd.pl/gallery/4007817076460_1.jpg" xr:uid="{440CE76D-4393-4C83-817E-B872BCBEFDE0}"/>
    <hyperlink ref="D2006" r:id="rId1425" tooltip="4007817076163_1.jpg" display="http://ean.gdd.pl/gallery/4007817076163_1.jpg" xr:uid="{F07793AE-197E-443F-A58E-D8C6D7C41DB2}"/>
    <hyperlink ref="D2007" r:id="rId1426" tooltip="4007817076194_1.jpg" display="http://ean.gdd.pl/gallery/4007817076194_1.jpg" xr:uid="{3891BAA9-5422-495C-A42B-0B643280EE41}"/>
    <hyperlink ref="D2008" r:id="rId1427" tooltip="4007817077948_1.jpg" display="http://ean.gdd.pl/gallery/4007817077948_1.jpg" xr:uid="{EB7B69C9-302F-43C6-A1FC-FB02D3A54704}"/>
    <hyperlink ref="D2009" r:id="rId1428" tooltip="4007817888018_1.jpg" display="http://ean.gdd.pl/gallery/4007817888018_1.jpg" xr:uid="{483068F3-A2C9-4E62-8C31-3F481A13B2AD}"/>
    <hyperlink ref="D2010" r:id="rId1429" tooltip="4007817024201_1.jpg" display="http://ean.gdd.pl/gallery/4007817024201_1.jpg" xr:uid="{42CBB707-D8E6-45F9-BB71-14098584413C}"/>
    <hyperlink ref="D2011" r:id="rId1430" tooltip="4007817051580_1.jpg" display="http://ean.gdd.pl/gallery/4007817051580_1.jpg" xr:uid="{A8457AC5-2650-4AC0-82D9-4B7512FCC1F5}"/>
    <hyperlink ref="D2012" r:id="rId1431" tooltip="4007817960035_1.jpg" display="http://ean.gdd.pl/gallery/4007817960035_1.jpg" xr:uid="{67AE3010-D440-40CD-8958-34463897C483}"/>
    <hyperlink ref="D2013" r:id="rId1432" tooltip="4007817960431_1.jpg" display="http://ean.gdd.pl/gallery/4007817960431_1.jpg" xr:uid="{5D08E536-C3F1-4FFE-B2D1-4F56C689B352}"/>
    <hyperlink ref="D2014" r:id="rId1433" tooltip="4007817960042_1.jpg" display="http://ean.gdd.pl/gallery/4007817960042_1.jpg" xr:uid="{E23C6981-C659-456F-A3F9-C09B14296381}"/>
    <hyperlink ref="D2015" r:id="rId1434" tooltip="4007817960448_1.jpg" display="http://ean.gdd.pl/gallery/4007817960448_1.jpg" xr:uid="{99C989FD-8AA5-4455-8544-93728CAFEE75}"/>
    <hyperlink ref="D2017" r:id="rId1435" tooltip="4007817960059_1.jpg" display="http://ean.gdd.pl/gallery/4007817960059_1.jpg" xr:uid="{3A10205D-BC71-4F4A-A5B3-A85D7899CC2C}"/>
    <hyperlink ref="D2018" r:id="rId1436" tooltip="4007817960455_1.jpg" display="http://ean.gdd.pl/gallery/4007817960455_1.jpg" xr:uid="{A420A76A-D36A-45C8-8356-4126EE69D114}"/>
    <hyperlink ref="D2019" r:id="rId1437" tooltip="4007817965009_1.jpg" display="http://ean.gdd.pl/gallery/4007817965009_1.jpg" xr:uid="{9711887D-9EAA-472E-AEEE-6641C07E9F75}"/>
    <hyperlink ref="D2020" r:id="rId1438" tooltip="4007817965023_1.jpg" display="http://ean.gdd.pl/gallery/4007817965023_1.jpg" xr:uid="{22BDD0D9-8C81-484C-879C-9063505F1B9D}"/>
    <hyperlink ref="D2022" r:id="rId1439" tooltip="4007817965016_1.jpg" display="http://ean.gdd.pl/gallery/4007817965016_1.jpg" xr:uid="{76718D4B-E1FF-49FD-AA67-16A9BCDB23AC}"/>
    <hyperlink ref="D2023" r:id="rId1440" tooltip="4007817965030_1.jpg" display="http://ean.gdd.pl/gallery/4007817965030_1.jpg" xr:uid="{398734B1-6AA3-4670-9B3E-F98E64BACA2F}"/>
    <hyperlink ref="D2024" r:id="rId1441" tooltip="4007817088159_1.jpg" display="http://ean.gdd.pl/gallery/4007817088159_1.jpg" xr:uid="{081861ED-AA50-4944-8938-0435F4259FF4}"/>
    <hyperlink ref="D2025" r:id="rId1442" tooltip="4007817800119_1.jpg" display="http://ean.gdd.pl/gallery/4007817800119_1.jpg" xr:uid="{F0543833-B75A-4956-9C58-4D4F6D20FA51}"/>
    <hyperlink ref="D2026" r:id="rId1443" tooltip="4007817800195_1.jpg" display="http://ean.gdd.pl/gallery/4007817800195_1.jpg" xr:uid="{2A5C47FF-DFD9-4CAC-A598-A09CB32B61A5}"/>
    <hyperlink ref="D2027" r:id="rId1444" tooltip="4007817800164_1.jpg" display="http://ean.gdd.pl/gallery/4007817800164_1.jpg" xr:uid="{511F2946-0751-4073-9909-8CFF6D6A2B27}"/>
    <hyperlink ref="D2028" r:id="rId1445" tooltip="4007817800188_1.jpg" display="http://ean.gdd.pl/gallery/4007817800188_1.jpg" xr:uid="{F223E1A6-ED81-46BF-B56A-ECCD7561750D}"/>
    <hyperlink ref="D2029" r:id="rId1446" tooltip="4007817053614_1.jpg" display="http://ean.gdd.pl/gallery/4007817053614_1.jpg" xr:uid="{E57BB8CA-7D24-4E3D-B441-D6835264BCE5}"/>
    <hyperlink ref="D2030" r:id="rId1447" tooltip="4007817096789_1.jpg" display="http://ean.gdd.pl/gallery/4007817096789_1.jpg" xr:uid="{FB46E585-64C4-483F-9350-985D5C8C4B64}"/>
    <hyperlink ref="D2031" r:id="rId1448" tooltip="4007817096888_1.jpg" display="http://ean.gdd.pl/gallery/4007817096888_1.jpg" xr:uid="{5978FD77-7A0E-4ABE-9C22-DB0A96BC6015}"/>
    <hyperlink ref="D2032" r:id="rId1449" tooltip="4007817096802_1.jpg" display="http://ean.gdd.pl/gallery/4007817096802_1.jpg" xr:uid="{FC767576-395A-4B03-A825-C1D72E7004EE}"/>
    <hyperlink ref="D2033" r:id="rId1450" tooltip="4007817096826_1.jpg" display="http://ean.gdd.pl/gallery/4007817096826_1.jpg" xr:uid="{F287A840-B87C-4B9F-B972-DA753785FE57}"/>
    <hyperlink ref="D2041" r:id="rId1451" tooltip="4007817053485_1.jpg" display="http://ean.gdd.pl/gallery/4007817053485_1.jpg" xr:uid="{7DE0BEBC-BAA4-4966-B09F-367E7A395CA0}"/>
    <hyperlink ref="D2096" r:id="rId1452" tooltip="4007817053478_1.jpg" display="http://ean.gdd.pl/gallery/4007817053478_1.jpg" xr:uid="{163B4EF8-8F9F-450A-AE7B-A8782CA5E06E}"/>
    <hyperlink ref="D2097" r:id="rId1453" tooltip="4006608809393_1.jpg" display="http://ean.gdd.pl/gallery/4006608809393_1.jpg" xr:uid="{B032B989-F829-4FFF-8988-84FECB22E8D3}"/>
    <hyperlink ref="D2098" r:id="rId1454" tooltip="4006608809430_1.jpg" display="http://ean.gdd.pl/gallery/4006608809430_1.jpg" xr:uid="{32E964C5-3B56-49C9-AB55-AE8304A2B81D}"/>
    <hyperlink ref="D2099" r:id="rId1455" tooltip="4006608809454_1.jpg" display="http://ean.gdd.pl/gallery/4006608809454_1.jpg" xr:uid="{5A66546B-B33A-46E9-84FA-A0E668811677}"/>
    <hyperlink ref="D2100" r:id="rId1456" tooltip="4006608809478_1.jpg" display="http://ean.gdd.pl/gallery/4006608809478_1.jpg" xr:uid="{347FD664-85B1-48A6-9B32-673CD6B6C47C}"/>
    <hyperlink ref="D2101" r:id="rId1457" tooltip="4006608809492_1.jpg" display="http://ean.gdd.pl/gallery/4006608809492_1.jpg" xr:uid="{C4AF3655-13F2-4EB5-9687-8C1A2A782453}"/>
    <hyperlink ref="D2102" r:id="rId1458" tooltip="4006608809515_1.jpg" display="http://ean.gdd.pl/gallery/4006608809515_1.jpg" xr:uid="{8532871D-9584-4CB9-B7DB-4F999124BFA8}"/>
    <hyperlink ref="D2103" r:id="rId1459" tooltip="4007817138250_1.jpg" display="http://ean.gdd.pl/gallery/4007817138250_1.jpg" xr:uid="{AE2C282C-F9FC-4E23-BC7C-C6D0DA19A35E}"/>
    <hyperlink ref="D2104" r:id="rId1460" tooltip="4006608809539_1.jpg" display="http://ean.gdd.pl/gallery/4006608809539_1.jpg" xr:uid="{A202652E-67BF-455F-BF37-B8FE3BD62044}"/>
    <hyperlink ref="D2105" r:id="rId1461" tooltip="4006608809553_1.jpg" display="http://ean.gdd.pl/gallery/4006608809553_1.jpg" xr:uid="{0425B608-3DB5-4E14-AC92-629B8EDC0443}"/>
    <hyperlink ref="D2106" r:id="rId1462" tooltip="4006608809577_1.jpg" display="http://ean.gdd.pl/gallery/4006608809577_1.jpg" xr:uid="{A0A2F699-207B-4DC8-83DB-7FBE45BC8870}"/>
    <hyperlink ref="D2107" r:id="rId1463" tooltip="4006608809591_1.jpg" display="http://ean.gdd.pl/gallery/4006608809591_1.jpg" xr:uid="{4314A055-1A44-4275-B48F-ED781AAD109E}"/>
    <hyperlink ref="D2108" r:id="rId1464" tooltip="4006608809638_1.jpg" display="http://ean.gdd.pl/gallery/4006608809638_1.jpg" xr:uid="{8629C486-6872-45DC-9AA2-7026AA310622}"/>
    <hyperlink ref="D2109" r:id="rId1465" tooltip="4006608811112_1.jpg" display="http://ean.gdd.pl/gallery/4006608811112_1.jpg" xr:uid="{A0016A82-EBDA-47CB-94CB-D9141809057A}"/>
    <hyperlink ref="D2110" r:id="rId1466" tooltip="4006608809652_1.jpg" display="http://ean.gdd.pl/gallery/4006608809652_1.jpg" xr:uid="{B6838153-D453-405B-A56D-64F198ECE22D}"/>
    <hyperlink ref="D2111" r:id="rId1467" tooltip="4006608809690_1.jpg" display="http://ean.gdd.pl/gallery/4006608809690_1.jpg" xr:uid="{F26E06D1-1B45-457B-9FB4-D58CF8185F6A}"/>
    <hyperlink ref="D2112" r:id="rId1468" tooltip="4006608809713_1.jpg" display="http://ean.gdd.pl/gallery/4006608809713_1.jpg" xr:uid="{3F1FAD25-9734-4A1C-BC30-B30223381EBB}"/>
    <hyperlink ref="D2113" r:id="rId1469" tooltip="4006608809737_1.jpg" display="http://ean.gdd.pl/gallery/4006608809737_1.jpg" xr:uid="{0D801E35-393A-424C-90B6-EDEA8C8FB24A}"/>
    <hyperlink ref="D2114" r:id="rId1470" tooltip="4006608809751_1.jpg" display="http://ean.gdd.pl/gallery/4006608809751_1.jpg" xr:uid="{0A481336-80F9-4A05-8B90-59BD3BBA9948}"/>
    <hyperlink ref="D2115" r:id="rId1471" tooltip="4006608809775_1.jpg" display="http://ean.gdd.pl/gallery/4006608809775_1.jpg" xr:uid="{F4670FCC-D9D3-4D30-B361-48924A3B1370}"/>
    <hyperlink ref="D2116" r:id="rId1472" tooltip="4006608809799_1.jpg" display="http://ean.gdd.pl/gallery/4006608809799_1.jpg" xr:uid="{186BDCA8-1872-4819-907C-7C305C46E920}"/>
    <hyperlink ref="D2117" r:id="rId1473" tooltip="4006608809812_1.jpg" display="http://ean.gdd.pl/gallery/4006608809812_1.jpg" xr:uid="{740977D8-6152-4F93-8017-0C246F688CFD}"/>
    <hyperlink ref="D2118" r:id="rId1474" tooltip="4006608809836_1.jpg" display="http://ean.gdd.pl/gallery/4006608809836_1.jpg" xr:uid="{6132FE35-5789-4BD3-AADA-AED0E7A4B9BC}"/>
    <hyperlink ref="D2119" r:id="rId1475" tooltip="4006608809850_1.jpg" display="http://ean.gdd.pl/gallery/4006608809850_1.jpg" xr:uid="{E4C46F71-FAC8-4380-AE3C-2170C5C3DB70}"/>
    <hyperlink ref="D2120" r:id="rId1476" tooltip="4006608809874_1.jpg" display="http://ean.gdd.pl/gallery/4006608809874_1.jpg" xr:uid="{517D5606-9F51-4C3B-A422-3892712A4C40}"/>
    <hyperlink ref="D2121" r:id="rId1477" tooltip="4006608809898_1.jpg" display="http://ean.gdd.pl/gallery/4006608809898_1.jpg" xr:uid="{92DACB8F-800B-47C8-9D9A-6BE25FC7467E}"/>
    <hyperlink ref="D2129" r:id="rId1478" tooltip="4007817053508_1.jpg" display="http://ean.gdd.pl/gallery/4007817053508_1.jpg" xr:uid="{4084727C-7B84-4865-AC4F-F562E04CF0F7}"/>
    <hyperlink ref="D2130" r:id="rId1479" tooltip="4007817053522_1.jpg" display="http://ean.gdd.pl/gallery/4007817053522_1.jpg" xr:uid="{A240901B-41C7-4908-8905-5B485B350C6C}"/>
    <hyperlink ref="D2131" r:id="rId1480" tooltip="4007817053515_1.jpg" display="http://ean.gdd.pl/gallery/4007817053515_1.jpg" xr:uid="{554CD004-167B-4206-81DA-C6FBCD52F649}"/>
    <hyperlink ref="D2132" r:id="rId1481" tooltip="4007817053539_1.jpg" display="http://ean.gdd.pl/gallery/4007817053539_1.jpg" xr:uid="{B5575BD3-E915-47B3-BA06-C7C27B19B08D}"/>
    <hyperlink ref="D2133" r:id="rId1482" tooltip="4007817053546_1.jpg" display="http://ean.gdd.pl/gallery/4007817053546_1.jpg" xr:uid="{8E916222-BD48-4E56-BEE0-1039DAFA57AA}"/>
    <hyperlink ref="D2134" r:id="rId1483" tooltip="4007817053553_1.jpg" display="http://ean.gdd.pl/gallery/4007817053553_1.jpg" xr:uid="{9E66B5EB-7CDC-4B35-9F00-D672984B9155}"/>
    <hyperlink ref="D2135" r:id="rId1484" tooltip="4007817053560_1.jpg" display="http://ean.gdd.pl/gallery/4007817053560_1.jpg" xr:uid="{9493AB52-CC10-498E-8339-B93FC14FCB60}"/>
    <hyperlink ref="D2136" r:id="rId1485" tooltip="4007817053577_1.jpg" display="http://ean.gdd.pl/gallery/4007817053577_1.jpg" xr:uid="{9A313770-8EF0-42EC-9A37-C73BC8966D7C}"/>
    <hyperlink ref="D2137" r:id="rId1486" tooltip="4007817053584_1.jpg" display="http://ean.gdd.pl/gallery/4007817053584_1.jpg" xr:uid="{D2D35905-03A6-41A1-9073-12B3C885719C}"/>
    <hyperlink ref="D2138" r:id="rId1487" tooltip="4007817053591_1.jpg" display="http://ean.gdd.pl/gallery/4007817053591_1.jpg" xr:uid="{79C87128-C14E-4409-A1C8-D0E9E12D15A2}"/>
    <hyperlink ref="D2139" r:id="rId1488" tooltip="4007817053607_1.jpg" display="http://ean.gdd.pl/gallery/4007817053607_1.jpg" xr:uid="{7B8839F3-B1F7-43D0-86DC-CE17D28FE8E1}"/>
    <hyperlink ref="D2140" r:id="rId1489" tooltip="4007817053409_1.jpg" display="http://ean.gdd.pl/gallery/4007817053409_1.jpg" xr:uid="{92539926-7AF3-480B-A187-ACA2EB71C8A3}"/>
    <hyperlink ref="D2141" r:id="rId1490" tooltip="4007817053416_1.jpg" display="http://ean.gdd.pl/gallery/4007817053416_1.jpg" xr:uid="{67A398D8-EEA3-4498-843F-3B1B324F7B2F}"/>
    <hyperlink ref="D2142" r:id="rId1491" tooltip="4007817053423_1.jpg" display="http://ean.gdd.pl/gallery/4007817053423_1.jpg" xr:uid="{F6C66394-9360-477B-B4FE-6CDCCD89CAFE}"/>
    <hyperlink ref="D2143" r:id="rId1492" tooltip="4007817053430_1.jpg" display="http://ean.gdd.pl/gallery/4007817053430_1.jpg" xr:uid="{1252634A-ACAD-457B-A3C7-77F852B10580}"/>
    <hyperlink ref="D2144" r:id="rId1493" tooltip="4007817053447_1.jpg" display="http://ean.gdd.pl/gallery/4007817053447_1.jpg" xr:uid="{2B64A55F-27E6-463F-BAF5-54E00242FEEA}"/>
    <hyperlink ref="D2145" r:id="rId1494" tooltip="4007817053454_1.jpg" display="http://ean.gdd.pl/gallery/4007817053454_1.jpg" xr:uid="{BF8BC40A-4291-4F40-A230-41C4D14F1738}"/>
    <hyperlink ref="D2146" r:id="rId1495" tooltip="4006608810924_1.jpg" display="http://ean.gdd.pl/gallery/4006608810924_1.jpg" xr:uid="{D6B7FA0D-301F-41F6-ABDC-8B8C0F498074}"/>
    <hyperlink ref="D2147" r:id="rId1496" tooltip="4006608812126_1.jpg" display="http://ean.gdd.pl/gallery/4006608812126_1.jpg" xr:uid="{20E458A3-D267-4116-BDA1-D054CE508294}"/>
    <hyperlink ref="D2148" r:id="rId1497" tooltip="4006608005504_1.jpg" display="http://ean.gdd.pl/gallery/4006608005504_1.jpg" xr:uid="{FC40F989-7975-4821-AA22-278ED54CFC67}"/>
    <hyperlink ref="D2149" r:id="rId1498" tooltip="4006608812232_1.jpg" display="http://ean.gdd.pl/gallery/4006608812232_1.jpg" xr:uid="{5E7C1A89-AFC6-4816-B3DC-CEDBDBD4AB0C}"/>
    <hyperlink ref="D2150" r:id="rId1499" tooltip="4006608005535_1.jpg" display="http://ean.gdd.pl/gallery/4006608005535_1.jpg" xr:uid="{D86AF52B-B4F9-4EE2-BAC6-47393C05589C}"/>
    <hyperlink ref="D2151" r:id="rId1500" tooltip="4006608812294_1.jpg" display="http://ean.gdd.pl/gallery/4006608812294_1.jpg" xr:uid="{65536194-0681-48EB-8AF9-7DDB98C3FB19}"/>
    <hyperlink ref="D2152" r:id="rId1501" tooltip="4006608005566_1.jpg" display="http://ean.gdd.pl/gallery/4006608005566_1.jpg" xr:uid="{76DE7C90-68DA-479D-AE16-E6F5EAC8DC9C}"/>
    <hyperlink ref="D2153" r:id="rId1502" tooltip="4007817053461_1.jpg" display="http://ean.gdd.pl/gallery/4007817053461_1.jpg" xr:uid="{22CCBEBA-1EAA-4CFD-99F8-A79A64FE9F6D}"/>
    <hyperlink ref="D2154" r:id="rId1503" tooltip="4006608801618_1.jpg" display="http://ean.gdd.pl/gallery/4006608801618_1.jpg" xr:uid="{ABB8A3CF-F908-481E-9AA0-40297FAF414C}"/>
    <hyperlink ref="D2155" r:id="rId1504" tooltip="4007817805015_1.jpg" display="http://ean.gdd.pl/gallery/4007817805015_1.jpg" xr:uid="{78485FE0-203D-4E7A-A7B9-3AC99A33BC7C}"/>
    <hyperlink ref="D2156" r:id="rId1505" tooltip="4007817805152_1.jpg" display="http://ean.gdd.pl/gallery/4007817805152_1.jpg" xr:uid="{F51D968B-073B-4559-A118-3384D6EF5A69}"/>
    <hyperlink ref="D2157" r:id="rId1506" tooltip="4007817805022_1.jpg" display="http://ean.gdd.pl/gallery/4007817805022_1.jpg" xr:uid="{2079F697-2D68-4FBE-A4C8-CE7F9CEC3B2A}"/>
    <hyperlink ref="D2158" r:id="rId1507" tooltip="4007817805169_1.jpg" display="http://ean.gdd.pl/gallery/4007817805169_1.jpg" xr:uid="{889710D6-3A79-43CC-9E42-E0DBC52B8E0F}"/>
    <hyperlink ref="D2159" r:id="rId1508" tooltip="4007817805039_1.jpg" display="http://ean.gdd.pl/gallery/4007817805039_1.jpg" xr:uid="{629F75A4-A8CF-45BB-82E7-04E71A67BA62}"/>
    <hyperlink ref="D2160" r:id="rId1509" tooltip="4007817804940_1.jpg" display="http://ean.gdd.pl/gallery/4007817804940_1.jpg" xr:uid="{E6ECDD1A-C6AC-48DC-8F00-26E0E90E5945}"/>
    <hyperlink ref="D2161" r:id="rId1510" tooltip="4007817805053_1.jpg" display="http://ean.gdd.pl/gallery/4007817805053_1.jpg" xr:uid="{98B9632C-D899-4A27-B7E5-B32ACB26E58D}"/>
    <hyperlink ref="D2162" r:id="rId1511" tooltip="4007817805060_1.jpg" display="http://ean.gdd.pl/gallery/4007817805060_1.jpg" xr:uid="{0B313692-4550-4DF7-9F21-0FC69D62536A}"/>
    <hyperlink ref="D2163" r:id="rId1512" tooltip="4007817805077_1.jpg" display="http://ean.gdd.pl/gallery/4007817805077_1.jpg" xr:uid="{6F0F7643-C2F4-44FB-807C-9AE771417C34}"/>
    <hyperlink ref="D2164" r:id="rId1513" tooltip="4007817805091_1.jpg" display="http://ean.gdd.pl/gallery/4007817805091_1.jpg" xr:uid="{87340959-F733-48AF-BF49-8C229A0ACF52}"/>
    <hyperlink ref="D2165" r:id="rId1514" tooltip="4007817805107_1.jpg" display="http://ean.gdd.pl/gallery/4007817805107_1.jpg" xr:uid="{AF59AE74-624E-432E-87A8-BD9D2CAB0185}"/>
    <hyperlink ref="D2166" r:id="rId1515" tooltip="4007817805114_1.jpg" display="http://ean.gdd.pl/gallery/4007817805114_1.jpg" xr:uid="{A4498D5C-291A-4CD4-B8CE-EEDF46202F3D}"/>
    <hyperlink ref="D2167" r:id="rId1516" tooltip="4007817805121_1.jpg" display="http://ean.gdd.pl/gallery/4007817805121_1.jpg" xr:uid="{8FFF7C0E-4E32-47E6-9925-1BE6122868D1}"/>
    <hyperlink ref="D2168" r:id="rId1517" tooltip="4007817805138_1.jpg" display="http://ean.gdd.pl/gallery/4007817805138_1.jpg" xr:uid="{A7764863-BD36-42E4-BF7C-EFC14BDA8BBC}"/>
    <hyperlink ref="D2169" r:id="rId1518" tooltip="4007817804971_1.jpg" display="http://ean.gdd.pl/gallery/4007817804971_1.jpg" xr:uid="{BF1B1D45-4822-4533-984E-01F6BC038D21}"/>
    <hyperlink ref="D2170" r:id="rId1519" tooltip="4007817805145_1.jpg" display="http://ean.gdd.pl/gallery/4007817805145_1.jpg" xr:uid="{30B2CF50-5044-4F40-83D2-D32D1137B884}"/>
    <hyperlink ref="D2171" r:id="rId1520" tooltip="4007817806012_1.jpg" display="http://ean.gdd.pl/gallery/4007817806012_1.jpg" xr:uid="{FCEFFC4E-F0F4-4CAF-A86B-EC128B56C680}"/>
    <hyperlink ref="D2172" r:id="rId1521" tooltip="4007817806036_1.jpg" display="http://ean.gdd.pl/gallery/4007817806036_1.jpg" xr:uid="{46FC7C35-4A9E-4DA7-A0BF-85DD6A8C221B}"/>
    <hyperlink ref="D2173" r:id="rId1522" tooltip="4007817806111_1.jpg" display="http://ean.gdd.pl/gallery/4007817806111_1.jpg" xr:uid="{3F4A573A-50BD-43C5-8D92-7DD4E7CC4ED5}"/>
    <hyperlink ref="D2174" r:id="rId1523" tooltip="4007817806135_1.jpg" display="http://ean.gdd.pl/gallery/4007817806135_1.jpg" xr:uid="{4848F275-6A1F-40B2-9AE1-29A13587707A}"/>
    <hyperlink ref="D2175" r:id="rId1524" tooltip="4007817806159_1.jpg" display="http://ean.gdd.pl/gallery/4007817806159_1.jpg" xr:uid="{961ADFAE-EA2E-4DAE-9F94-FE4877CFD900}"/>
    <hyperlink ref="D2176" r:id="rId1525" tooltip="4007817806197_1.jpg" display="http://ean.gdd.pl/gallery/4007817806197_1.jpg" xr:uid="{1F44572A-BA7C-48C4-A3AE-05D58C0C7FCE}"/>
    <hyperlink ref="D2177" r:id="rId1526" tooltip="4007817806258_1.jpg" display="http://ean.gdd.pl/gallery/4007817806258_1.jpg" xr:uid="{EE6272B2-40EB-42B2-9DD8-3755058189E0}"/>
    <hyperlink ref="D2178" r:id="rId1527" tooltip="4007817806296_1.jpg" display="http://ean.gdd.pl/gallery/4007817806296_1.jpg" xr:uid="{F6A491E3-05E5-4272-B49B-118AE857979F}"/>
    <hyperlink ref="D2179" r:id="rId1528" tooltip="4007817032596_1.jpg" display="http://ean.gdd.pl/gallery/4007817032596_1.jpg" xr:uid="{C619AB9F-A22F-4DC2-A679-E77C161665EA}"/>
    <hyperlink ref="D2180" r:id="rId1529" tooltip="4007817037324_1.jpg" display="http://ean.gdd.pl/gallery/4007817037324_1.jpg" xr:uid="{982B23A9-4EC3-4079-A466-E96C6E4450CB}"/>
    <hyperlink ref="D2181" r:id="rId1530" tooltip="4007817066539_1.jpg" display="http://ean.gdd.pl/gallery/4007817066539_1.jpg" xr:uid="{1C078E14-C48A-4DF7-844B-C69B55C1332C}"/>
    <hyperlink ref="D2182" r:id="rId1531" tooltip="4007817066553_1.jpg" display="http://ean.gdd.pl/gallery/4007817066553_1.jpg" xr:uid="{251C3788-FA27-4CAE-9999-8F393DD141FD}"/>
    <hyperlink ref="D2183" r:id="rId1532" tooltip="4006608806484_1.jpg" display="http://ean.gdd.pl/gallery/4006608806484_1.jpg" xr:uid="{FD45F2F1-0BEB-4069-8420-DC44195F0AAB}"/>
    <hyperlink ref="D2184" r:id="rId1533" tooltip="4006608806514_1.jpg" display="http://ean.gdd.pl/gallery/4006608806514_1.jpg" xr:uid="{D4363DE6-3178-4481-AC2D-2DF0BC195202}"/>
    <hyperlink ref="D2185" r:id="rId1534" tooltip="4006608806576_1.jpg" display="http://ean.gdd.pl/gallery/4006608806576_1.jpg" xr:uid="{6244375B-707B-4B7E-AF86-ABA9A5D0D3A1}"/>
    <hyperlink ref="D2186" r:id="rId1535" tooltip="4007817089101_1.jpg" display="http://ean.gdd.pl/gallery/4007817089101_1.jpg" xr:uid="{9D5EB23A-09FE-479E-BF3F-4687C2701619}"/>
    <hyperlink ref="D2187" r:id="rId1536" tooltip="4006608806668_1.jpg" display="http://ean.gdd.pl/gallery/4006608806668_1.jpg" xr:uid="{E9EE5014-853C-436F-A29A-A74A8F3AEDD5}"/>
    <hyperlink ref="D2188" r:id="rId1537" tooltip="4006608806699_1.jpg" display="http://ean.gdd.pl/gallery/4006608806699_1.jpg" xr:uid="{9FEDE7C8-F043-4E7B-AF37-47D0980D2ED9}"/>
    <hyperlink ref="D2189" r:id="rId1538" tooltip="4006608806729_1.jpg" display="http://ean.gdd.pl/gallery/4006608806729_1.jpg" xr:uid="{344A61EF-D982-4479-95AA-027F47A7D954}"/>
    <hyperlink ref="D2190" r:id="rId1539" tooltip="4007817089170_1.jpg" display="http://ean.gdd.pl/gallery/4007817089170_1.jpg" xr:uid="{E6D5AF48-8E6D-4814-9D4F-F492550D008E}"/>
    <hyperlink ref="D2191" r:id="rId1540" tooltip="4007817813041_1.jpg" display="http://ean.gdd.pl/gallery/4007817813041_1.jpg" xr:uid="{4FE4945D-DCAE-44FF-BCB7-7E4C8F1BA93C}"/>
    <hyperlink ref="D2192" r:id="rId1541" tooltip="4007817813058_1.jpg" display="http://ean.gdd.pl/gallery/4007817813058_1.jpg" xr:uid="{1C2B6961-DDC0-4A00-A07C-5D7503D79238}"/>
    <hyperlink ref="D2193" r:id="rId1542" tooltip="4006608802110_1.jpg" display="http://ean.gdd.pl/gallery/4006608802110_1.jpg" xr:uid="{67194F7A-E4FB-4272-95D6-AAA8505EE91C}"/>
    <hyperlink ref="D2194" r:id="rId1543" tooltip="4007817813089_1.jpg" display="http://ean.gdd.pl/gallery/4007817813089_1.jpg" xr:uid="{01F6017F-983D-4571-963D-F078580C0AFA}"/>
    <hyperlink ref="D2195" r:id="rId1544" tooltip="4007817089200_1.jpg" display="http://ean.gdd.pl/gallery/4007817089200_1.jpg" xr:uid="{BB620DEA-5CFE-42DF-B19E-2E24252E7F29}"/>
    <hyperlink ref="D2196" r:id="rId1545" tooltip="4007817089194_1.jpg" display="http://ean.gdd.pl/gallery/4007817089194_1.jpg" xr:uid="{3CC0E3CC-BB92-46E0-A5B7-77F67717DA75}"/>
    <hyperlink ref="D2197" r:id="rId1546" tooltip="4007817053386_1.jpg" display="http://ean.gdd.pl/gallery/4007817053386_1.jpg" xr:uid="{1D9F077C-D68A-461B-8821-FF46A2135541}"/>
    <hyperlink ref="D2198" r:id="rId1547" tooltip="4007817053355_1.jpg" display="http://ean.gdd.pl/gallery/4007817053355_1.jpg" xr:uid="{0B9624D9-F29E-4ADE-A72E-61FAAF2BB569}"/>
    <hyperlink ref="D2199" r:id="rId1548" tooltip="4007817053393_1.jpg" display="http://ean.gdd.pl/gallery/4007817053393_1.jpg" xr:uid="{1EC7CC55-634B-40A0-8CDE-2C9C03A7016E}"/>
    <hyperlink ref="D2200" r:id="rId1549" tooltip="4006608800307_1.jpg" display="http://ean.gdd.pl/gallery/4006608800307_1.jpg" xr:uid="{A9A37F92-A7A8-4765-A622-D153C4FF5261}"/>
    <hyperlink ref="D2201" r:id="rId1550" tooltip="4006608800321_1.jpg" display="http://ean.gdd.pl/gallery/4006608800321_1.jpg" xr:uid="{E6911EF2-03CA-4EB3-A57C-2BD7FDF06640}"/>
    <hyperlink ref="D2202" r:id="rId1551" tooltip="4007817870006_1.jpg" display="http://ean.gdd.pl/gallery/4007817870006_1.jpg" xr:uid="{70745297-3490-4E8E-BE7E-F1901970F7C9}"/>
    <hyperlink ref="D2203" r:id="rId1552" tooltip="4007817018187_1.jpg" display="http://ean.gdd.pl/gallery/4007817018187_1.jpg" xr:uid="{E2A63B75-885D-41F4-9BD9-0D46B8AB7AC7}"/>
    <hyperlink ref="D2204" r:id="rId1553" tooltip="4007817870044_1.jpg" display="http://ean.gdd.pl/gallery/4007817870044_1.jpg" xr:uid="{A9EEBE8C-866B-4F66-AD10-AF70B9BCA8FE}"/>
    <hyperlink ref="D2205" r:id="rId1554" tooltip="4007817870037_1.jpg" display="http://ean.gdd.pl/gallery/4007817870037_1.jpg" xr:uid="{D2C35C25-5EA7-44B9-9A37-ECF90BB6B3E1}"/>
    <hyperlink ref="D2206" r:id="rId1555" tooltip="4006608002367_1.jpg" display="http://ean.gdd.pl/gallery/4006608002367_1.jpg" xr:uid="{2C895758-9AF8-48C2-BB30-1A0D0BC488F2}"/>
    <hyperlink ref="D2207" r:id="rId1556" tooltip="4006608003302_1.jpg" display="http://ean.gdd.pl/gallery/4006608003302_1.jpg" xr:uid="{1E80F4CA-26C3-417D-BD85-1E821DCE8050}"/>
    <hyperlink ref="D2208" r:id="rId1557" tooltip="4006608005832_1.jpg" display="http://ean.gdd.pl/gallery/4006608005832_1.jpg" xr:uid="{8B8640DB-1BC0-474A-AFDC-D85AE0D9A85B}"/>
    <hyperlink ref="D2209" r:id="rId1558" tooltip="4006608811976_1.jpg" display="http://ean.gdd.pl/gallery/4006608811976_1.jpg" xr:uid="{79AA1A90-E475-4F0B-9DE4-B271139AA97D}"/>
    <hyperlink ref="D2210" r:id="rId1559" tooltip="4007817014837_1.jpg" display="http://ean.gdd.pl/gallery/4007817014837_1.jpg" xr:uid="{6E09B3C1-2E40-45A5-80BD-F73715B5FAE0}"/>
    <hyperlink ref="D2211" r:id="rId1560" tooltip="4007817014851_1.jpg" display="http://ean.gdd.pl/gallery/4007817014851_1.jpg" xr:uid="{23F10908-4346-445D-BFBF-E13E6DC62E1C}"/>
    <hyperlink ref="D2212" r:id="rId1561" tooltip="4007817014844_1.jpg" display="http://ean.gdd.pl/gallery/4007817014844_1.jpg" xr:uid="{2A03A851-30B5-4279-8BDB-E3D4EB59ACF6}"/>
    <hyperlink ref="D2213" r:id="rId1562" tooltip="4006608800352_1.jpg" display="http://ean.gdd.pl/gallery/4006608800352_1.jpg" xr:uid="{63196A8C-F5ED-4F42-9A5F-938C95D1F4CD}"/>
    <hyperlink ref="D2216" r:id="rId1563" tooltip="6941255143361_1.jpg" display="http://ean.gdd.pl/gallery/6941255143361_1.jpg" xr:uid="{C981AC5E-23EF-4825-9E1A-09EA7D225AEE}"/>
    <hyperlink ref="D2217" r:id="rId1564" tooltip="6941255143316_1.jpg" display="http://ean.gdd.pl/gallery/6941255143316_1.jpg" xr:uid="{4D7BFA5B-B884-4F89-B1AF-E88F030CD1FB}"/>
    <hyperlink ref="D2219" r:id="rId1565" tooltip="6941600170530_1.jpg" display="http://ean.gdd.pl/gallery/6941600170530_1.jpg" xr:uid="{88A9F5FF-487A-434C-AF04-7103DC461962}"/>
    <hyperlink ref="D2220" r:id="rId1566" tooltip="6931747122479_1.jpg" display="http://ean.gdd.pl/gallery/6931747122479_1.jpg" xr:uid="{9E4DBE82-4949-465B-8ECD-095A6DE145B0}"/>
    <hyperlink ref="D2221" r:id="rId1567" tooltip="6941600170721_1.jpg" display="http://ean.gdd.pl/gallery/6941600170721_1.jpg" xr:uid="{E347A918-8BD9-479B-842B-552CC886B7E1}"/>
    <hyperlink ref="D2222" r:id="rId1568" tooltip="6941255191539_1.jpg" display="http://ean.gdd.pl/gallery/6941255191539_1.jpg" xr:uid="{B4E1004F-6183-40F4-8625-F6DC3F337953}"/>
    <hyperlink ref="D2223" r:id="rId1569" tooltip="6941600170554_1.jpg" display="http://ean.gdd.pl/gallery/6941600170554_1.jpg" xr:uid="{519A52F0-DBA2-4AB8-9CF4-FFAA49D068DA}"/>
    <hyperlink ref="D2224" r:id="rId1570" tooltip="6941255198163_1.jpg" display="http://ean.gdd.pl/gallery/6941255198163_1.jpg" xr:uid="{BE654A07-9C34-422D-AA6B-7771B9A9A5F9}"/>
    <hyperlink ref="D2225" r:id="rId1571" tooltip="6931747122721_1.jpg" display="http://ean.gdd.pl/gallery/6931747122721_1.jpg" xr:uid="{40F803BE-ED91-415B-B53E-5514C455B66E}"/>
    <hyperlink ref="D2256" r:id="rId1572" tooltip="5905130041679_1.jpg" display="http://ean.gdd.pl/gallery/5905130041679_1.jpg" xr:uid="{19E8EEB1-2209-43F9-ABA1-13AC31119271}"/>
    <hyperlink ref="D2258" r:id="rId1573" tooltip="6941025187397_1.jpg" display="http://ean.gdd.pl/gallery/6941025187397_1.jpg" xr:uid="{777BBDF3-5C25-49D8-9DC0-A4F5DA808640}"/>
    <hyperlink ref="D2261" r:id="rId1574" tooltip="6941255192017_1.jpg" display="http://ean.gdd.pl/gallery/6941255192017_1.jpg" xr:uid="{9E9C3D2F-2D82-4FD0-9B70-C47357AC24E3}"/>
    <hyperlink ref="D2263" r:id="rId1575" tooltip="6936965463724_1.jpg" display="http://ean.gdd.pl/gallery/6936965463724_1.jpg" xr:uid="{3C421337-DE55-4334-813D-51AA2A1C5A13}"/>
    <hyperlink ref="D2275" r:id="rId1576" tooltip="6941458330353_1.jpg" display="http://ean.gdd.pl/gallery/6941458330353_1.jpg" xr:uid="{F6369DDB-D4B1-400B-9F8F-C270973A3AA5}"/>
    <hyperlink ref="D2284" r:id="rId1577" tooltip="6931747121656_1.jpg" display="http://ean.gdd.pl/gallery/6931747121656_1.jpg" xr:uid="{EA41A4A0-7DFD-4C4C-B5FA-960F6E6B942A}"/>
    <hyperlink ref="D2291" r:id="rId1578" tooltip="6941458343780_1.jpg" display="http://ean.gdd.pl/gallery/6941458343780_1.jpg" xr:uid="{2F357EE0-5457-4380-9600-B4B6094D3B4F}"/>
    <hyperlink ref="D2293" r:id="rId1579" tooltip="6941025186673_1.jpg" display="http://ean.gdd.pl/gallery/6941025186673_1.jpg" xr:uid="{777CEEFB-1394-488F-8C73-F34F470BD108}"/>
    <hyperlink ref="D2294" r:id="rId1580" tooltip="5905130037672_1.jpg" display="http://ean.gdd.pl/gallery/5905130037672_1.jpg" xr:uid="{5B80DA1C-B720-43B5-A464-AAABDEE08EBA}"/>
    <hyperlink ref="D2301" r:id="rId1581" tooltip="6936965483593_1.jpg" display="http://ean.gdd.pl/gallery/6936965483593_1.jpg" xr:uid="{24D3BCA4-2F13-41A1-B286-C0D6E7B0D016}"/>
    <hyperlink ref="D2302" r:id="rId1582" tooltip="6941458352393_1.jpg" display="http://ean.gdd.pl/gallery/6941458352393_1.jpg" xr:uid="{D0F440A3-EA74-47AB-BFEB-0E977241F8B6}"/>
    <hyperlink ref="D2306" r:id="rId1583" tooltip="6936965446253_1.jpg" display="http://ean.gdd.pl/gallery/6936965446253_1.jpg" xr:uid="{EAD05172-4620-4949-84D2-BCCA2F81DAED}"/>
    <hyperlink ref="D2309" r:id="rId1584" tooltip="6936965446277_1.jpg" display="http://ean.gdd.pl/gallery/6936965446277_1.jpg" xr:uid="{86748EA6-DD32-4C43-BD1D-71D9D24F9ECF}"/>
    <hyperlink ref="D2318" r:id="rId1585" tooltip="6936965446437_1.jpg" display="http://ean.gdd.pl/gallery/6936965446437_1.jpg" xr:uid="{429F0652-92C4-4CBF-9630-FC7C67BBAC55}"/>
    <hyperlink ref="D2347" r:id="rId1586" tooltip="6936965414597_1.jpg" display="http://ean.gdd.pl/gallery/6936965414597_1.jpg" xr:uid="{159BD25E-A98E-4840-9849-27C5CAF5130A}"/>
    <hyperlink ref="D2348" r:id="rId1587" tooltip="6941600199524_1.jpg" display="http://ean.gdd.pl/gallery/6941600199524_1.jpg" xr:uid="{6FC275F9-DBE8-4893-A183-9DCC5465F334}"/>
    <hyperlink ref="D2359" r:id="rId1588" tooltip="6947503702410_1.jpg" display="http://ean.gdd.pl/gallery/6947503702410_1.jpg" xr:uid="{054F1BA3-EE6E-4386-94C8-08CA9D32E893}"/>
    <hyperlink ref="D2365" r:id="rId1589" tooltip="6931747154180_1.jpg" display="http://ean.gdd.pl/gallery/6931747154180_1.jpg" xr:uid="{F247FF14-DF92-4D25-B903-E148DDBB10F2}"/>
    <hyperlink ref="D2366" r:id="rId1590" tooltip="6931747154210_1.jpg" display="http://ean.gdd.pl/gallery/6931747154210_1.jpg" xr:uid="{A7CD8F53-F4DD-484B-9217-4ABA1B1E48A5}"/>
    <hyperlink ref="D2370" r:id="rId1591" tooltip="5902979014253_1.jpg" display="http://ean.gdd.pl/gallery/5902979014253_1.jpg" xr:uid="{7C57AD1A-FD2A-46F4-9344-190223802025}"/>
    <hyperlink ref="D2371" r:id="rId1592" tooltip="5902979014260_1.jpg" display="http://ean.gdd.pl/gallery/5902979014260_1.jpg" xr:uid="{CB1FDE1D-1B01-488B-9820-E10341405B72}"/>
    <hyperlink ref="D2372" r:id="rId1593" tooltip="5902979014277_1.jpg" display="http://ean.gdd.pl/gallery/5902979014277_1.jpg" xr:uid="{49FD58FF-3B23-46E7-A157-255F4117DC70}"/>
    <hyperlink ref="D2373" r:id="rId1594" tooltip="6931747143993_1.jpg" display="http://ean.gdd.pl/gallery/6931747143993_1.jpg" xr:uid="{441D0EEB-D791-4922-9404-43D011F40A6E}"/>
    <hyperlink ref="D2374" r:id="rId1595" tooltip="6931747144471_1.jpg" display="http://ean.gdd.pl/gallery/6931747144471_1.jpg" xr:uid="{FA4EB6D4-4549-4ECE-8E97-770A492A7EE5}"/>
    <hyperlink ref="D2375" r:id="rId1596" tooltip="6931747143900_1.jpg" display="http://ean.gdd.pl/gallery/6931747143900_1.jpg" xr:uid="{60F4706C-1E3D-4FBA-9F33-C2E9BF4FC8E4}"/>
    <hyperlink ref="D2376" r:id="rId1597" tooltip="6931747144624_1.jpg" display="http://ean.gdd.pl/gallery/6931747144624_1.jpg" xr:uid="{3DB065D5-9EF5-43AC-A51A-A447D5AB677E}"/>
    <hyperlink ref="D2377" r:id="rId1598" tooltip="6931747144655_1.jpg" display="http://ean.gdd.pl/gallery/6931747144655_1.jpg" xr:uid="{1FD9E037-3742-4D60-BD89-74E387493FC6}"/>
    <hyperlink ref="D2378" r:id="rId1599" tooltip="6931747144204_1.jpg" display="http://ean.gdd.pl/gallery/6931747144204_1.jpg" xr:uid="{8389AD63-E580-4B3D-9778-9169B22634B2}"/>
    <hyperlink ref="D2379" r:id="rId1600" tooltip="6931747144112_1.jpg" display="http://ean.gdd.pl/gallery/6931747144112_1.jpg" xr:uid="{2E3D996C-CC75-462E-9EB9-CEDB32D1C365}"/>
    <hyperlink ref="D2380" r:id="rId1601" tooltip="6931747144174_1.jpg" display="http://ean.gdd.pl/gallery/6931747144174_1.jpg" xr:uid="{C78401A3-D483-4814-8B4F-FD568C67E566}"/>
    <hyperlink ref="D2381" r:id="rId1602" tooltip="6931747144082_1.jpg" display="http://ean.gdd.pl/gallery/6931747144082_1.jpg" xr:uid="{566A585B-3BDA-4B59-8BD0-330A74C8B855}"/>
    <hyperlink ref="D2382" r:id="rId1603" tooltip="6931747143931_1.jpg" display="http://ean.gdd.pl/gallery/6931747143931_1.jpg" xr:uid="{3EC47715-7F2A-4CEA-B689-FA27E5DAEBC2}"/>
    <hyperlink ref="D2383" r:id="rId1604" tooltip="6931747144020_1.jpg" display="http://ean.gdd.pl/gallery/6931747144020_1.jpg" xr:uid="{1EC7C3D2-D8CA-4A3B-A6FE-0DE1BB8367D6}"/>
    <hyperlink ref="D2384" r:id="rId1605" tooltip="6931747143962_1.jpg" display="http://ean.gdd.pl/gallery/6931747143962_1.jpg" xr:uid="{B361D06B-D645-47C5-ACB9-888861512193}"/>
    <hyperlink ref="D2385" r:id="rId1606" tooltip="6931747144051_1.jpg" display="http://ean.gdd.pl/gallery/6931747144051_1.jpg" xr:uid="{3AB3F515-8ECB-471A-BA74-9990F78ECD5C}"/>
    <hyperlink ref="D2386" r:id="rId1607" tooltip="6931747144594_1.jpg" display="http://ean.gdd.pl/gallery/6931747144594_1.jpg" xr:uid="{15A0D9A7-18F0-45F0-8B01-1C434F761ABE}"/>
    <hyperlink ref="D2387" r:id="rId1608" tooltip="6931747144235_1.jpg" display="http://ean.gdd.pl/gallery/6931747144235_1.jpg" xr:uid="{27FD80BA-51CE-401F-AFAF-8CE59C2B198C}"/>
    <hyperlink ref="D2388" r:id="rId1609" tooltip="6931747144686_1.jpg" display="http://ean.gdd.pl/gallery/6931747144686_1.jpg" xr:uid="{3761ACF3-3024-4512-BB88-1544703420A5}"/>
    <hyperlink ref="D2389" r:id="rId1610" tooltip="6931747144501_1.jpg" display="http://ean.gdd.pl/gallery/6931747144501_1.jpg" xr:uid="{AA2F8BEC-6151-4DDA-8191-80234E05106D}"/>
    <hyperlink ref="D2390" r:id="rId1611" tooltip="6931747144266_1.jpg" display="http://ean.gdd.pl/gallery/6931747144266_1.jpg" xr:uid="{73B59201-5DBC-4F43-9A2B-EF4E59FAD2D0}"/>
    <hyperlink ref="D2391" r:id="rId1612" tooltip="6931747144440_1.jpg" display="http://ean.gdd.pl/gallery/6931747144440_1.jpg" xr:uid="{7EA3DF52-39A3-4F79-BA35-16D74F3CEDB1}"/>
    <hyperlink ref="D2392" r:id="rId1613" tooltip="6931747144563_1.jpg" display="http://ean.gdd.pl/gallery/6931747144563_1.jpg" xr:uid="{0A884962-FDBA-4A3D-AC97-6BE59F6600EA}"/>
    <hyperlink ref="D2393" r:id="rId1614" tooltip="6931747144532_1.jpg" display="http://ean.gdd.pl/gallery/6931747144532_1.jpg" xr:uid="{1D9EAD95-03BD-42A0-AF4F-260DA72925C2}"/>
    <hyperlink ref="D2394" r:id="rId1615" tooltip="6931747144389_1.jpg" display="http://ean.gdd.pl/gallery/6931747144389_1.jpg" xr:uid="{4CD601C1-292D-4018-87B4-469B0AB3DB45}"/>
    <hyperlink ref="D2395" r:id="rId1616" tooltip="6931747144327_1.jpg" display="http://ean.gdd.pl/gallery/6931747144327_1.jpg" xr:uid="{BCBFBFD4-199D-4CDC-A279-86232E81FB50}"/>
    <hyperlink ref="D2396" r:id="rId1617" tooltip="6931747144358_1.jpg" display="http://ean.gdd.pl/gallery/6931747144358_1.jpg" xr:uid="{7C5525A3-B340-45C9-A9F9-2DFB292D77B6}"/>
    <hyperlink ref="D2397" r:id="rId1618" tooltip="6931747144297_1.jpg" display="http://ean.gdd.pl/gallery/6931747144297_1.jpg" xr:uid="{B297C372-4D4B-4D9A-935B-EC87F8B63E0C}"/>
    <hyperlink ref="D2398" r:id="rId1619" tooltip="6931747144419_1.jpg" display="http://ean.gdd.pl/gallery/6931747144419_1.jpg" xr:uid="{FA6A3E4B-B1DC-4867-AB9C-F55FE9582789}"/>
    <hyperlink ref="D2399" r:id="rId1620" tooltip="6931747144143_1.jpg" display="http://ean.gdd.pl/gallery/6931747144143_1.jpg" xr:uid="{6EDE3A25-4B09-4CF6-A687-7E06C2D1D3B3}"/>
    <hyperlink ref="D2400" r:id="rId1621" tooltip="6931747144778_1.jpg" display="http://ean.gdd.pl/gallery/6931747144778_1.jpg" xr:uid="{EF9A1632-702C-460D-AA01-6766A7898A87}"/>
    <hyperlink ref="D2402" r:id="rId1622" tooltip="6931747144747_1.jpg" display="http://ean.gdd.pl/gallery/6931747144747_1.jpg" xr:uid="{01E8DBE3-8011-4968-8315-657BF80ACEA2}"/>
    <hyperlink ref="D2406" r:id="rId1623" tooltip="6941255113807_1.jpg" display="http://ean.gdd.pl/gallery/6941255113807_1.jpg" xr:uid="{7D46C4DE-2914-4E1E-AFE4-306A321F5DA1}"/>
    <hyperlink ref="D2407" r:id="rId1624" tooltip="6941600120603_1.jpg" display="http://ean.gdd.pl/gallery/6941600120603_1.jpg" xr:uid="{3D808E97-BB4F-4C8D-B6E2-7251FD695DC2}"/>
    <hyperlink ref="D2408" r:id="rId1625" tooltip="6941600120610_1.jpg" display="http://ean.gdd.pl/gallery/6941600120610_1.jpg" xr:uid="{E09177BD-5CE0-429C-86DC-C4A8279EC136}"/>
    <hyperlink ref="D2409" r:id="rId1626" tooltip="6941600120627_1.jpg" display="http://ean.gdd.pl/gallery/6941600120627_1.jpg" xr:uid="{999470F0-345D-4E90-A78C-EBD429BAE1C5}"/>
    <hyperlink ref="D2420" r:id="rId1627" tooltip="6936965483784_1.jpg" display="http://ean.gdd.pl/gallery/6936965483784_1.jpg" xr:uid="{A275DF5F-424B-4330-85A0-E185E89F672D}"/>
    <hyperlink ref="D2423" r:id="rId1628" tooltip="6941255134918_1.jpg" display="http://ean.gdd.pl/gallery/6941255134918_1.jpg" xr:uid="{4C2C2542-5845-41D6-830E-F72DD1B49BF7}"/>
    <hyperlink ref="D2424" r:id="rId1629" tooltip="6941255175300_1.jpg" display="http://ean.gdd.pl/gallery/6941255175300_1.jpg" xr:uid="{E3775BBF-B309-42E5-A654-3FA99E290695}"/>
    <hyperlink ref="D2425" r:id="rId1630" tooltip="6925282267948_1.jpg" display="http://ean.gdd.pl/gallery/6925282267948_1.jpg" xr:uid="{D7812E4D-A424-4DE6-81A7-85FA6A087B18}"/>
    <hyperlink ref="D2426" r:id="rId1631" tooltip="6953787376957_1.jpg" display="http://ean.gdd.pl/gallery/6953787376957_1.jpg" xr:uid="{5725B667-50B6-45A1-B5A1-4D7507D5C359}"/>
    <hyperlink ref="D2427" r:id="rId1632" tooltip="6933631516708_1.jpg" display="http://ean.gdd.pl/gallery/6933631516708_1.jpg" xr:uid="{D0A6291B-DCCD-4834-BE95-E43BCCACCFF3}"/>
    <hyperlink ref="D2428" r:id="rId1633" tooltip="6933631516739_1.jpg" display="http://ean.gdd.pl/gallery/6933631516739_1.jpg" xr:uid="{7FAFA52F-E748-4AF2-B6D9-305EF959B937}"/>
    <hyperlink ref="D2429" r:id="rId1634" tooltip="6933631538700_1.jpg" display="http://ean.gdd.pl/gallery/6933631538700_1.jpg" xr:uid="{7B63ACAE-CEB3-4DF5-9A00-885676FCE1D7}"/>
    <hyperlink ref="D2430" r:id="rId1635" tooltip="6933631555547_1.jpg" display="http://ean.gdd.pl/gallery/6933631555547_1.jpg" xr:uid="{87274B91-B5C8-4020-996B-0C51945F36F6}"/>
    <hyperlink ref="D2431" r:id="rId1636" tooltip="6941025179576_1.jpg" display="http://ean.gdd.pl/gallery/6941025179576_1.jpg" xr:uid="{D0EE4A2F-885D-4C54-8BE1-B7F326AE8084}"/>
    <hyperlink ref="D2432" r:id="rId1637" tooltip="6941025179552_1.jpg" display="http://ean.gdd.pl/gallery/6941025179552_1.jpg" xr:uid="{24A82C29-F2CA-46D6-A18D-75C5E85B8856}"/>
    <hyperlink ref="D2433" r:id="rId1638" tooltip="6941025179538_1.jpg" display="http://ean.gdd.pl/gallery/6941025179538_1.jpg" xr:uid="{A967731B-1D7B-435B-858A-68FA15492C5A}"/>
    <hyperlink ref="D2434" r:id="rId1639" tooltip="6941255146478_1.jpg" display="http://ean.gdd.pl/gallery/6941255146478_1.jpg" xr:uid="{34174E05-9E0D-41D7-9A66-40EA67B91A84}"/>
    <hyperlink ref="D2435" r:id="rId1640" tooltip="6941255146461_1.jpg" display="http://ean.gdd.pl/gallery/6941255146461_1.jpg" xr:uid="{A72DBBDE-2183-4272-9ECA-4AB7A61CA477}"/>
    <hyperlink ref="D2436" r:id="rId1641" tooltip="6941255141220_1.jpg" display="http://ean.gdd.pl/gallery/6941255141220_1.jpg" xr:uid="{C02F8D3D-D7B2-4313-9085-E0655ED2A70A}"/>
    <hyperlink ref="D2437" r:id="rId1642" tooltip="6941255146485_1.jpg" display="http://ean.gdd.pl/gallery/6941255146485_1.jpg" xr:uid="{C6280222-662F-4A18-9D1B-63632E8F08DC}"/>
    <hyperlink ref="D2438" r:id="rId1643" tooltip="6947503787462_1.jpg" display="http://ean.gdd.pl/gallery/6947503787462_1.jpg" xr:uid="{FE702D41-0036-4C3F-B8B3-566E4EE34459}"/>
    <hyperlink ref="D2439" r:id="rId1644" tooltip="6936965490607_1.jpg" display="http://ean.gdd.pl/gallery/6936965490607_1.jpg" xr:uid="{2F7E9A24-DFE4-443E-917A-FB6ABD4F63DE}"/>
    <hyperlink ref="D2441" r:id="rId1645" tooltip="6953787350292_1.jpg" display="http://ean.gdd.pl/gallery/6953787350292_1.jpg" xr:uid="{DA4A62D8-4714-4937-9FD6-FC3F4AE7F085}"/>
    <hyperlink ref="D2446" r:id="rId1646" tooltip="6936965482886_1.jpg" display="http://ean.gdd.pl/gallery/6936965482886_1.jpg" xr:uid="{B41FB333-B8A9-460B-8ABE-BA12D15642EE}"/>
    <hyperlink ref="D2447" r:id="rId1647" tooltip="6936965463731_1.jpg" display="http://ean.gdd.pl/gallery/6936965463731_1.jpg" xr:uid="{96BCDEA0-773C-4621-B55E-F3CD576E1B19}"/>
    <hyperlink ref="D2448" r:id="rId1648" tooltip="6936965492755_1.jpg" display="http://ean.gdd.pl/gallery/6936965492755_1.jpg" xr:uid="{7DF7C623-1295-4901-90E3-69CEE6240613}"/>
    <hyperlink ref="D2449" r:id="rId1649" tooltip="6941458348839_1.jpg" display="http://ean.gdd.pl/gallery/6941458348839_1.jpg" xr:uid="{50505993-6E55-4B50-B4F6-4193D5F455BD}"/>
    <hyperlink ref="D2453" r:id="rId1650" tooltip="6931747199426_1.jpg" display="http://ean.gdd.pl/gallery/6931747199426_1.jpg" xr:uid="{AF93DE0B-A238-4D8B-B5D3-67C9E40F6D73}"/>
    <hyperlink ref="D2459" r:id="rId1651" tooltip="6941255129709_1.jpg" display="http://ean.gdd.pl/gallery/6941255129709_1.jpg" xr:uid="{ED2BBB82-2816-4BD2-895B-B24F007F975D}"/>
    <hyperlink ref="D2460" r:id="rId1652" tooltip="6936965463816_1.jpg" display="http://ean.gdd.pl/gallery/6936965463816_1.jpg" xr:uid="{BD68F3AF-B7CC-4A2B-B70B-B191E125909E}"/>
    <hyperlink ref="D2461" r:id="rId1653" tooltip="6936965483265_1.jpg" display="http://ean.gdd.pl/gallery/6936965483265_1.jpg" xr:uid="{4BC6977D-AFB4-452F-8060-59A2BBCECFD1}"/>
    <hyperlink ref="D2480" r:id="rId1654" tooltip="6941600164454_1.jpg" display="http://ean.gdd.pl/gallery/6941600164454_1.jpg" xr:uid="{B7C19D27-FAE0-4E24-AC75-39D5DE254E44}"/>
    <hyperlink ref="D2481" r:id="rId1655" tooltip="6931747120994_1.jpg" display="http://ean.gdd.pl/gallery/6931747120994_1.jpg" xr:uid="{95F32BBB-C0CD-4F5A-8442-52E03E8F2D4F}"/>
    <hyperlink ref="D2485" r:id="rId1656" tooltip="6941600143879_1.jpg" display="http://ean.gdd.pl/gallery/6941600143879_1.jpg" xr:uid="{69C41553-837C-40FC-B3BE-1072D823C7AF}"/>
    <hyperlink ref="D2486" r:id="rId1657" tooltip="6941600143893_1.jpg" display="http://ean.gdd.pl/gallery/6941600143893_1.jpg" xr:uid="{B1F592C2-ABF1-4928-B2C3-B47020C299EA}"/>
    <hyperlink ref="D2487" r:id="rId1658" tooltip="6941600143916_1.jpg" display="http://ean.gdd.pl/gallery/6941600143916_1.jpg" xr:uid="{41D841E7-19F3-4410-939C-B8AE774AFE84}"/>
    <hyperlink ref="D2488" r:id="rId1659" tooltip="6941255188744_1.jpg" display="http://ean.gdd.pl/gallery/6941255188744_1.jpg" xr:uid="{98DF1F04-A805-4E3D-AB92-B23E4634E707}"/>
    <hyperlink ref="D2489" r:id="rId1660" tooltip="6941255188805_1.jpg" display="http://ean.gdd.pl/gallery/6941255188805_1.jpg" xr:uid="{234B4221-F4A4-402F-B8FF-2102B211561A}"/>
    <hyperlink ref="D2490" r:id="rId1661" tooltip="6941255188829_1.jpg" display="http://ean.gdd.pl/gallery/6941255188829_1.jpg" xr:uid="{AB66DD36-4690-4EDB-96B8-088EBB5242E6}"/>
    <hyperlink ref="D2491" r:id="rId1662" tooltip="6933631558753_1.jpg" display="http://ean.gdd.pl/gallery/6933631558753_1.jpg" xr:uid="{6A416EBC-1A4A-4531-8B1B-EBED70F71001}"/>
    <hyperlink ref="D2492" r:id="rId1663" tooltip="6941255188768_1.jpg" display="http://ean.gdd.pl/gallery/6941255188768_1.jpg" xr:uid="{32D70069-1B25-4A5C-A14B-6F0E9A130CC1}"/>
    <hyperlink ref="D2493" r:id="rId1664" tooltip="6941255188645_1.jpg" display="http://ean.gdd.pl/gallery/6941255188645_1.jpg" xr:uid="{31F3917C-9C8E-4AEB-8F9C-FA507A0359DA}"/>
    <hyperlink ref="D2494" r:id="rId1665" tooltip="6941255188669_1.jpg" display="http://ean.gdd.pl/gallery/6941255188669_1.jpg" xr:uid="{AAAE3069-F7F0-4635-8558-58EACD6294A4}"/>
    <hyperlink ref="D2495" r:id="rId1666" tooltip="6941255188706_1.jpg" display="http://ean.gdd.pl/gallery/6941255188706_1.jpg" xr:uid="{59559B7A-BC34-4B60-ACF8-EB7757E7BB3D}"/>
    <hyperlink ref="D2496" r:id="rId1667" tooltip="6941458375057_1.jpg" display="http://ean.gdd.pl/gallery/6941458375057_1.jpg" xr:uid="{5D6F3BEA-E7AC-4BFA-8D20-317A75FF6AC8}"/>
    <hyperlink ref="D2497" r:id="rId1668" tooltip="6941458375125_1.jpg" display="http://ean.gdd.pl/gallery/6941458375125_1.jpg" xr:uid="{BF5ADFCA-9EF2-43B9-8155-C1F781E827AA}"/>
    <hyperlink ref="D2498" r:id="rId1669" tooltip="6941458375187_1.jpg" display="http://ean.gdd.pl/gallery/6941458375187_1.jpg" xr:uid="{31456722-1743-4363-9103-17F6723D35AA}"/>
    <hyperlink ref="D2499" r:id="rId1670" tooltip="5906714489634_1.jpg" display="http://ean.gdd.pl/gallery/5906714489634_1.jpg" xr:uid="{F22420F2-8B2B-4CE4-87C3-5A1EE1258407}"/>
    <hyperlink ref="D2500" r:id="rId1671" tooltip="5903041010968_1.jpg" display="http://ean.gdd.pl/gallery/5903041010968_1.jpg" xr:uid="{77173D3D-1E20-4CBF-A893-4B6348348275}"/>
    <hyperlink ref="D2501" r:id="rId1672" tooltip="5903041010937_1.jpg" display="http://ean.gdd.pl/gallery/5903041010937_1.jpg" xr:uid="{A5D832E6-1A1E-4C86-85FF-D30E6526B091}"/>
    <hyperlink ref="D2502" r:id="rId1673" tooltip="5903041010951_1.jpg" display="http://ean.gdd.pl/gallery/5903041010951_1.jpg" xr:uid="{C65B3D0C-50D7-4766-A2BB-BA8E6623FB3C}"/>
    <hyperlink ref="D2503" r:id="rId1674" tooltip="5903041010777_1.jpg" display="http://ean.gdd.pl/gallery/5903041010777_1.jpg" xr:uid="{DF658D61-4B3E-4514-9CCA-1527B348CA66}"/>
    <hyperlink ref="D2504" r:id="rId1675" tooltip="5904292460007_1.jpg" display="http://ean.gdd.pl/gallery/5904292460007_1.jpg" xr:uid="{2C7A2642-36AD-4CC3-8114-D8E158712BE3}"/>
    <hyperlink ref="D2505" r:id="rId1676" tooltip="5904292460014_1.jpg" display="http://ean.gdd.pl/gallery/5904292460014_1.jpg" xr:uid="{F42E2608-1C3C-42F7-A31F-14828F921CA8}"/>
    <hyperlink ref="D2506" r:id="rId1677" tooltip="5904292460021_1.jpg" display="http://ean.gdd.pl/gallery/5904292460021_1.jpg" xr:uid="{267E8AC5-A285-4468-BCCB-3192FEEEE895}"/>
    <hyperlink ref="D2507" r:id="rId1678" tooltip="5904292460038_1.jpg" display="http://ean.gdd.pl/gallery/5904292460038_1.jpg" xr:uid="{9B3C2FDA-1AB5-4067-8544-838BD9182E2C}"/>
    <hyperlink ref="D2512" r:id="rId1679" tooltip="3858888475611_1.jpg" display="http://ean.gdd.pl/gallery/3858888475611_1.jpg" xr:uid="{3ACD3873-7494-48A2-A82F-B102A1F1C55B}"/>
    <hyperlink ref="D2513" r:id="rId1680" tooltip="3858888475635_1.jpg" display="http://ean.gdd.pl/gallery/3858888475635_1.jpg" xr:uid="{A7690869-E429-49B3-AA5B-0E10647D8F2C}"/>
    <hyperlink ref="D2514" r:id="rId1681" tooltip="3858888480165_1.jpg" display="http://ean.gdd.pl/gallery/3858888480165_1.jpg" xr:uid="{753D17C3-B7AB-4F8F-854C-D276DDBF1BC4}"/>
    <hyperlink ref="D2515" r:id="rId1682" tooltip="3858888472160_1.jpg" display="http://ean.gdd.pl/gallery/3858888472160_1.jpg" xr:uid="{CA1F0BD5-87E5-478F-94CE-E5D7EB30B34D}"/>
    <hyperlink ref="D2516" r:id="rId1683" tooltip="3858888490553_1.jpg" display="http://ean.gdd.pl/gallery/3858888490553_1.jpg" xr:uid="{6FE1A949-B138-4468-B4A5-327F6D95DE57}"/>
    <hyperlink ref="D2517" r:id="rId1684" tooltip="3858888490638_1.jpg" display="http://ean.gdd.pl/gallery/3858888490638_1.jpg" xr:uid="{4BC6407E-1BEF-4054-B8F7-D12C6BA0EFA2}"/>
    <hyperlink ref="D2518" r:id="rId1685" tooltip="3858888495626_1.jpg" display="http://ean.gdd.pl/gallery/3858888495626_1.jpg" xr:uid="{3056B033-B068-4AD8-A516-DAEF93B1E1DE}"/>
    <hyperlink ref="D1150" r:id="rId1686" tooltip="5902979017377_1.jpg" display="http://ean.gdd.pl/gallery/5902979017377_1.jpg" xr:uid="{3DEC6386-A34B-4470-8278-513AC6B6AA4F}"/>
    <hyperlink ref="D1151" r:id="rId1687" tooltip="5902979017384_1.jpg" display="http://ean.gdd.pl/gallery/5902979017384_1.jpg" xr:uid="{0C833FD3-5D82-46C0-90AD-8A9B740E8571}"/>
    <hyperlink ref="D1152" r:id="rId1688" tooltip="5902979017391_1.jpg" display="http://ean.gdd.pl/gallery/5902979017391_1.jpg" xr:uid="{BE9BDF0C-ED43-4C2D-87E3-7485FA949E77}"/>
    <hyperlink ref="D1153" r:id="rId1689" tooltip="5902979017407_1.jpg" display="http://ean.gdd.pl/gallery/5902979017407_1.jpg" xr:uid="{E41CDAFF-DFCC-4B25-983A-79E6DFD00FB6}"/>
    <hyperlink ref="D1154" r:id="rId1690" tooltip="5902979017414_1.jpg" display="http://ean.gdd.pl/gallery/5902979017414_1.jpg" xr:uid="{4A60CD02-ECE9-4974-AF83-F428880B4E1C}"/>
    <hyperlink ref="D1156" r:id="rId1691" tooltip="5902979017438_1.jpg" display="http://ean.gdd.pl/gallery/5902979017438_1.jpg" xr:uid="{8E9DB947-8480-458F-A2CB-3D3D1059C12B}"/>
    <hyperlink ref="D1157" r:id="rId1692" tooltip="5902979017445_1.jpg" display="http://ean.gdd.pl/gallery/5902979017445_1.jpg" xr:uid="{E8F92843-7C7D-49B7-9648-8054E569614D}"/>
    <hyperlink ref="D1158" r:id="rId1693" tooltip="5902979017452_1.jpg" display="http://ean.gdd.pl/gallery/5902979017452_1.jpg" xr:uid="{138C30E3-AD47-4831-BDEB-62413A237557}"/>
    <hyperlink ref="D1159" r:id="rId1694" tooltip="5902979017469_1.jpg" display="http://ean.gdd.pl/gallery/5902979017469_1.jpg" xr:uid="{4FDF13A5-50DE-4DB8-859E-B90431D6ED86}"/>
    <hyperlink ref="D1160" r:id="rId1695" tooltip="5902979017476_1.jpg" display="http://ean.gdd.pl/gallery/5902979017476_1.jpg" xr:uid="{8AB08DE7-86CF-40BE-8919-C10613D31909}"/>
    <hyperlink ref="D1161" r:id="rId1696" tooltip="5902979017483_1.jpg" display="http://ean.gdd.pl/gallery/5902979017483_1.jpg" xr:uid="{4F3EE6BF-F265-4F4C-AD4E-23EF4BC16B4D}"/>
    <hyperlink ref="D1162" r:id="rId1697" tooltip="5902979017490_1.jpg" display="http://ean.gdd.pl/gallery/5902979017490_1.jpg" xr:uid="{6AE5D761-89BE-4878-8DFD-E4AA4EBF202B}"/>
    <hyperlink ref="D1163" r:id="rId1698" tooltip="5902979017506_1.jpg" display="http://ean.gdd.pl/gallery/5902979017506_1.jpg" xr:uid="{FECB5A7B-D82C-4BBD-A111-3422DFBDC1C4}"/>
    <hyperlink ref="D1164" r:id="rId1699" tooltip="5902979017520_1.jpg" display="http://ean.gdd.pl/gallery/5902979017520_1.jpg" xr:uid="{4FE5B2EB-492D-4C23-9189-C13DDC0728E4}"/>
    <hyperlink ref="D1167" r:id="rId1700" tooltip="5902979013157_1.jpg" display="http://ean.gdd.pl/gallery/5902979013157_1.jpg" xr:uid="{677EC758-FC7F-4AA7-AA74-9D112FCA0358}"/>
    <hyperlink ref="D1168" r:id="rId1701" tooltip="5902979013119_1.jpg" display="http://ean.gdd.pl/gallery/5902979013119_1.jpg" xr:uid="{AD919331-434A-4492-8E41-2A853FC51325}"/>
    <hyperlink ref="D1169" r:id="rId1702" tooltip="5902979013072_1.jpg" display="http://ean.gdd.pl/gallery/5902979013072_1.jpg" xr:uid="{4D22C39F-3E50-4C40-8881-93CA781E2E96}"/>
    <hyperlink ref="D1171" r:id="rId1703" tooltip="5902979013164_1.jpg" display="http://ean.gdd.pl/gallery/5902979013164_1.jpg" xr:uid="{52520417-62D6-4568-AC23-B28C8ECC226B}"/>
    <hyperlink ref="D1172" r:id="rId1704" tooltip="5902979013126_1.jpg" display="http://ean.gdd.pl/gallery/5902979013126_1.jpg" xr:uid="{6D6ADBFC-7FCD-4C73-A1D1-75E0A2E28E65}"/>
    <hyperlink ref="D1173" r:id="rId1705" tooltip="5902979013089_1.jpg" display="http://ean.gdd.pl/gallery/5902979013089_1.jpg" xr:uid="{8FD33995-FE58-43C1-8E73-B19ECEE6F448}"/>
    <hyperlink ref="D1175" r:id="rId1706" tooltip="5902979013171_1.jpg" display="http://ean.gdd.pl/gallery/5902979013171_1.jpg" xr:uid="{4EBFCB37-783C-41A8-86B7-610E31F8F01D}"/>
    <hyperlink ref="D1176" r:id="rId1707" tooltip="5902979013133_1.jpg" display="http://ean.gdd.pl/gallery/5902979013133_1.jpg" xr:uid="{7CBED620-8DB2-4853-A8E6-15E6F3DBC07C}"/>
    <hyperlink ref="D1177" r:id="rId1708" tooltip="5902979013096_1.jpg" display="http://ean.gdd.pl/gallery/5902979013096_1.jpg" xr:uid="{D0716EF9-50BA-4A05-91DA-E1679D035C20}"/>
    <hyperlink ref="D1179" r:id="rId1709" tooltip="5902979013188_1.jpg" display="http://ean.gdd.pl/gallery/5902979013188_1.jpg" xr:uid="{776A154C-0F54-49B2-9E58-3DAC1DEE4516}"/>
    <hyperlink ref="D1180" r:id="rId1710" tooltip="5902979013140_1.jpg" display="http://ean.gdd.pl/gallery/5902979013140_1.jpg" xr:uid="{C31540BB-038F-44EB-BA21-E60DF3F72A1B}"/>
    <hyperlink ref="D1181" r:id="rId1711" tooltip="5902979013102_1.jpg" display="http://ean.gdd.pl/gallery/5902979013102_1.jpg" xr:uid="{CAAAD31B-F120-4CAC-AEF8-AB79D2A1FD98}"/>
    <hyperlink ref="D1191" r:id="rId1712" tooltip="5902979013416_1.jpg" display="http://ean.gdd.pl/gallery/5902979013416_1.jpg" xr:uid="{968BAE6D-5273-42F9-AEB1-929AFF5BF567}"/>
    <hyperlink ref="D1192" r:id="rId1713" tooltip="5902979013478_1.jpg" display="http://ean.gdd.pl/gallery/5902979013478_1.jpg" xr:uid="{35CB146F-4391-4BE0-B229-6776B2EFABED}"/>
    <hyperlink ref="D1194" r:id="rId1714" tooltip="5902979013423_1.jpg" display="http://ean.gdd.pl/gallery/5902979013423_1.jpg" xr:uid="{593FBF19-4A55-436E-9BD0-E559AA91091E}"/>
    <hyperlink ref="D1195" r:id="rId1715" tooltip="5902979013522_1.jpg" display="http://ean.gdd.pl/gallery/5902979013522_1.jpg" xr:uid="{73352C04-1238-4A6B-965F-A579F775D2CF}"/>
    <hyperlink ref="D1197" r:id="rId1716" tooltip="5902979013485_1.jpg" display="http://ean.gdd.pl/gallery/5902979013485_1.jpg" xr:uid="{63B6E836-304B-410E-B8F5-242FEA5968A7}"/>
    <hyperlink ref="D1198" r:id="rId1717" tooltip="5902979013515_1.jpg" display="http://ean.gdd.pl/gallery/5902979013515_1.jpg" xr:uid="{29DE5C29-02FB-48C6-B6E5-62516E129931}"/>
    <hyperlink ref="D1199" r:id="rId1718" tooltip="5902979013508_1.jpg" display="http://ean.gdd.pl/gallery/5902979013508_1.jpg" xr:uid="{A7DE4C5C-FD7E-4643-8E27-9E0B67284DCC}"/>
    <hyperlink ref="D1200" r:id="rId1719" tooltip="5902979013447_1.jpg" display="http://ean.gdd.pl/gallery/5902979013447_1.jpg" xr:uid="{B3872EB1-DE5A-4BE9-872E-FB670DE692AB}"/>
    <hyperlink ref="D1201" r:id="rId1720" tooltip="5902979013676_1.jpg" display="http://ean.gdd.pl/gallery/5902979013676_1.jpg" xr:uid="{87A193D3-06C5-4745-857D-52E52D97DC31}"/>
    <hyperlink ref="D1203" r:id="rId1721" tooltip="5902979013492_1.jpg" display="http://ean.gdd.pl/gallery/5902979013492_1.jpg" xr:uid="{1B6E9AD6-8E33-498E-B975-F235DA53DFF0}"/>
    <hyperlink ref="D1204" r:id="rId1722" tooltip="5902979013461_1.jpg" display="http://ean.gdd.pl/gallery/5902979013461_1.jpg" xr:uid="{31BB84A3-FAFB-4633-A847-62D893E0EB2B}"/>
    <hyperlink ref="D1205" r:id="rId1723" tooltip="5902979013454_1.jpg" display="http://ean.gdd.pl/gallery/5902979013454_1.jpg" xr:uid="{FE699998-3FFD-4E98-84BA-D3B4AF471EAF}"/>
    <hyperlink ref="D1660" r:id="rId1724" tooltip="4007817013601_1.jpg" display="http://ean.gdd.pl/gallery/4007817013601_1.jpg" xr:uid="{A254EF80-3C47-41ED-843E-9F2263E38CBD}"/>
    <hyperlink ref="D1477" r:id="rId1725" tooltip="4007817212219_1.jpg" display="http://ean.gdd.pl/gallery/4007817212219_1.jpg" xr:uid="{2997106D-36D1-4A7A-8CFF-55EA08A272FC}"/>
    <hyperlink ref="D341" r:id="rId1726" tooltip="5905130038839_1.jpg" display="http://ean.gdd.pl/gallery/5905130038839_1.jpg" xr:uid="{C3BF2206-7FF1-4AE0-88DF-CFF39BFA92CC}"/>
    <hyperlink ref="D176" r:id="rId1727" tooltip="5905130041976_1.jpg" display="http://ean.gdd.pl/gallery/5905130041976_1.jpg" xr:uid="{34D33DF9-23F6-4941-81CA-F01D1A7C87F3}"/>
  </hyperlinks>
  <pageMargins left="0.70866141732283472" right="0.70866141732283472" top="0.74803149606299213" bottom="0.74803149606299213" header="0.31496062992125984" footer="0.31496062992125984"/>
  <pageSetup paperSize="9" scale="27" fitToHeight="0" orientation="portrait" r:id="rId1728"/>
  <headerFooter>
    <oddFooter>&amp;L&amp;G&amp;CStrona &amp;P z &amp;N&amp;R&amp;G</oddFooter>
  </headerFooter>
  <drawing r:id="rId1729"/>
  <legacyDrawing r:id="rId1730"/>
  <legacyDrawingHF r:id="rId173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1732" name="Check Box 1">
              <controlPr defaultSize="0" autoFill="0" autoLine="0" autoPict="0" macro="[0]!PodgladTwOff">
                <anchor moveWithCells="1">
                  <from>
                    <xdr:col>16</xdr:col>
                    <xdr:colOff>30480</xdr:colOff>
                    <xdr:row>1</xdr:row>
                    <xdr:rowOff>7620</xdr:rowOff>
                  </from>
                  <to>
                    <xdr:col>16</xdr:col>
                    <xdr:colOff>1531620</xdr:colOff>
                    <xdr:row>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1733" name="Button 5">
              <controlPr defaultSize="0" print="0" autoFill="0" autoPict="0" macro="[0]!PokazWszystkieMarki">
                <anchor moveWithCells="1" sizeWithCells="1">
                  <from>
                    <xdr:col>1</xdr:col>
                    <xdr:colOff>7620</xdr:colOff>
                    <xdr:row>5</xdr:row>
                    <xdr:rowOff>175260</xdr:rowOff>
                  </from>
                  <to>
                    <xdr:col>1</xdr:col>
                    <xdr:colOff>1074420</xdr:colOff>
                    <xdr:row>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1734" name="Button 6">
              <controlPr defaultSize="0" print="0" autoFill="0" autoPict="0" macro="[0]!PokazWszystkieMarki">
                <anchor moveWithCells="1" sizeWithCells="1">
                  <from>
                    <xdr:col>6</xdr:col>
                    <xdr:colOff>784860</xdr:colOff>
                    <xdr:row>5</xdr:row>
                    <xdr:rowOff>175260</xdr:rowOff>
                  </from>
                  <to>
                    <xdr:col>7</xdr:col>
                    <xdr:colOff>1059180</xdr:colOff>
                    <xdr:row>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1735" name="Button 3">
              <controlPr defaultSize="0" print="0" autoFill="0" autoPict="0" macro="[0]!SortujKategoria">
                <anchor moveWithCells="1" sizeWithCells="1">
                  <from>
                    <xdr:col>18</xdr:col>
                    <xdr:colOff>312420</xdr:colOff>
                    <xdr:row>9</xdr:row>
                    <xdr:rowOff>7620</xdr:rowOff>
                  </from>
                  <to>
                    <xdr:col>18</xdr:col>
                    <xdr:colOff>1280160</xdr:colOff>
                    <xdr:row>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1736" name="Button 2">
              <controlPr defaultSize="0" print="0" autoFill="0" autoPict="0" macro="[0]!SortujMarka">
                <anchor moveWithCells="1" sizeWithCells="1">
                  <from>
                    <xdr:col>1</xdr:col>
                    <xdr:colOff>60960</xdr:colOff>
                    <xdr:row>9</xdr:row>
                    <xdr:rowOff>22860</xdr:rowOff>
                  </from>
                  <to>
                    <xdr:col>1</xdr:col>
                    <xdr:colOff>1021080</xdr:colOff>
                    <xdr:row>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737" name="Button 7">
              <controlPr defaultSize="0" print="0" autoFill="0" autoPict="0" macro="[0]!ZapiszObrazyHurtowoSymbol">
                <anchor moveWithCells="1" sizeWithCells="1">
                  <from>
                    <xdr:col>7</xdr:col>
                    <xdr:colOff>0</xdr:colOff>
                    <xdr:row>1</xdr:row>
                    <xdr:rowOff>30480</xdr:rowOff>
                  </from>
                  <to>
                    <xdr:col>7</xdr:col>
                    <xdr:colOff>1066800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738" name="Button 8">
              <controlPr defaultSize="0" print="0" autoFill="0" autoPict="0" macro="[0]!ZapiszObrazyHurtowoEan">
                <anchor moveWithCells="1" sizeWithCells="1">
                  <from>
                    <xdr:col>7</xdr:col>
                    <xdr:colOff>0</xdr:colOff>
                    <xdr:row>3</xdr:row>
                    <xdr:rowOff>60960</xdr:rowOff>
                  </from>
                  <to>
                    <xdr:col>7</xdr:col>
                    <xdr:colOff>1066800</xdr:colOff>
                    <xdr:row>5</xdr:row>
                    <xdr:rowOff>60960</xdr:rowOff>
                  </to>
                </anchor>
              </controlPr>
            </control>
          </mc:Choice>
        </mc:AlternateContent>
      </controls>
    </mc:Choice>
  </mc:AlternateContent>
  <tableParts count="1">
    <tablePart r:id="rId1739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740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B4E26-60EB-4240-B911-6E1F7C8E4D5E}">
  <sheetPr codeName="arkCennik2">
    <tabColor rgb="FFFFC000"/>
    <pageSetUpPr fitToPage="1"/>
  </sheetPr>
  <dimension ref="B1:Z348"/>
  <sheetViews>
    <sheetView showGridLines="0" zoomScale="90" zoomScaleNormal="90" workbookViewId="0">
      <pane xSplit="4" ySplit="9" topLeftCell="E10" activePane="bottomRight" state="frozen"/>
      <selection pane="topRight" activeCell="E1" sqref="E1"/>
      <selection pane="bottomLeft" activeCell="A11" sqref="A11"/>
      <selection pane="bottomRight" activeCell="J14" sqref="J14"/>
    </sheetView>
  </sheetViews>
  <sheetFormatPr defaultColWidth="9.109375" defaultRowHeight="14.4"/>
  <cols>
    <col min="1" max="1" width="2.6640625" style="8" customWidth="1"/>
    <col min="2" max="2" width="16.44140625" style="8" customWidth="1"/>
    <col min="3" max="3" width="22.88671875" style="8" bestFit="1" customWidth="1"/>
    <col min="4" max="4" width="10.109375" style="186" customWidth="1"/>
    <col min="5" max="5" width="10.44140625" style="8" customWidth="1"/>
    <col min="6" max="6" width="70.109375" style="8" customWidth="1"/>
    <col min="7" max="7" width="11.88671875" style="8" customWidth="1"/>
    <col min="8" max="8" width="21.109375" style="8" bestFit="1" customWidth="1"/>
    <col min="9" max="9" width="17.88671875" style="8" hidden="1" customWidth="1"/>
    <col min="10" max="10" width="17.88671875" style="187" customWidth="1"/>
    <col min="11" max="11" width="17.88671875" style="8" hidden="1" customWidth="1"/>
    <col min="12" max="12" width="20.44140625" style="221" hidden="1" customWidth="1"/>
    <col min="13" max="13" width="17.88671875" style="221" hidden="1" customWidth="1"/>
    <col min="14" max="14" width="23" style="188" bestFit="1" customWidth="1"/>
    <col min="15" max="15" width="17" style="8" customWidth="1"/>
    <col min="16" max="16" width="24.44140625" style="8" customWidth="1"/>
    <col min="17" max="17" width="24.109375" style="198" customWidth="1"/>
    <col min="18" max="18" width="24.109375" style="222" hidden="1" customWidth="1"/>
    <col min="19" max="19" width="16.109375" style="8" customWidth="1"/>
    <col min="20" max="20" width="12.33203125" style="8" customWidth="1"/>
    <col min="21" max="22" width="13.44140625" style="190" hidden="1" customWidth="1"/>
    <col min="23" max="23" width="13.88671875" style="8" hidden="1" customWidth="1"/>
    <col min="24" max="24" width="17.44140625" style="191" hidden="1" customWidth="1"/>
    <col min="25" max="25" width="17.33203125" style="191" hidden="1" customWidth="1"/>
    <col min="26" max="26" width="0.33203125" style="191" customWidth="1"/>
    <col min="27" max="27" width="7.44140625" style="8" customWidth="1"/>
    <col min="28" max="29" width="9.109375" style="8"/>
    <col min="30" max="30" width="9.33203125" style="8" customWidth="1"/>
    <col min="31" max="16384" width="9.109375" style="8"/>
  </cols>
  <sheetData>
    <row r="1" spans="2:26" ht="6" customHeight="1" thickBot="1">
      <c r="L1" s="187"/>
      <c r="M1" s="187"/>
      <c r="N1" s="8"/>
      <c r="O1" s="188"/>
      <c r="Q1" s="8"/>
      <c r="R1" s="189"/>
      <c r="U1" s="8"/>
      <c r="V1" s="8"/>
      <c r="W1" s="190"/>
      <c r="X1" s="8"/>
    </row>
    <row r="2" spans="2:26" ht="17.25" customHeight="1" thickBot="1">
      <c r="B2" s="34" t="b">
        <v>1</v>
      </c>
      <c r="C2" s="164" t="s">
        <v>13062</v>
      </c>
      <c r="D2" s="102"/>
      <c r="I2" s="153"/>
      <c r="J2" s="154"/>
      <c r="K2" s="153"/>
      <c r="L2" s="154"/>
      <c r="M2" s="154"/>
      <c r="N2" s="192"/>
      <c r="O2" s="193"/>
      <c r="P2" s="153"/>
      <c r="Q2" s="194"/>
      <c r="R2" s="195"/>
      <c r="S2" s="155" t="s">
        <v>4445</v>
      </c>
      <c r="T2" s="196"/>
      <c r="U2" s="197"/>
      <c r="V2" s="197"/>
      <c r="W2" s="190"/>
      <c r="X2" s="8"/>
    </row>
    <row r="3" spans="2:26" ht="14.25" customHeight="1" thickBot="1">
      <c r="B3" s="29"/>
      <c r="C3" s="103" t="s">
        <v>13991</v>
      </c>
      <c r="D3" s="103"/>
      <c r="E3" s="28"/>
      <c r="F3" s="28"/>
      <c r="I3" s="160"/>
      <c r="J3" s="161"/>
      <c r="K3" s="160"/>
      <c r="L3" s="161"/>
      <c r="M3" s="161"/>
      <c r="N3" s="162" t="s">
        <v>4323</v>
      </c>
      <c r="O3" s="63"/>
      <c r="P3" s="163" t="s">
        <v>4327</v>
      </c>
      <c r="Q3" s="62"/>
      <c r="R3" s="99"/>
      <c r="S3" s="229"/>
      <c r="T3" s="196"/>
      <c r="U3" s="198"/>
      <c r="V3" s="198"/>
      <c r="W3" s="198"/>
      <c r="X3" s="8"/>
    </row>
    <row r="4" spans="2:26" ht="18" customHeight="1">
      <c r="B4" s="199" t="s">
        <v>0</v>
      </c>
      <c r="C4" s="200"/>
      <c r="D4" s="201"/>
      <c r="F4" s="202"/>
      <c r="I4" s="203"/>
      <c r="J4" s="204"/>
      <c r="K4" s="203"/>
      <c r="L4" s="204"/>
      <c r="M4" s="204"/>
      <c r="N4" s="163" t="s">
        <v>4324</v>
      </c>
      <c r="O4" s="60"/>
      <c r="P4" s="162" t="s">
        <v>4328</v>
      </c>
      <c r="Q4" s="60"/>
      <c r="R4" s="94"/>
      <c r="S4" s="230"/>
      <c r="T4" s="205"/>
      <c r="U4" s="198"/>
      <c r="V4" s="198"/>
      <c r="W4" s="198"/>
      <c r="X4" s="8"/>
    </row>
    <row r="5" spans="2:26" ht="14.25" customHeight="1">
      <c r="B5" s="206" t="s">
        <v>1</v>
      </c>
      <c r="C5" s="207"/>
      <c r="D5" s="208"/>
      <c r="E5" s="207"/>
      <c r="F5" s="206" t="s">
        <v>3106</v>
      </c>
      <c r="I5" s="203"/>
      <c r="J5" s="204"/>
      <c r="K5" s="203"/>
      <c r="L5" s="204"/>
      <c r="M5" s="204"/>
      <c r="N5" s="163" t="s">
        <v>4325</v>
      </c>
      <c r="O5" s="60"/>
      <c r="P5" s="163" t="s">
        <v>8169</v>
      </c>
      <c r="Q5" s="60"/>
      <c r="R5" s="94"/>
      <c r="S5" s="230"/>
      <c r="T5" s="205"/>
      <c r="U5" s="198"/>
      <c r="V5" s="198"/>
      <c r="W5" s="198"/>
      <c r="X5" s="8"/>
    </row>
    <row r="6" spans="2:26" ht="14.25" customHeight="1">
      <c r="B6" s="206" t="s">
        <v>2</v>
      </c>
      <c r="C6" s="209"/>
      <c r="D6" s="210"/>
      <c r="E6" s="207"/>
      <c r="F6" s="206" t="s">
        <v>3098</v>
      </c>
      <c r="I6" s="203"/>
      <c r="J6" s="204"/>
      <c r="K6" s="203"/>
      <c r="L6" s="204"/>
      <c r="M6" s="204"/>
      <c r="N6" s="163" t="s">
        <v>4326</v>
      </c>
      <c r="O6" s="61"/>
      <c r="P6" s="162" t="s">
        <v>3104</v>
      </c>
      <c r="Q6" s="95"/>
      <c r="R6" s="96"/>
      <c r="S6" s="230"/>
      <c r="T6" s="205"/>
      <c r="U6" s="198"/>
      <c r="V6" s="198"/>
      <c r="W6" s="198"/>
      <c r="X6" s="8"/>
    </row>
    <row r="7" spans="2:26" ht="14.25" customHeight="1">
      <c r="B7" s="207"/>
      <c r="C7" s="16"/>
      <c r="D7" s="46"/>
      <c r="E7" s="207"/>
      <c r="F7" s="207"/>
      <c r="I7" s="211"/>
      <c r="J7" s="212"/>
      <c r="K7" s="211"/>
      <c r="L7" s="212"/>
      <c r="M7" s="212"/>
      <c r="N7" s="213"/>
      <c r="O7" s="214"/>
      <c r="P7" s="156" t="s">
        <v>3103</v>
      </c>
      <c r="Q7" s="157">
        <f>SUMPRODUCT(J10:J2694,P10:P2694)</f>
        <v>0</v>
      </c>
      <c r="R7" s="97"/>
      <c r="S7" s="230"/>
      <c r="T7" s="205"/>
      <c r="U7" s="198"/>
      <c r="V7" s="198"/>
      <c r="W7" s="198"/>
      <c r="X7" s="8"/>
    </row>
    <row r="8" spans="2:26" ht="14.25" customHeight="1" thickBot="1">
      <c r="B8" s="17"/>
      <c r="C8" s="16"/>
      <c r="D8" s="46"/>
      <c r="E8" s="207"/>
      <c r="F8" s="207"/>
      <c r="I8" s="215"/>
      <c r="J8" s="216"/>
      <c r="K8" s="215"/>
      <c r="L8" s="216"/>
      <c r="M8" s="216"/>
      <c r="N8" s="215"/>
      <c r="O8" s="217"/>
      <c r="P8" s="158" t="s">
        <v>3105</v>
      </c>
      <c r="Q8" s="159">
        <f>Q7*(1-RABAT)</f>
        <v>0</v>
      </c>
      <c r="R8" s="98"/>
      <c r="S8" s="231"/>
      <c r="T8" s="205"/>
      <c r="U8" s="198"/>
      <c r="V8" s="198"/>
      <c r="W8" s="198"/>
      <c r="X8" s="8"/>
    </row>
    <row r="9" spans="2:26" ht="54.75" customHeight="1">
      <c r="B9" s="145" t="s">
        <v>3</v>
      </c>
      <c r="C9" s="145" t="s">
        <v>5</v>
      </c>
      <c r="D9" s="145" t="s">
        <v>4322</v>
      </c>
      <c r="E9" s="145" t="s">
        <v>2391</v>
      </c>
      <c r="F9" s="145" t="s">
        <v>6</v>
      </c>
      <c r="G9" s="146" t="s">
        <v>5408</v>
      </c>
      <c r="H9" s="146" t="s">
        <v>8025</v>
      </c>
      <c r="I9" s="147" t="s">
        <v>12927</v>
      </c>
      <c r="J9" s="147" t="s">
        <v>13048</v>
      </c>
      <c r="K9" s="146" t="s">
        <v>9847</v>
      </c>
      <c r="L9" s="147" t="s">
        <v>12863</v>
      </c>
      <c r="M9" s="147" t="s">
        <v>11403</v>
      </c>
      <c r="N9" s="145" t="s">
        <v>8489</v>
      </c>
      <c r="O9" s="145" t="s">
        <v>8465</v>
      </c>
      <c r="P9" s="148" t="s">
        <v>2392</v>
      </c>
      <c r="Q9" s="149" t="s">
        <v>2393</v>
      </c>
      <c r="R9" s="150" t="s">
        <v>9848</v>
      </c>
      <c r="S9" s="145" t="s">
        <v>4</v>
      </c>
      <c r="T9" s="145" t="s">
        <v>4550</v>
      </c>
      <c r="U9" s="151" t="s">
        <v>5410</v>
      </c>
      <c r="V9" s="151" t="s">
        <v>8466</v>
      </c>
      <c r="W9" s="152" t="s">
        <v>5626</v>
      </c>
      <c r="X9" s="152" t="s">
        <v>5627</v>
      </c>
      <c r="Y9" s="152" t="s">
        <v>5628</v>
      </c>
      <c r="Z9" s="152" t="s">
        <v>5629</v>
      </c>
    </row>
    <row r="10" spans="2:26" ht="27.75" customHeight="1">
      <c r="B10" s="55" t="s">
        <v>1793</v>
      </c>
      <c r="C10" s="56" t="s">
        <v>8283</v>
      </c>
      <c r="D10" s="185" t="s">
        <v>8333</v>
      </c>
      <c r="E10" s="83" t="s">
        <v>3108</v>
      </c>
      <c r="F10" s="65" t="s">
        <v>8284</v>
      </c>
      <c r="G10" s="58" t="s">
        <v>10</v>
      </c>
      <c r="H10" s="58">
        <v>1</v>
      </c>
      <c r="I10" s="166"/>
      <c r="J10" s="131">
        <v>7.99</v>
      </c>
      <c r="K10" s="170" t="e">
        <v>#VALUE!</v>
      </c>
      <c r="L10" s="184">
        <v>354</v>
      </c>
      <c r="M10" s="142"/>
      <c r="N10" s="168" t="s">
        <v>9942</v>
      </c>
      <c r="O10" s="84">
        <v>0.23</v>
      </c>
      <c r="P10" s="7"/>
      <c r="Q10" s="35">
        <v>0</v>
      </c>
      <c r="R10" s="218"/>
      <c r="S10" s="36" t="s">
        <v>8331</v>
      </c>
      <c r="T10" s="86" t="s">
        <v>8631</v>
      </c>
      <c r="U10" s="39"/>
      <c r="V10" s="169"/>
      <c r="W10" s="49" t="s">
        <v>9942</v>
      </c>
      <c r="X10" s="49"/>
      <c r="Y10" s="49"/>
      <c r="Z10" s="49"/>
    </row>
    <row r="11" spans="2:26" ht="27.75" customHeight="1">
      <c r="B11" s="55" t="s">
        <v>1793</v>
      </c>
      <c r="C11" s="56" t="s">
        <v>8285</v>
      </c>
      <c r="D11" s="113" t="s">
        <v>8334</v>
      </c>
      <c r="E11" s="83" t="s">
        <v>3108</v>
      </c>
      <c r="F11" s="65" t="s">
        <v>8286</v>
      </c>
      <c r="G11" s="58" t="s">
        <v>10</v>
      </c>
      <c r="H11" s="58" t="s">
        <v>8167</v>
      </c>
      <c r="I11" s="129">
        <v>12.99</v>
      </c>
      <c r="J11" s="129">
        <v>7.99</v>
      </c>
      <c r="K11" s="93" t="e">
        <v>#VALUE!</v>
      </c>
      <c r="L11" s="184">
        <v>115</v>
      </c>
      <c r="M11" s="142"/>
      <c r="N11" s="64">
        <v>5902979002809</v>
      </c>
      <c r="O11" s="84">
        <v>0.23</v>
      </c>
      <c r="P11" s="7"/>
      <c r="Q11" s="35">
        <v>0</v>
      </c>
      <c r="R11" s="104">
        <v>106</v>
      </c>
      <c r="S11" s="36" t="s">
        <v>8331</v>
      </c>
      <c r="T11" s="86" t="s">
        <v>8631</v>
      </c>
      <c r="U11" s="39"/>
      <c r="V11" s="39"/>
      <c r="W11" s="49" t="s">
        <v>9943</v>
      </c>
      <c r="X11" s="49" t="s">
        <v>9307</v>
      </c>
      <c r="Y11" s="49" t="s">
        <v>3152</v>
      </c>
      <c r="Z11" s="49" t="s">
        <v>9308</v>
      </c>
    </row>
    <row r="12" spans="2:26" ht="27.75" customHeight="1">
      <c r="B12" s="55" t="s">
        <v>1793</v>
      </c>
      <c r="C12" s="56" t="s">
        <v>8287</v>
      </c>
      <c r="D12" s="113" t="s">
        <v>8335</v>
      </c>
      <c r="E12" s="83" t="s">
        <v>3108</v>
      </c>
      <c r="F12" s="65" t="s">
        <v>8288</v>
      </c>
      <c r="G12" s="58" t="s">
        <v>10</v>
      </c>
      <c r="H12" s="58" t="s">
        <v>8167</v>
      </c>
      <c r="I12" s="129">
        <v>12.99</v>
      </c>
      <c r="J12" s="129">
        <v>7.99</v>
      </c>
      <c r="K12" s="93" t="e">
        <v>#VALUE!</v>
      </c>
      <c r="L12" s="184">
        <v>500</v>
      </c>
      <c r="M12" s="142"/>
      <c r="N12" s="64">
        <v>5902979002816</v>
      </c>
      <c r="O12" s="84">
        <v>0.23</v>
      </c>
      <c r="P12" s="7"/>
      <c r="Q12" s="35">
        <v>0</v>
      </c>
      <c r="R12" s="104">
        <v>106</v>
      </c>
      <c r="S12" s="36" t="s">
        <v>8331</v>
      </c>
      <c r="T12" s="86" t="s">
        <v>8631</v>
      </c>
      <c r="U12" s="39"/>
      <c r="V12" s="39"/>
      <c r="W12" s="49" t="s">
        <v>9944</v>
      </c>
      <c r="X12" s="49" t="s">
        <v>9309</v>
      </c>
      <c r="Y12" s="49" t="s">
        <v>3152</v>
      </c>
      <c r="Z12" s="49" t="s">
        <v>9310</v>
      </c>
    </row>
    <row r="13" spans="2:26" ht="27.75" customHeight="1">
      <c r="B13" s="55" t="s">
        <v>1793</v>
      </c>
      <c r="C13" s="56" t="s">
        <v>8289</v>
      </c>
      <c r="D13" s="113" t="s">
        <v>8336</v>
      </c>
      <c r="E13" s="83" t="s">
        <v>3108</v>
      </c>
      <c r="F13" s="65" t="s">
        <v>8290</v>
      </c>
      <c r="G13" s="58" t="s">
        <v>10</v>
      </c>
      <c r="H13" s="58" t="s">
        <v>8167</v>
      </c>
      <c r="I13" s="129">
        <v>12.99</v>
      </c>
      <c r="J13" s="129">
        <v>7.99</v>
      </c>
      <c r="K13" s="93" t="e">
        <v>#VALUE!</v>
      </c>
      <c r="L13" s="184">
        <v>220</v>
      </c>
      <c r="M13" s="142"/>
      <c r="N13" s="64">
        <v>5902979002823</v>
      </c>
      <c r="O13" s="84">
        <v>0.23</v>
      </c>
      <c r="P13" s="7"/>
      <c r="Q13" s="35">
        <v>0</v>
      </c>
      <c r="R13" s="104">
        <v>106</v>
      </c>
      <c r="S13" s="36" t="s">
        <v>8331</v>
      </c>
      <c r="T13" s="86" t="s">
        <v>8631</v>
      </c>
      <c r="U13" s="39"/>
      <c r="V13" s="39"/>
      <c r="W13" s="49" t="s">
        <v>9945</v>
      </c>
      <c r="X13" s="49" t="s">
        <v>9311</v>
      </c>
      <c r="Y13" s="49" t="s">
        <v>3152</v>
      </c>
      <c r="Z13" s="49" t="s">
        <v>9312</v>
      </c>
    </row>
    <row r="14" spans="2:26" ht="27.75" customHeight="1">
      <c r="B14" s="55" t="s">
        <v>1793</v>
      </c>
      <c r="C14" s="56" t="s">
        <v>8291</v>
      </c>
      <c r="D14" s="113" t="s">
        <v>8337</v>
      </c>
      <c r="E14" s="83" t="s">
        <v>3108</v>
      </c>
      <c r="F14" s="65" t="s">
        <v>8292</v>
      </c>
      <c r="G14" s="58" t="s">
        <v>10</v>
      </c>
      <c r="H14" s="58" t="s">
        <v>8167</v>
      </c>
      <c r="I14" s="129">
        <v>12.99</v>
      </c>
      <c r="J14" s="129">
        <v>7.99</v>
      </c>
      <c r="K14" s="93" t="e">
        <v>#VALUE!</v>
      </c>
      <c r="L14" s="184">
        <v>939</v>
      </c>
      <c r="M14" s="142"/>
      <c r="N14" s="64">
        <v>5902979002762</v>
      </c>
      <c r="O14" s="84">
        <v>0.23</v>
      </c>
      <c r="P14" s="7"/>
      <c r="Q14" s="35">
        <v>0</v>
      </c>
      <c r="R14" s="104">
        <v>107</v>
      </c>
      <c r="S14" s="36" t="s">
        <v>8331</v>
      </c>
      <c r="T14" s="86" t="s">
        <v>8631</v>
      </c>
      <c r="U14" s="39"/>
      <c r="V14" s="39"/>
      <c r="W14" s="49" t="s">
        <v>9939</v>
      </c>
      <c r="X14" s="49" t="s">
        <v>9301</v>
      </c>
      <c r="Y14" s="49" t="s">
        <v>3152</v>
      </c>
      <c r="Z14" s="49" t="s">
        <v>9302</v>
      </c>
    </row>
    <row r="15" spans="2:26" ht="27.75" customHeight="1">
      <c r="B15" s="55" t="s">
        <v>1793</v>
      </c>
      <c r="C15" s="56" t="s">
        <v>8295</v>
      </c>
      <c r="D15" s="113" t="s">
        <v>8338</v>
      </c>
      <c r="E15" s="83" t="s">
        <v>3108</v>
      </c>
      <c r="F15" s="65" t="s">
        <v>8296</v>
      </c>
      <c r="G15" s="58" t="s">
        <v>10</v>
      </c>
      <c r="H15" s="58" t="s">
        <v>8167</v>
      </c>
      <c r="I15" s="129">
        <v>12.99</v>
      </c>
      <c r="J15" s="129">
        <v>7.99</v>
      </c>
      <c r="K15" s="93" t="e">
        <v>#VALUE!</v>
      </c>
      <c r="L15" s="184">
        <v>990</v>
      </c>
      <c r="M15" s="142"/>
      <c r="N15" s="64">
        <v>5902979002779</v>
      </c>
      <c r="O15" s="84">
        <v>0.23</v>
      </c>
      <c r="P15" s="7"/>
      <c r="Q15" s="35">
        <v>0</v>
      </c>
      <c r="R15" s="104">
        <v>106</v>
      </c>
      <c r="S15" s="36" t="s">
        <v>8331</v>
      </c>
      <c r="T15" s="86" t="s">
        <v>8631</v>
      </c>
      <c r="U15" s="39"/>
      <c r="V15" s="39"/>
      <c r="W15" s="49" t="s">
        <v>9940</v>
      </c>
      <c r="X15" s="49" t="s">
        <v>9303</v>
      </c>
      <c r="Y15" s="49" t="s">
        <v>3152</v>
      </c>
      <c r="Z15" s="49" t="s">
        <v>9304</v>
      </c>
    </row>
    <row r="16" spans="2:26" ht="27.75" customHeight="1">
      <c r="B16" s="55" t="s">
        <v>1793</v>
      </c>
      <c r="C16" s="56" t="s">
        <v>8271</v>
      </c>
      <c r="D16" s="113" t="s">
        <v>8340</v>
      </c>
      <c r="E16" s="83" t="s">
        <v>3108</v>
      </c>
      <c r="F16" s="65" t="s">
        <v>8272</v>
      </c>
      <c r="G16" s="58" t="s">
        <v>10</v>
      </c>
      <c r="H16" s="58" t="s">
        <v>8167</v>
      </c>
      <c r="I16" s="129">
        <v>8.19</v>
      </c>
      <c r="J16" s="129">
        <v>4.99</v>
      </c>
      <c r="K16" s="93" t="e">
        <v>#VALUE!</v>
      </c>
      <c r="L16" s="184" t="e">
        <v>#N/A</v>
      </c>
      <c r="M16" s="142"/>
      <c r="N16" s="64">
        <v>5902979002953</v>
      </c>
      <c r="O16" s="84">
        <v>0.23</v>
      </c>
      <c r="P16" s="7"/>
      <c r="Q16" s="35">
        <v>0</v>
      </c>
      <c r="R16" s="104">
        <v>108</v>
      </c>
      <c r="S16" s="36" t="s">
        <v>8331</v>
      </c>
      <c r="T16" s="86" t="s">
        <v>8631</v>
      </c>
      <c r="U16" s="39"/>
      <c r="V16" s="39"/>
      <c r="W16" s="49" t="s">
        <v>9956</v>
      </c>
      <c r="X16" s="49" t="s">
        <v>9333</v>
      </c>
      <c r="Y16" s="49" t="s">
        <v>3152</v>
      </c>
      <c r="Z16" s="49" t="s">
        <v>9334</v>
      </c>
    </row>
    <row r="17" spans="2:26" ht="27.75" customHeight="1">
      <c r="B17" s="55" t="s">
        <v>1793</v>
      </c>
      <c r="C17" s="56" t="s">
        <v>8273</v>
      </c>
      <c r="D17" s="113" t="s">
        <v>8341</v>
      </c>
      <c r="E17" s="83" t="s">
        <v>3108</v>
      </c>
      <c r="F17" s="65" t="s">
        <v>8274</v>
      </c>
      <c r="G17" s="58" t="s">
        <v>10</v>
      </c>
      <c r="H17" s="58" t="s">
        <v>8167</v>
      </c>
      <c r="I17" s="129">
        <v>8.19</v>
      </c>
      <c r="J17" s="129">
        <v>4.99</v>
      </c>
      <c r="K17" s="93" t="e">
        <v>#VALUE!</v>
      </c>
      <c r="L17" s="184" t="e">
        <v>#N/A</v>
      </c>
      <c r="M17" s="142"/>
      <c r="N17" s="64">
        <v>5902979002960</v>
      </c>
      <c r="O17" s="84">
        <v>0.23</v>
      </c>
      <c r="P17" s="7"/>
      <c r="Q17" s="35">
        <v>0</v>
      </c>
      <c r="R17" s="104">
        <v>108</v>
      </c>
      <c r="S17" s="36" t="s">
        <v>8331</v>
      </c>
      <c r="T17" s="86" t="s">
        <v>8631</v>
      </c>
      <c r="U17" s="39"/>
      <c r="V17" s="39"/>
      <c r="W17" s="49" t="s">
        <v>9957</v>
      </c>
      <c r="X17" s="49" t="s">
        <v>9335</v>
      </c>
      <c r="Y17" s="49" t="s">
        <v>3152</v>
      </c>
      <c r="Z17" s="49" t="s">
        <v>9336</v>
      </c>
    </row>
    <row r="18" spans="2:26" ht="27.75" customHeight="1">
      <c r="B18" s="55" t="s">
        <v>1793</v>
      </c>
      <c r="C18" s="56" t="s">
        <v>8275</v>
      </c>
      <c r="D18" s="113" t="s">
        <v>8342</v>
      </c>
      <c r="E18" s="83" t="s">
        <v>3108</v>
      </c>
      <c r="F18" s="65" t="s">
        <v>8276</v>
      </c>
      <c r="G18" s="58" t="s">
        <v>10</v>
      </c>
      <c r="H18" s="58" t="s">
        <v>8167</v>
      </c>
      <c r="I18" s="129">
        <v>8.19</v>
      </c>
      <c r="J18" s="129">
        <v>4.99</v>
      </c>
      <c r="K18" s="93" t="e">
        <v>#VALUE!</v>
      </c>
      <c r="L18" s="184" t="e">
        <v>#N/A</v>
      </c>
      <c r="M18" s="142"/>
      <c r="N18" s="64">
        <v>5902979002977</v>
      </c>
      <c r="O18" s="84">
        <v>0.23</v>
      </c>
      <c r="P18" s="7"/>
      <c r="Q18" s="35">
        <v>0</v>
      </c>
      <c r="R18" s="104">
        <v>104</v>
      </c>
      <c r="S18" s="36" t="s">
        <v>8331</v>
      </c>
      <c r="T18" s="86" t="s">
        <v>8631</v>
      </c>
      <c r="U18" s="39"/>
      <c r="V18" s="39"/>
      <c r="W18" s="49" t="s">
        <v>9958</v>
      </c>
      <c r="X18" s="49" t="s">
        <v>9337</v>
      </c>
      <c r="Y18" s="49" t="s">
        <v>3152</v>
      </c>
      <c r="Z18" s="49" t="s">
        <v>9338</v>
      </c>
    </row>
    <row r="19" spans="2:26" ht="27.75" customHeight="1">
      <c r="B19" s="55" t="s">
        <v>1793</v>
      </c>
      <c r="C19" s="56" t="s">
        <v>8279</v>
      </c>
      <c r="D19" s="113" t="s">
        <v>8343</v>
      </c>
      <c r="E19" s="83" t="s">
        <v>3108</v>
      </c>
      <c r="F19" s="65" t="s">
        <v>8280</v>
      </c>
      <c r="G19" s="58" t="s">
        <v>10</v>
      </c>
      <c r="H19" s="58" t="s">
        <v>8167</v>
      </c>
      <c r="I19" s="129">
        <v>8.19</v>
      </c>
      <c r="J19" s="129">
        <v>4.99</v>
      </c>
      <c r="K19" s="93">
        <v>0</v>
      </c>
      <c r="L19" s="184" t="e">
        <v>#N/A</v>
      </c>
      <c r="M19" s="142"/>
      <c r="N19" s="64">
        <v>5902979002984</v>
      </c>
      <c r="O19" s="84">
        <v>0.23</v>
      </c>
      <c r="P19" s="7"/>
      <c r="Q19" s="35">
        <v>0</v>
      </c>
      <c r="R19" s="104">
        <v>104</v>
      </c>
      <c r="S19" s="36" t="s">
        <v>8331</v>
      </c>
      <c r="T19" s="86" t="s">
        <v>8631</v>
      </c>
      <c r="U19" s="39"/>
      <c r="V19" s="39"/>
      <c r="W19" s="49" t="s">
        <v>9959</v>
      </c>
      <c r="X19" s="49" t="s">
        <v>9339</v>
      </c>
      <c r="Y19" s="49" t="s">
        <v>3152</v>
      </c>
      <c r="Z19" s="49" t="s">
        <v>9340</v>
      </c>
    </row>
    <row r="20" spans="2:26" ht="27.75" customHeight="1">
      <c r="B20" s="55" t="s">
        <v>1793</v>
      </c>
      <c r="C20" s="56" t="s">
        <v>10871</v>
      </c>
      <c r="D20" s="113" t="s">
        <v>10872</v>
      </c>
      <c r="E20" s="83" t="s">
        <v>3108</v>
      </c>
      <c r="F20" s="65" t="s">
        <v>10873</v>
      </c>
      <c r="G20" s="58" t="s">
        <v>10</v>
      </c>
      <c r="H20" s="58" t="s">
        <v>8167</v>
      </c>
      <c r="I20" s="129">
        <v>8.99</v>
      </c>
      <c r="J20" s="129">
        <v>8.99</v>
      </c>
      <c r="K20" s="93">
        <v>0</v>
      </c>
      <c r="L20" s="184">
        <v>2220</v>
      </c>
      <c r="M20" s="142"/>
      <c r="N20" s="64">
        <v>5902979015779</v>
      </c>
      <c r="O20" s="84">
        <v>0.23</v>
      </c>
      <c r="P20" s="7"/>
      <c r="Q20" s="35">
        <v>0</v>
      </c>
      <c r="R20" s="104" t="s">
        <v>10975</v>
      </c>
      <c r="S20" s="36" t="s">
        <v>8331</v>
      </c>
      <c r="T20" s="86" t="s">
        <v>8631</v>
      </c>
      <c r="U20" s="39"/>
      <c r="V20" s="39"/>
      <c r="W20" s="49">
        <v>5902979015779</v>
      </c>
      <c r="X20" s="49">
        <v>5902979015984</v>
      </c>
      <c r="Y20" s="49">
        <v>5902979015984</v>
      </c>
      <c r="Z20" s="49"/>
    </row>
    <row r="21" spans="2:26" ht="27.75" customHeight="1">
      <c r="B21" s="55" t="s">
        <v>1793</v>
      </c>
      <c r="C21" s="56" t="s">
        <v>8317</v>
      </c>
      <c r="D21" s="113" t="s">
        <v>8345</v>
      </c>
      <c r="E21" s="83" t="s">
        <v>3108</v>
      </c>
      <c r="F21" s="65" t="s">
        <v>8318</v>
      </c>
      <c r="G21" s="58" t="s">
        <v>10</v>
      </c>
      <c r="H21" s="58" t="s">
        <v>8167</v>
      </c>
      <c r="I21" s="129">
        <v>8.99</v>
      </c>
      <c r="J21" s="129">
        <v>7.99</v>
      </c>
      <c r="K21" s="93">
        <v>0</v>
      </c>
      <c r="L21" s="184">
        <v>2124</v>
      </c>
      <c r="M21" s="142"/>
      <c r="N21" s="64">
        <v>5902979002694</v>
      </c>
      <c r="O21" s="84">
        <v>0.23</v>
      </c>
      <c r="P21" s="7"/>
      <c r="Q21" s="35">
        <v>0</v>
      </c>
      <c r="R21" s="104">
        <v>109</v>
      </c>
      <c r="S21" s="36" t="s">
        <v>8331</v>
      </c>
      <c r="T21" s="86" t="s">
        <v>8631</v>
      </c>
      <c r="U21" s="39"/>
      <c r="V21" s="39"/>
      <c r="W21" s="49" t="s">
        <v>9932</v>
      </c>
      <c r="X21" s="49" t="s">
        <v>9287</v>
      </c>
      <c r="Y21" s="49" t="s">
        <v>3152</v>
      </c>
      <c r="Z21" s="49" t="s">
        <v>9288</v>
      </c>
    </row>
    <row r="22" spans="2:26" ht="27.75" customHeight="1">
      <c r="B22" s="55" t="s">
        <v>1793</v>
      </c>
      <c r="C22" s="56" t="s">
        <v>8319</v>
      </c>
      <c r="D22" s="113" t="s">
        <v>8346</v>
      </c>
      <c r="E22" s="83" t="s">
        <v>3108</v>
      </c>
      <c r="F22" s="65" t="s">
        <v>8320</v>
      </c>
      <c r="G22" s="58" t="s">
        <v>10</v>
      </c>
      <c r="H22" s="58" t="s">
        <v>8167</v>
      </c>
      <c r="I22" s="129">
        <v>8.99</v>
      </c>
      <c r="J22" s="129">
        <v>7.99</v>
      </c>
      <c r="K22" s="93">
        <v>0</v>
      </c>
      <c r="L22" s="184">
        <v>2476</v>
      </c>
      <c r="M22" s="142"/>
      <c r="N22" s="64">
        <v>5902979002700</v>
      </c>
      <c r="O22" s="84">
        <v>0.23</v>
      </c>
      <c r="P22" s="7"/>
      <c r="Q22" s="35">
        <v>0</v>
      </c>
      <c r="R22" s="104">
        <v>109</v>
      </c>
      <c r="S22" s="36" t="s">
        <v>8331</v>
      </c>
      <c r="T22" s="86" t="s">
        <v>8631</v>
      </c>
      <c r="U22" s="39"/>
      <c r="V22" s="39"/>
      <c r="W22" s="49" t="s">
        <v>9933</v>
      </c>
      <c r="X22" s="49" t="s">
        <v>9289</v>
      </c>
      <c r="Y22" s="49" t="s">
        <v>3152</v>
      </c>
      <c r="Z22" s="49" t="s">
        <v>9290</v>
      </c>
    </row>
    <row r="23" spans="2:26" ht="27.75" customHeight="1">
      <c r="B23" s="55" t="s">
        <v>1793</v>
      </c>
      <c r="C23" s="56" t="s">
        <v>8321</v>
      </c>
      <c r="D23" s="113" t="s">
        <v>8347</v>
      </c>
      <c r="E23" s="83" t="s">
        <v>3108</v>
      </c>
      <c r="F23" s="65" t="s">
        <v>8322</v>
      </c>
      <c r="G23" s="58" t="s">
        <v>10</v>
      </c>
      <c r="H23" s="58" t="s">
        <v>8167</v>
      </c>
      <c r="I23" s="129">
        <v>8.99</v>
      </c>
      <c r="J23" s="129">
        <v>7.99</v>
      </c>
      <c r="K23" s="93">
        <v>0</v>
      </c>
      <c r="L23" s="184">
        <v>1451</v>
      </c>
      <c r="M23" s="142"/>
      <c r="N23" s="64">
        <v>5902979002717</v>
      </c>
      <c r="O23" s="84">
        <v>0.23</v>
      </c>
      <c r="P23" s="7"/>
      <c r="Q23" s="35">
        <v>0</v>
      </c>
      <c r="R23" s="104">
        <v>109</v>
      </c>
      <c r="S23" s="36" t="s">
        <v>8331</v>
      </c>
      <c r="T23" s="86" t="s">
        <v>8631</v>
      </c>
      <c r="U23" s="39"/>
      <c r="V23" s="39"/>
      <c r="W23" s="49" t="s">
        <v>9934</v>
      </c>
      <c r="X23" s="49" t="s">
        <v>9291</v>
      </c>
      <c r="Y23" s="49" t="s">
        <v>3152</v>
      </c>
      <c r="Z23" s="49" t="s">
        <v>9292</v>
      </c>
    </row>
    <row r="24" spans="2:26" ht="27.75" customHeight="1">
      <c r="B24" s="55" t="s">
        <v>1793</v>
      </c>
      <c r="C24" s="56" t="s">
        <v>8323</v>
      </c>
      <c r="D24" s="113" t="s">
        <v>8348</v>
      </c>
      <c r="E24" s="83" t="s">
        <v>3108</v>
      </c>
      <c r="F24" s="65" t="s">
        <v>8324</v>
      </c>
      <c r="G24" s="58" t="s">
        <v>10</v>
      </c>
      <c r="H24" s="58" t="s">
        <v>8167</v>
      </c>
      <c r="I24" s="129">
        <v>8.99</v>
      </c>
      <c r="J24" s="129">
        <v>7.99</v>
      </c>
      <c r="K24" s="93">
        <v>0</v>
      </c>
      <c r="L24" s="184">
        <v>1808</v>
      </c>
      <c r="M24" s="142"/>
      <c r="N24" s="64">
        <v>5902979002724</v>
      </c>
      <c r="O24" s="84">
        <v>0.23</v>
      </c>
      <c r="P24" s="7"/>
      <c r="Q24" s="35">
        <v>0</v>
      </c>
      <c r="R24" s="104">
        <v>107</v>
      </c>
      <c r="S24" s="36" t="s">
        <v>8331</v>
      </c>
      <c r="T24" s="86" t="s">
        <v>8631</v>
      </c>
      <c r="U24" s="39"/>
      <c r="V24" s="39"/>
      <c r="W24" s="49" t="s">
        <v>9935</v>
      </c>
      <c r="X24" s="49" t="s">
        <v>9293</v>
      </c>
      <c r="Y24" s="49" t="s">
        <v>3152</v>
      </c>
      <c r="Z24" s="49" t="s">
        <v>9294</v>
      </c>
    </row>
    <row r="25" spans="2:26" ht="27.75" customHeight="1">
      <c r="B25" s="55" t="s">
        <v>1793</v>
      </c>
      <c r="C25" s="56" t="s">
        <v>8325</v>
      </c>
      <c r="D25" s="113" t="s">
        <v>8349</v>
      </c>
      <c r="E25" s="83" t="s">
        <v>3108</v>
      </c>
      <c r="F25" s="65" t="s">
        <v>8326</v>
      </c>
      <c r="G25" s="58" t="s">
        <v>10</v>
      </c>
      <c r="H25" s="58" t="s">
        <v>8167</v>
      </c>
      <c r="I25" s="129">
        <v>8.99</v>
      </c>
      <c r="J25" s="129">
        <v>7.99</v>
      </c>
      <c r="K25" s="93">
        <v>0</v>
      </c>
      <c r="L25" s="184">
        <v>1483</v>
      </c>
      <c r="M25" s="142"/>
      <c r="N25" s="64">
        <v>5902979002731</v>
      </c>
      <c r="O25" s="84">
        <v>0.23</v>
      </c>
      <c r="P25" s="7"/>
      <c r="Q25" s="35">
        <v>0</v>
      </c>
      <c r="R25" s="104">
        <v>107</v>
      </c>
      <c r="S25" s="36" t="s">
        <v>8331</v>
      </c>
      <c r="T25" s="86" t="s">
        <v>8631</v>
      </c>
      <c r="U25" s="39"/>
      <c r="V25" s="39"/>
      <c r="W25" s="49" t="s">
        <v>9936</v>
      </c>
      <c r="X25" s="49" t="s">
        <v>9295</v>
      </c>
      <c r="Y25" s="49" t="s">
        <v>3152</v>
      </c>
      <c r="Z25" s="49" t="s">
        <v>9296</v>
      </c>
    </row>
    <row r="26" spans="2:26" ht="27.75" customHeight="1">
      <c r="B26" s="55" t="s">
        <v>1793</v>
      </c>
      <c r="C26" s="56" t="s">
        <v>8327</v>
      </c>
      <c r="D26" s="113" t="s">
        <v>8350</v>
      </c>
      <c r="E26" s="83" t="s">
        <v>3108</v>
      </c>
      <c r="F26" s="65" t="s">
        <v>8328</v>
      </c>
      <c r="G26" s="58" t="s">
        <v>10</v>
      </c>
      <c r="H26" s="58" t="s">
        <v>8167</v>
      </c>
      <c r="I26" s="129">
        <v>8.99</v>
      </c>
      <c r="J26" s="129">
        <v>7.99</v>
      </c>
      <c r="K26" s="93">
        <v>0</v>
      </c>
      <c r="L26" s="184">
        <v>2028</v>
      </c>
      <c r="M26" s="142"/>
      <c r="N26" s="64">
        <v>5902979002748</v>
      </c>
      <c r="O26" s="84">
        <v>0.23</v>
      </c>
      <c r="P26" s="7"/>
      <c r="Q26" s="35">
        <v>0</v>
      </c>
      <c r="R26" s="104">
        <v>107</v>
      </c>
      <c r="S26" s="36" t="s">
        <v>8331</v>
      </c>
      <c r="T26" s="86" t="s">
        <v>8631</v>
      </c>
      <c r="U26" s="39"/>
      <c r="V26" s="39"/>
      <c r="W26" s="49" t="s">
        <v>9937</v>
      </c>
      <c r="X26" s="49" t="s">
        <v>9297</v>
      </c>
      <c r="Y26" s="49" t="s">
        <v>3152</v>
      </c>
      <c r="Z26" s="49" t="s">
        <v>9298</v>
      </c>
    </row>
    <row r="27" spans="2:26" ht="27.75" customHeight="1">
      <c r="B27" s="55" t="s">
        <v>1793</v>
      </c>
      <c r="C27" s="56" t="s">
        <v>8329</v>
      </c>
      <c r="D27" s="113" t="s">
        <v>8351</v>
      </c>
      <c r="E27" s="83" t="s">
        <v>3108</v>
      </c>
      <c r="F27" s="65" t="s">
        <v>8330</v>
      </c>
      <c r="G27" s="58" t="s">
        <v>10</v>
      </c>
      <c r="H27" s="58" t="s">
        <v>8167</v>
      </c>
      <c r="I27" s="129">
        <v>8.99</v>
      </c>
      <c r="J27" s="129">
        <v>7.99</v>
      </c>
      <c r="K27" s="93">
        <v>0</v>
      </c>
      <c r="L27" s="184">
        <v>2009</v>
      </c>
      <c r="M27" s="142"/>
      <c r="N27" s="64">
        <v>5902979002755</v>
      </c>
      <c r="O27" s="84">
        <v>0.23</v>
      </c>
      <c r="P27" s="7"/>
      <c r="Q27" s="35">
        <v>0</v>
      </c>
      <c r="R27" s="104">
        <v>107</v>
      </c>
      <c r="S27" s="36" t="s">
        <v>8331</v>
      </c>
      <c r="T27" s="86" t="s">
        <v>8631</v>
      </c>
      <c r="U27" s="39"/>
      <c r="V27" s="39"/>
      <c r="W27" s="49" t="s">
        <v>9938</v>
      </c>
      <c r="X27" s="49" t="s">
        <v>9299</v>
      </c>
      <c r="Y27" s="49" t="s">
        <v>3152</v>
      </c>
      <c r="Z27" s="49" t="s">
        <v>9300</v>
      </c>
    </row>
    <row r="28" spans="2:26" ht="27.75" customHeight="1">
      <c r="B28" s="55" t="s">
        <v>1793</v>
      </c>
      <c r="C28" s="56" t="s">
        <v>8297</v>
      </c>
      <c r="D28" s="113" t="s">
        <v>8352</v>
      </c>
      <c r="E28" s="83" t="s">
        <v>3108</v>
      </c>
      <c r="F28" s="65" t="s">
        <v>8298</v>
      </c>
      <c r="G28" s="58" t="s">
        <v>10</v>
      </c>
      <c r="H28" s="58" t="s">
        <v>8167</v>
      </c>
      <c r="I28" s="129">
        <v>20.99</v>
      </c>
      <c r="J28" s="129">
        <v>14.99</v>
      </c>
      <c r="K28" s="93">
        <v>0</v>
      </c>
      <c r="L28" s="184" t="e">
        <v>#N/A</v>
      </c>
      <c r="M28" s="142"/>
      <c r="N28" s="64">
        <v>5902979002830</v>
      </c>
      <c r="O28" s="84">
        <v>0.23</v>
      </c>
      <c r="P28" s="7"/>
      <c r="Q28" s="35">
        <v>0</v>
      </c>
      <c r="R28" s="104">
        <v>105</v>
      </c>
      <c r="S28" s="36" t="s">
        <v>8331</v>
      </c>
      <c r="T28" s="86" t="s">
        <v>8631</v>
      </c>
      <c r="U28" s="39"/>
      <c r="V28" s="39"/>
      <c r="W28" s="49" t="s">
        <v>9946</v>
      </c>
      <c r="X28" s="49" t="s">
        <v>9313</v>
      </c>
      <c r="Y28" s="49" t="s">
        <v>3152</v>
      </c>
      <c r="Z28" s="49" t="s">
        <v>9314</v>
      </c>
    </row>
    <row r="29" spans="2:26" ht="27.75" customHeight="1">
      <c r="B29" s="55" t="s">
        <v>1793</v>
      </c>
      <c r="C29" s="56" t="s">
        <v>8301</v>
      </c>
      <c r="D29" s="113" t="s">
        <v>8353</v>
      </c>
      <c r="E29" s="83" t="s">
        <v>3108</v>
      </c>
      <c r="F29" s="65" t="s">
        <v>8302</v>
      </c>
      <c r="G29" s="58" t="s">
        <v>10</v>
      </c>
      <c r="H29" s="58" t="s">
        <v>8167</v>
      </c>
      <c r="I29" s="129">
        <v>20.99</v>
      </c>
      <c r="J29" s="129">
        <v>14.99</v>
      </c>
      <c r="K29" s="93">
        <v>0</v>
      </c>
      <c r="L29" s="184" t="e">
        <v>#N/A</v>
      </c>
      <c r="M29" s="142"/>
      <c r="N29" s="64">
        <v>5902979002847</v>
      </c>
      <c r="O29" s="84">
        <v>0.23</v>
      </c>
      <c r="P29" s="7"/>
      <c r="Q29" s="35">
        <v>0</v>
      </c>
      <c r="R29" s="104">
        <v>105</v>
      </c>
      <c r="S29" s="36" t="s">
        <v>8331</v>
      </c>
      <c r="T29" s="86" t="s">
        <v>8631</v>
      </c>
      <c r="U29" s="39"/>
      <c r="V29" s="39"/>
      <c r="W29" s="49" t="s">
        <v>9947</v>
      </c>
      <c r="X29" s="49" t="s">
        <v>9315</v>
      </c>
      <c r="Y29" s="49" t="s">
        <v>3152</v>
      </c>
      <c r="Z29" s="49" t="s">
        <v>9316</v>
      </c>
    </row>
    <row r="30" spans="2:26" ht="27.75" customHeight="1">
      <c r="B30" s="55" t="s">
        <v>1793</v>
      </c>
      <c r="C30" s="56" t="s">
        <v>8303</v>
      </c>
      <c r="D30" s="113" t="s">
        <v>8355</v>
      </c>
      <c r="E30" s="83" t="s">
        <v>3108</v>
      </c>
      <c r="F30" s="65" t="s">
        <v>8304</v>
      </c>
      <c r="G30" s="58" t="s">
        <v>10</v>
      </c>
      <c r="H30" s="58" t="s">
        <v>8167</v>
      </c>
      <c r="I30" s="129">
        <v>16.989999999999998</v>
      </c>
      <c r="J30" s="129">
        <v>14.99</v>
      </c>
      <c r="K30" s="93">
        <v>0</v>
      </c>
      <c r="L30" s="184">
        <v>1429</v>
      </c>
      <c r="M30" s="142"/>
      <c r="N30" s="64">
        <v>5902979002892</v>
      </c>
      <c r="O30" s="84">
        <v>0.23</v>
      </c>
      <c r="P30" s="7"/>
      <c r="Q30" s="35">
        <v>0</v>
      </c>
      <c r="R30" s="104">
        <v>107</v>
      </c>
      <c r="S30" s="36" t="s">
        <v>8331</v>
      </c>
      <c r="T30" s="86" t="s">
        <v>8631</v>
      </c>
      <c r="U30" s="39"/>
      <c r="V30" s="39"/>
      <c r="W30" s="49" t="s">
        <v>9952</v>
      </c>
      <c r="X30" s="49" t="s">
        <v>9325</v>
      </c>
      <c r="Y30" s="49" t="s">
        <v>3152</v>
      </c>
      <c r="Z30" s="49" t="s">
        <v>9326</v>
      </c>
    </row>
    <row r="31" spans="2:26" ht="27.75" customHeight="1">
      <c r="B31" s="55" t="s">
        <v>1793</v>
      </c>
      <c r="C31" s="56" t="s">
        <v>8305</v>
      </c>
      <c r="D31" s="113" t="s">
        <v>8356</v>
      </c>
      <c r="E31" s="83" t="s">
        <v>3108</v>
      </c>
      <c r="F31" s="65" t="s">
        <v>8306</v>
      </c>
      <c r="G31" s="58" t="s">
        <v>10</v>
      </c>
      <c r="H31" s="58" t="s">
        <v>8167</v>
      </c>
      <c r="I31" s="129">
        <v>16.989999999999998</v>
      </c>
      <c r="J31" s="129">
        <v>14.99</v>
      </c>
      <c r="K31" s="93">
        <v>0</v>
      </c>
      <c r="L31" s="184">
        <v>2279</v>
      </c>
      <c r="M31" s="142"/>
      <c r="N31" s="64">
        <v>5902979002908</v>
      </c>
      <c r="O31" s="84">
        <v>0.23</v>
      </c>
      <c r="P31" s="7"/>
      <c r="Q31" s="35">
        <v>0</v>
      </c>
      <c r="R31" s="104">
        <v>107</v>
      </c>
      <c r="S31" s="36" t="s">
        <v>8331</v>
      </c>
      <c r="T31" s="86" t="s">
        <v>8631</v>
      </c>
      <c r="U31" s="39"/>
      <c r="V31" s="39"/>
      <c r="W31" s="49" t="s">
        <v>9953</v>
      </c>
      <c r="X31" s="49" t="s">
        <v>9327</v>
      </c>
      <c r="Y31" s="49" t="s">
        <v>3152</v>
      </c>
      <c r="Z31" s="49" t="s">
        <v>9328</v>
      </c>
    </row>
    <row r="32" spans="2:26" ht="27.75" customHeight="1">
      <c r="B32" s="55" t="s">
        <v>1793</v>
      </c>
      <c r="C32" s="56" t="s">
        <v>8307</v>
      </c>
      <c r="D32" s="113" t="s">
        <v>8357</v>
      </c>
      <c r="E32" s="83" t="s">
        <v>3108</v>
      </c>
      <c r="F32" s="65" t="s">
        <v>8308</v>
      </c>
      <c r="G32" s="58" t="s">
        <v>10</v>
      </c>
      <c r="H32" s="58" t="s">
        <v>8167</v>
      </c>
      <c r="I32" s="129">
        <v>16.989999999999998</v>
      </c>
      <c r="J32" s="129">
        <v>14.99</v>
      </c>
      <c r="K32" s="93">
        <v>0</v>
      </c>
      <c r="L32" s="184">
        <v>2084</v>
      </c>
      <c r="M32" s="142"/>
      <c r="N32" s="64">
        <v>5902979002915</v>
      </c>
      <c r="O32" s="84">
        <v>0.23</v>
      </c>
      <c r="P32" s="7"/>
      <c r="Q32" s="35">
        <v>0</v>
      </c>
      <c r="R32" s="104">
        <v>107</v>
      </c>
      <c r="S32" s="36" t="s">
        <v>8331</v>
      </c>
      <c r="T32" s="86" t="s">
        <v>8631</v>
      </c>
      <c r="U32" s="39"/>
      <c r="V32" s="39"/>
      <c r="W32" s="49" t="s">
        <v>9954</v>
      </c>
      <c r="X32" s="49" t="s">
        <v>9329</v>
      </c>
      <c r="Y32" s="49" t="s">
        <v>3152</v>
      </c>
      <c r="Z32" s="49" t="s">
        <v>9330</v>
      </c>
    </row>
    <row r="33" spans="2:26" ht="27.75" customHeight="1">
      <c r="B33" s="55" t="s">
        <v>1793</v>
      </c>
      <c r="C33" s="56" t="s">
        <v>8309</v>
      </c>
      <c r="D33" s="113" t="s">
        <v>8358</v>
      </c>
      <c r="E33" s="83" t="s">
        <v>3108</v>
      </c>
      <c r="F33" s="65" t="s">
        <v>8310</v>
      </c>
      <c r="G33" s="58" t="s">
        <v>10</v>
      </c>
      <c r="H33" s="58" t="s">
        <v>8167</v>
      </c>
      <c r="I33" s="129">
        <v>16.989999999999998</v>
      </c>
      <c r="J33" s="129">
        <v>14.99</v>
      </c>
      <c r="K33" s="93">
        <v>0</v>
      </c>
      <c r="L33" s="184">
        <v>1853</v>
      </c>
      <c r="M33" s="142"/>
      <c r="N33" s="64">
        <v>5902979002922</v>
      </c>
      <c r="O33" s="84">
        <v>0.23</v>
      </c>
      <c r="P33" s="7"/>
      <c r="Q33" s="35">
        <v>0</v>
      </c>
      <c r="R33" s="104">
        <v>107</v>
      </c>
      <c r="S33" s="36" t="s">
        <v>8331</v>
      </c>
      <c r="T33" s="86" t="s">
        <v>8631</v>
      </c>
      <c r="U33" s="39"/>
      <c r="V33" s="39"/>
      <c r="W33" s="49" t="s">
        <v>9955</v>
      </c>
      <c r="X33" s="49" t="s">
        <v>9331</v>
      </c>
      <c r="Y33" s="49" t="s">
        <v>3152</v>
      </c>
      <c r="Z33" s="49" t="s">
        <v>9332</v>
      </c>
    </row>
    <row r="34" spans="2:26" ht="27.75" customHeight="1">
      <c r="B34" s="55" t="s">
        <v>1793</v>
      </c>
      <c r="C34" s="56" t="s">
        <v>8311</v>
      </c>
      <c r="D34" s="113" t="s">
        <v>8359</v>
      </c>
      <c r="E34" s="83" t="s">
        <v>3108</v>
      </c>
      <c r="F34" s="65" t="s">
        <v>8312</v>
      </c>
      <c r="G34" s="58" t="s">
        <v>10</v>
      </c>
      <c r="H34" s="58" t="s">
        <v>8167</v>
      </c>
      <c r="I34" s="129">
        <v>20.99</v>
      </c>
      <c r="J34" s="129">
        <v>14.99</v>
      </c>
      <c r="K34" s="93">
        <v>0</v>
      </c>
      <c r="L34" s="184" t="e">
        <v>#N/A</v>
      </c>
      <c r="M34" s="142"/>
      <c r="N34" s="64">
        <v>5902979002861</v>
      </c>
      <c r="O34" s="84">
        <v>0.23</v>
      </c>
      <c r="P34" s="7"/>
      <c r="Q34" s="35">
        <v>0</v>
      </c>
      <c r="R34" s="104">
        <v>105</v>
      </c>
      <c r="S34" s="36" t="s">
        <v>8331</v>
      </c>
      <c r="T34" s="86" t="s">
        <v>8631</v>
      </c>
      <c r="U34" s="39"/>
      <c r="V34" s="39"/>
      <c r="W34" s="49" t="s">
        <v>9949</v>
      </c>
      <c r="X34" s="49" t="s">
        <v>9319</v>
      </c>
      <c r="Y34" s="49" t="s">
        <v>3152</v>
      </c>
      <c r="Z34" s="49" t="s">
        <v>9320</v>
      </c>
    </row>
    <row r="35" spans="2:26" ht="27.75" customHeight="1">
      <c r="B35" s="55" t="s">
        <v>1793</v>
      </c>
      <c r="C35" s="56" t="s">
        <v>8315</v>
      </c>
      <c r="D35" s="113" t="s">
        <v>8360</v>
      </c>
      <c r="E35" s="83" t="s">
        <v>3108</v>
      </c>
      <c r="F35" s="65" t="s">
        <v>8316</v>
      </c>
      <c r="G35" s="58" t="s">
        <v>10</v>
      </c>
      <c r="H35" s="58" t="s">
        <v>8167</v>
      </c>
      <c r="I35" s="129">
        <v>20.99</v>
      </c>
      <c r="J35" s="129">
        <v>14.99</v>
      </c>
      <c r="K35" s="93">
        <v>0</v>
      </c>
      <c r="L35" s="184" t="e">
        <v>#N/A</v>
      </c>
      <c r="M35" s="142"/>
      <c r="N35" s="64">
        <v>5902979002878</v>
      </c>
      <c r="O35" s="84">
        <v>0.23</v>
      </c>
      <c r="P35" s="7"/>
      <c r="Q35" s="35">
        <v>0</v>
      </c>
      <c r="R35" s="104">
        <v>105</v>
      </c>
      <c r="S35" s="36" t="s">
        <v>8331</v>
      </c>
      <c r="T35" s="86" t="s">
        <v>8631</v>
      </c>
      <c r="U35" s="39"/>
      <c r="V35" s="39"/>
      <c r="W35" s="49" t="s">
        <v>9950</v>
      </c>
      <c r="X35" s="49" t="s">
        <v>9321</v>
      </c>
      <c r="Y35" s="49" t="s">
        <v>3152</v>
      </c>
      <c r="Z35" s="49" t="s">
        <v>9322</v>
      </c>
    </row>
    <row r="36" spans="2:26" ht="27.75" customHeight="1">
      <c r="B36" s="55" t="s">
        <v>1793</v>
      </c>
      <c r="C36" s="56" t="s">
        <v>8281</v>
      </c>
      <c r="D36" s="113" t="s">
        <v>8362</v>
      </c>
      <c r="E36" s="83" t="s">
        <v>3108</v>
      </c>
      <c r="F36" s="65" t="s">
        <v>8282</v>
      </c>
      <c r="G36" s="58" t="s">
        <v>10</v>
      </c>
      <c r="H36" s="58" t="s">
        <v>8167</v>
      </c>
      <c r="I36" s="129">
        <v>6.99</v>
      </c>
      <c r="J36" s="129">
        <v>4.99</v>
      </c>
      <c r="K36" s="93">
        <v>0</v>
      </c>
      <c r="L36" s="184">
        <v>2458</v>
      </c>
      <c r="M36" s="142"/>
      <c r="N36" s="64">
        <v>5902979003011</v>
      </c>
      <c r="O36" s="84">
        <v>0.23</v>
      </c>
      <c r="P36" s="7"/>
      <c r="Q36" s="35">
        <v>0</v>
      </c>
      <c r="R36" s="104">
        <v>107</v>
      </c>
      <c r="S36" s="36" t="s">
        <v>8331</v>
      </c>
      <c r="T36" s="86" t="s">
        <v>8631</v>
      </c>
      <c r="U36" s="39"/>
      <c r="V36" s="39"/>
      <c r="W36" s="49" t="s">
        <v>9961</v>
      </c>
      <c r="X36" s="49" t="s">
        <v>3152</v>
      </c>
      <c r="Y36" s="49" t="s">
        <v>3152</v>
      </c>
      <c r="Z36" s="49" t="s">
        <v>9343</v>
      </c>
    </row>
    <row r="37" spans="2:26" ht="27.75" customHeight="1">
      <c r="B37" s="55" t="s">
        <v>1793</v>
      </c>
      <c r="C37" s="56" t="s">
        <v>8886</v>
      </c>
      <c r="D37" s="113" t="s">
        <v>8887</v>
      </c>
      <c r="E37" s="83" t="s">
        <v>3108</v>
      </c>
      <c r="F37" s="65" t="s">
        <v>8902</v>
      </c>
      <c r="G37" s="58" t="s">
        <v>10</v>
      </c>
      <c r="H37" s="58" t="s">
        <v>8167</v>
      </c>
      <c r="I37" s="129">
        <v>14.99</v>
      </c>
      <c r="J37" s="129">
        <v>14.99</v>
      </c>
      <c r="K37" s="93">
        <v>0</v>
      </c>
      <c r="L37" s="184">
        <v>2458</v>
      </c>
      <c r="M37" s="142"/>
      <c r="N37" s="64">
        <v>5902979008696</v>
      </c>
      <c r="O37" s="84">
        <v>0.23</v>
      </c>
      <c r="P37" s="7"/>
      <c r="Q37" s="35">
        <v>0</v>
      </c>
      <c r="R37" s="104">
        <v>103</v>
      </c>
      <c r="S37" s="36" t="s">
        <v>8331</v>
      </c>
      <c r="T37" s="86" t="s">
        <v>8631</v>
      </c>
      <c r="U37" s="39"/>
      <c r="V37" s="39"/>
      <c r="W37" s="49" t="s">
        <v>10104</v>
      </c>
      <c r="X37" s="49" t="s">
        <v>3152</v>
      </c>
      <c r="Y37" s="49" t="s">
        <v>3152</v>
      </c>
      <c r="Z37" s="49" t="s">
        <v>9514</v>
      </c>
    </row>
    <row r="38" spans="2:26" ht="27.75" customHeight="1">
      <c r="B38" s="55" t="s">
        <v>1793</v>
      </c>
      <c r="C38" s="56" t="s">
        <v>8888</v>
      </c>
      <c r="D38" s="113" t="s">
        <v>8889</v>
      </c>
      <c r="E38" s="83" t="s">
        <v>3108</v>
      </c>
      <c r="F38" s="65" t="s">
        <v>8903</v>
      </c>
      <c r="G38" s="58" t="s">
        <v>10</v>
      </c>
      <c r="H38" s="58" t="s">
        <v>8167</v>
      </c>
      <c r="I38" s="129">
        <v>14.99</v>
      </c>
      <c r="J38" s="129">
        <v>14.99</v>
      </c>
      <c r="K38" s="93">
        <v>0</v>
      </c>
      <c r="L38" s="184">
        <v>2215</v>
      </c>
      <c r="M38" s="142"/>
      <c r="N38" s="64">
        <v>5902979008702</v>
      </c>
      <c r="O38" s="84">
        <v>0.23</v>
      </c>
      <c r="P38" s="7"/>
      <c r="Q38" s="35">
        <v>0</v>
      </c>
      <c r="R38" s="104">
        <v>103</v>
      </c>
      <c r="S38" s="36" t="s">
        <v>8331</v>
      </c>
      <c r="T38" s="86" t="s">
        <v>8631</v>
      </c>
      <c r="U38" s="39"/>
      <c r="V38" s="39"/>
      <c r="W38" s="49" t="s">
        <v>10105</v>
      </c>
      <c r="X38" s="49" t="s">
        <v>3152</v>
      </c>
      <c r="Y38" s="49" t="s">
        <v>3152</v>
      </c>
      <c r="Z38" s="49" t="s">
        <v>9515</v>
      </c>
    </row>
    <row r="39" spans="2:26" ht="27.75" customHeight="1">
      <c r="B39" s="55" t="s">
        <v>1793</v>
      </c>
      <c r="C39" s="56" t="s">
        <v>8890</v>
      </c>
      <c r="D39" s="113" t="s">
        <v>8891</v>
      </c>
      <c r="E39" s="83" t="s">
        <v>3108</v>
      </c>
      <c r="F39" s="65" t="s">
        <v>8904</v>
      </c>
      <c r="G39" s="58" t="s">
        <v>10</v>
      </c>
      <c r="H39" s="58" t="s">
        <v>8167</v>
      </c>
      <c r="I39" s="129">
        <v>14.99</v>
      </c>
      <c r="J39" s="129">
        <v>14.99</v>
      </c>
      <c r="K39" s="93">
        <v>0</v>
      </c>
      <c r="L39" s="184">
        <v>2197</v>
      </c>
      <c r="M39" s="142"/>
      <c r="N39" s="64">
        <v>5902979008719</v>
      </c>
      <c r="O39" s="84">
        <v>0.23</v>
      </c>
      <c r="P39" s="7"/>
      <c r="Q39" s="35">
        <v>0</v>
      </c>
      <c r="R39" s="104">
        <v>103</v>
      </c>
      <c r="S39" s="36" t="s">
        <v>8331</v>
      </c>
      <c r="T39" s="86" t="s">
        <v>8631</v>
      </c>
      <c r="U39" s="39"/>
      <c r="V39" s="39"/>
      <c r="W39" s="49" t="s">
        <v>10106</v>
      </c>
      <c r="X39" s="49" t="s">
        <v>3152</v>
      </c>
      <c r="Y39" s="49" t="s">
        <v>3152</v>
      </c>
      <c r="Z39" s="49" t="s">
        <v>9516</v>
      </c>
    </row>
    <row r="40" spans="2:26" ht="27.75" customHeight="1">
      <c r="B40" s="55" t="s">
        <v>1793</v>
      </c>
      <c r="C40" s="56" t="s">
        <v>11090</v>
      </c>
      <c r="D40" s="113" t="s">
        <v>11091</v>
      </c>
      <c r="E40" s="83" t="s">
        <v>3108</v>
      </c>
      <c r="F40" s="65" t="s">
        <v>11092</v>
      </c>
      <c r="G40" s="58" t="s">
        <v>10</v>
      </c>
      <c r="H40" s="58" t="s">
        <v>8167</v>
      </c>
      <c r="I40" s="129">
        <v>20.99</v>
      </c>
      <c r="J40" s="129">
        <v>14.99</v>
      </c>
      <c r="K40" s="93">
        <v>0</v>
      </c>
      <c r="L40" s="184">
        <v>9</v>
      </c>
      <c r="M40" s="142"/>
      <c r="N40" s="64">
        <v>5902979016776</v>
      </c>
      <c r="O40" s="84">
        <v>0.23</v>
      </c>
      <c r="P40" s="7"/>
      <c r="Q40" s="35">
        <v>0</v>
      </c>
      <c r="R40" s="104"/>
      <c r="S40" s="36" t="s">
        <v>8331</v>
      </c>
      <c r="T40" s="86">
        <v>42023900</v>
      </c>
      <c r="U40" s="39"/>
      <c r="V40" s="39"/>
      <c r="W40" s="49">
        <v>5902979016776</v>
      </c>
      <c r="X40" s="49"/>
      <c r="Y40" s="49"/>
      <c r="Z40" s="49"/>
    </row>
    <row r="41" spans="2:26" ht="27.75" customHeight="1">
      <c r="B41" s="55" t="s">
        <v>1793</v>
      </c>
      <c r="C41" s="56" t="s">
        <v>8892</v>
      </c>
      <c r="D41" s="113" t="s">
        <v>8893</v>
      </c>
      <c r="E41" s="83" t="s">
        <v>3108</v>
      </c>
      <c r="F41" s="65" t="s">
        <v>8905</v>
      </c>
      <c r="G41" s="58" t="s">
        <v>10</v>
      </c>
      <c r="H41" s="58" t="s">
        <v>8167</v>
      </c>
      <c r="I41" s="129">
        <v>14.99</v>
      </c>
      <c r="J41" s="129">
        <v>14.99</v>
      </c>
      <c r="K41" s="93">
        <v>0</v>
      </c>
      <c r="L41" s="184">
        <v>1613</v>
      </c>
      <c r="M41" s="142"/>
      <c r="N41" s="64">
        <v>5902979008726</v>
      </c>
      <c r="O41" s="84">
        <v>0.23</v>
      </c>
      <c r="P41" s="7"/>
      <c r="Q41" s="35">
        <v>0</v>
      </c>
      <c r="R41" s="104">
        <v>103</v>
      </c>
      <c r="S41" s="36" t="s">
        <v>8331</v>
      </c>
      <c r="T41" s="86" t="s">
        <v>8631</v>
      </c>
      <c r="U41" s="39"/>
      <c r="V41" s="39"/>
      <c r="W41" s="49" t="s">
        <v>10107</v>
      </c>
      <c r="X41" s="49" t="s">
        <v>3152</v>
      </c>
      <c r="Y41" s="49" t="s">
        <v>3152</v>
      </c>
      <c r="Z41" s="49" t="s">
        <v>9517</v>
      </c>
    </row>
    <row r="42" spans="2:26" ht="27.75" customHeight="1">
      <c r="B42" s="55" t="s">
        <v>1793</v>
      </c>
      <c r="C42" s="56" t="s">
        <v>8894</v>
      </c>
      <c r="D42" s="113" t="s">
        <v>8895</v>
      </c>
      <c r="E42" s="83" t="s">
        <v>3108</v>
      </c>
      <c r="F42" s="65" t="s">
        <v>8906</v>
      </c>
      <c r="G42" s="58" t="s">
        <v>10</v>
      </c>
      <c r="H42" s="58" t="s">
        <v>8167</v>
      </c>
      <c r="I42" s="129">
        <v>14.99</v>
      </c>
      <c r="J42" s="129">
        <v>14.99</v>
      </c>
      <c r="K42" s="93">
        <v>0</v>
      </c>
      <c r="L42" s="184">
        <v>1976</v>
      </c>
      <c r="M42" s="142"/>
      <c r="N42" s="64">
        <v>5902979008733</v>
      </c>
      <c r="O42" s="84">
        <v>0.23</v>
      </c>
      <c r="P42" s="7"/>
      <c r="Q42" s="35">
        <v>0</v>
      </c>
      <c r="R42" s="104">
        <v>103</v>
      </c>
      <c r="S42" s="36" t="s">
        <v>8331</v>
      </c>
      <c r="T42" s="86" t="s">
        <v>8631</v>
      </c>
      <c r="U42" s="39"/>
      <c r="V42" s="39"/>
      <c r="W42" s="49" t="s">
        <v>10108</v>
      </c>
      <c r="X42" s="49" t="s">
        <v>3152</v>
      </c>
      <c r="Y42" s="49" t="s">
        <v>3152</v>
      </c>
      <c r="Z42" s="49" t="s">
        <v>9518</v>
      </c>
    </row>
    <row r="43" spans="2:26" ht="27.75" customHeight="1">
      <c r="B43" s="55" t="s">
        <v>1793</v>
      </c>
      <c r="C43" s="56" t="s">
        <v>8896</v>
      </c>
      <c r="D43" s="113" t="s">
        <v>8897</v>
      </c>
      <c r="E43" s="83" t="s">
        <v>3108</v>
      </c>
      <c r="F43" s="65" t="s">
        <v>8907</v>
      </c>
      <c r="G43" s="58" t="s">
        <v>10</v>
      </c>
      <c r="H43" s="58" t="s">
        <v>8167</v>
      </c>
      <c r="I43" s="129">
        <v>14.99</v>
      </c>
      <c r="J43" s="129">
        <v>14.99</v>
      </c>
      <c r="K43" s="93">
        <v>0</v>
      </c>
      <c r="L43" s="184">
        <v>1976</v>
      </c>
      <c r="M43" s="142"/>
      <c r="N43" s="64">
        <v>5902979008740</v>
      </c>
      <c r="O43" s="84">
        <v>0.23</v>
      </c>
      <c r="P43" s="7"/>
      <c r="Q43" s="35">
        <v>0</v>
      </c>
      <c r="R43" s="104">
        <v>103</v>
      </c>
      <c r="S43" s="36" t="s">
        <v>8331</v>
      </c>
      <c r="T43" s="86" t="s">
        <v>8631</v>
      </c>
      <c r="U43" s="39"/>
      <c r="V43" s="39"/>
      <c r="W43" s="49" t="s">
        <v>10109</v>
      </c>
      <c r="X43" s="49" t="s">
        <v>3152</v>
      </c>
      <c r="Y43" s="49" t="s">
        <v>3152</v>
      </c>
      <c r="Z43" s="49" t="s">
        <v>9519</v>
      </c>
    </row>
    <row r="44" spans="2:26" ht="27.75" customHeight="1">
      <c r="B44" s="55" t="s">
        <v>1793</v>
      </c>
      <c r="C44" s="56" t="s">
        <v>8898</v>
      </c>
      <c r="D44" s="113" t="s">
        <v>8899</v>
      </c>
      <c r="E44" s="83" t="s">
        <v>3108</v>
      </c>
      <c r="F44" s="65" t="s">
        <v>8908</v>
      </c>
      <c r="G44" s="58" t="s">
        <v>10</v>
      </c>
      <c r="H44" s="58" t="s">
        <v>8167</v>
      </c>
      <c r="I44" s="129">
        <v>14.99</v>
      </c>
      <c r="J44" s="129">
        <v>14.99</v>
      </c>
      <c r="K44" s="93">
        <v>0</v>
      </c>
      <c r="L44" s="184">
        <v>1900</v>
      </c>
      <c r="M44" s="142"/>
      <c r="N44" s="64">
        <v>5902979008757</v>
      </c>
      <c r="O44" s="84">
        <v>0.23</v>
      </c>
      <c r="P44" s="7"/>
      <c r="Q44" s="35">
        <v>0</v>
      </c>
      <c r="R44" s="104">
        <v>103</v>
      </c>
      <c r="S44" s="36" t="s">
        <v>8331</v>
      </c>
      <c r="T44" s="86" t="s">
        <v>8631</v>
      </c>
      <c r="U44" s="39"/>
      <c r="V44" s="39"/>
      <c r="W44" s="49" t="s">
        <v>10110</v>
      </c>
      <c r="X44" s="49" t="s">
        <v>3152</v>
      </c>
      <c r="Y44" s="49" t="s">
        <v>3152</v>
      </c>
      <c r="Z44" s="49" t="s">
        <v>9520</v>
      </c>
    </row>
    <row r="45" spans="2:26" ht="27.75" customHeight="1">
      <c r="B45" s="55" t="s">
        <v>1793</v>
      </c>
      <c r="C45" s="56" t="s">
        <v>8900</v>
      </c>
      <c r="D45" s="113" t="s">
        <v>8901</v>
      </c>
      <c r="E45" s="83" t="s">
        <v>3108</v>
      </c>
      <c r="F45" s="65" t="s">
        <v>8909</v>
      </c>
      <c r="G45" s="58" t="s">
        <v>10</v>
      </c>
      <c r="H45" s="58" t="s">
        <v>8167</v>
      </c>
      <c r="I45" s="129">
        <v>14.99</v>
      </c>
      <c r="J45" s="129">
        <v>14.99</v>
      </c>
      <c r="K45" s="93">
        <v>0</v>
      </c>
      <c r="L45" s="184">
        <v>2276</v>
      </c>
      <c r="M45" s="142"/>
      <c r="N45" s="64">
        <v>5902979008764</v>
      </c>
      <c r="O45" s="84">
        <v>0.23</v>
      </c>
      <c r="P45" s="7"/>
      <c r="Q45" s="35">
        <v>0</v>
      </c>
      <c r="R45" s="104">
        <v>103</v>
      </c>
      <c r="S45" s="36" t="s">
        <v>8331</v>
      </c>
      <c r="T45" s="86" t="s">
        <v>8631</v>
      </c>
      <c r="U45" s="39"/>
      <c r="V45" s="39"/>
      <c r="W45" s="49" t="s">
        <v>10111</v>
      </c>
      <c r="X45" s="49" t="s">
        <v>3152</v>
      </c>
      <c r="Y45" s="49" t="s">
        <v>3152</v>
      </c>
      <c r="Z45" s="49" t="s">
        <v>9521</v>
      </c>
    </row>
    <row r="46" spans="2:26" ht="27.75" customHeight="1">
      <c r="B46" s="55" t="s">
        <v>1793</v>
      </c>
      <c r="C46" s="56" t="s">
        <v>4805</v>
      </c>
      <c r="D46" s="113" t="s">
        <v>4849</v>
      </c>
      <c r="E46" s="83" t="s">
        <v>3108</v>
      </c>
      <c r="F46" s="65" t="s">
        <v>4807</v>
      </c>
      <c r="G46" s="58" t="s">
        <v>10</v>
      </c>
      <c r="H46" s="58">
        <v>12</v>
      </c>
      <c r="I46" s="129">
        <v>0.99</v>
      </c>
      <c r="J46" s="129">
        <v>0.99</v>
      </c>
      <c r="K46" s="93">
        <v>0</v>
      </c>
      <c r="L46" s="184">
        <v>18026</v>
      </c>
      <c r="M46" s="142"/>
      <c r="N46" s="64" t="s">
        <v>5584</v>
      </c>
      <c r="O46" s="84">
        <v>0.23</v>
      </c>
      <c r="P46" s="7"/>
      <c r="Q46" s="35">
        <v>0</v>
      </c>
      <c r="R46" s="104">
        <v>103</v>
      </c>
      <c r="S46" s="36" t="s">
        <v>4806</v>
      </c>
      <c r="T46" s="86" t="s">
        <v>4577</v>
      </c>
      <c r="U46" s="39"/>
      <c r="V46" s="39"/>
      <c r="W46" s="49" t="s">
        <v>5584</v>
      </c>
      <c r="X46" s="49" t="s">
        <v>7087</v>
      </c>
      <c r="Y46" s="49" t="s">
        <v>7088</v>
      </c>
      <c r="Z46" s="49" t="s">
        <v>7089</v>
      </c>
    </row>
    <row r="47" spans="2:26" ht="27.75" customHeight="1">
      <c r="B47" s="55" t="s">
        <v>1793</v>
      </c>
      <c r="C47" s="56" t="s">
        <v>10422</v>
      </c>
      <c r="D47" s="113" t="s">
        <v>10423</v>
      </c>
      <c r="E47" s="83" t="s">
        <v>3108</v>
      </c>
      <c r="F47" s="65" t="s">
        <v>10424</v>
      </c>
      <c r="G47" s="58" t="s">
        <v>10</v>
      </c>
      <c r="H47" s="58" t="s">
        <v>8070</v>
      </c>
      <c r="I47" s="129">
        <v>0.99</v>
      </c>
      <c r="J47" s="129">
        <v>0.99</v>
      </c>
      <c r="K47" s="93">
        <v>0</v>
      </c>
      <c r="L47" s="184" t="e">
        <v>#N/A</v>
      </c>
      <c r="M47" s="142"/>
      <c r="N47" s="64">
        <v>5902979010958</v>
      </c>
      <c r="O47" s="84">
        <v>0.23</v>
      </c>
      <c r="P47" s="7"/>
      <c r="Q47" s="35">
        <v>0</v>
      </c>
      <c r="R47" s="104">
        <v>100</v>
      </c>
      <c r="S47" s="36" t="s">
        <v>10425</v>
      </c>
      <c r="T47" s="86" t="s">
        <v>4577</v>
      </c>
      <c r="U47" s="39"/>
      <c r="V47" s="39"/>
      <c r="W47" s="49">
        <v>5902979010958</v>
      </c>
      <c r="X47" s="49"/>
      <c r="Y47" s="49"/>
      <c r="Z47" s="49"/>
    </row>
    <row r="48" spans="2:26" ht="27.75" customHeight="1">
      <c r="B48" s="55" t="s">
        <v>1793</v>
      </c>
      <c r="C48" s="56" t="s">
        <v>2640</v>
      </c>
      <c r="D48" s="185" t="s">
        <v>4304</v>
      </c>
      <c r="E48" s="83" t="s">
        <v>3108</v>
      </c>
      <c r="F48" s="65" t="s">
        <v>13783</v>
      </c>
      <c r="G48" s="58" t="s">
        <v>284</v>
      </c>
      <c r="H48" s="58" t="s">
        <v>8167</v>
      </c>
      <c r="I48" s="166"/>
      <c r="J48" s="131">
        <v>31.99</v>
      </c>
      <c r="K48" s="170">
        <v>0</v>
      </c>
      <c r="L48" s="184">
        <v>725</v>
      </c>
      <c r="M48" s="142"/>
      <c r="N48" s="168" t="s">
        <v>6670</v>
      </c>
      <c r="O48" s="84">
        <v>0.23</v>
      </c>
      <c r="P48" s="7"/>
      <c r="Q48" s="35">
        <v>0</v>
      </c>
      <c r="R48" s="218"/>
      <c r="S48" s="36" t="s">
        <v>3141</v>
      </c>
      <c r="T48" s="86" t="s">
        <v>4553</v>
      </c>
      <c r="U48" s="39"/>
      <c r="V48" s="169"/>
      <c r="W48" s="49" t="s">
        <v>6670</v>
      </c>
      <c r="X48" s="49"/>
      <c r="Y48" s="49"/>
      <c r="Z48" s="49"/>
    </row>
    <row r="49" spans="2:26" ht="27.75" customHeight="1">
      <c r="B49" s="55" t="s">
        <v>1793</v>
      </c>
      <c r="C49" s="56" t="s">
        <v>13129</v>
      </c>
      <c r="D49" s="113" t="s">
        <v>13132</v>
      </c>
      <c r="E49" s="83" t="s">
        <v>3108</v>
      </c>
      <c r="F49" s="65" t="s">
        <v>13133</v>
      </c>
      <c r="G49" s="58" t="s">
        <v>284</v>
      </c>
      <c r="H49" s="58" t="s">
        <v>8167</v>
      </c>
      <c r="I49" s="129"/>
      <c r="J49" s="129">
        <v>54.99</v>
      </c>
      <c r="K49" s="93">
        <v>0</v>
      </c>
      <c r="L49" s="184">
        <v>100</v>
      </c>
      <c r="M49" s="142"/>
      <c r="N49" s="64">
        <v>5905130050480</v>
      </c>
      <c r="O49" s="84">
        <v>0.23</v>
      </c>
      <c r="P49" s="7"/>
      <c r="Q49" s="35">
        <v>0</v>
      </c>
      <c r="R49" s="104"/>
      <c r="S49" s="36" t="s">
        <v>3141</v>
      </c>
      <c r="T49" s="86" t="s">
        <v>4553</v>
      </c>
      <c r="U49" s="39"/>
      <c r="V49" s="39"/>
      <c r="W49" s="49"/>
      <c r="X49" s="49">
        <v>5905130050480</v>
      </c>
      <c r="Y49" s="49"/>
      <c r="Z49" s="49"/>
    </row>
    <row r="50" spans="2:26" ht="27.75" customHeight="1">
      <c r="B50" s="55" t="s">
        <v>1793</v>
      </c>
      <c r="C50" s="56" t="s">
        <v>9667</v>
      </c>
      <c r="D50" s="113" t="s">
        <v>4680</v>
      </c>
      <c r="E50" s="83" t="s">
        <v>3108</v>
      </c>
      <c r="F50" s="65" t="s">
        <v>4510</v>
      </c>
      <c r="G50" s="58" t="s">
        <v>284</v>
      </c>
      <c r="H50" s="58">
        <v>1</v>
      </c>
      <c r="I50" s="129">
        <v>10.99</v>
      </c>
      <c r="J50" s="129">
        <v>10.99</v>
      </c>
      <c r="K50" s="93">
        <v>0</v>
      </c>
      <c r="L50" s="184">
        <v>297</v>
      </c>
      <c r="M50" s="142"/>
      <c r="N50" s="64" t="s">
        <v>5570</v>
      </c>
      <c r="O50" s="84">
        <v>0.23</v>
      </c>
      <c r="P50" s="7"/>
      <c r="Q50" s="35">
        <v>0</v>
      </c>
      <c r="R50" s="104"/>
      <c r="S50" s="36" t="s">
        <v>3145</v>
      </c>
      <c r="T50" s="86" t="s">
        <v>4568</v>
      </c>
      <c r="U50" s="39"/>
      <c r="V50" s="39"/>
      <c r="W50" s="49" t="s">
        <v>3152</v>
      </c>
      <c r="X50" s="49" t="s">
        <v>5570</v>
      </c>
      <c r="Y50" s="49" t="s">
        <v>3152</v>
      </c>
      <c r="Z50" s="49" t="s">
        <v>5672</v>
      </c>
    </row>
    <row r="51" spans="2:26" ht="27.75" customHeight="1">
      <c r="B51" s="55" t="s">
        <v>1793</v>
      </c>
      <c r="C51" s="56" t="s">
        <v>8510</v>
      </c>
      <c r="D51" s="113" t="s">
        <v>8511</v>
      </c>
      <c r="E51" s="83" t="s">
        <v>3108</v>
      </c>
      <c r="F51" s="65" t="s">
        <v>8512</v>
      </c>
      <c r="G51" s="58" t="s">
        <v>284</v>
      </c>
      <c r="H51" s="58" t="s">
        <v>8167</v>
      </c>
      <c r="I51" s="129">
        <v>2.09</v>
      </c>
      <c r="J51" s="129">
        <v>2.09</v>
      </c>
      <c r="K51" s="93">
        <v>0</v>
      </c>
      <c r="L51" s="184">
        <v>607</v>
      </c>
      <c r="M51" s="142"/>
      <c r="N51" s="64">
        <v>5902979002502</v>
      </c>
      <c r="O51" s="84">
        <v>0.23</v>
      </c>
      <c r="P51" s="7"/>
      <c r="Q51" s="35">
        <v>0</v>
      </c>
      <c r="R51" s="104">
        <v>153</v>
      </c>
      <c r="S51" s="36" t="s">
        <v>3145</v>
      </c>
      <c r="T51" s="86" t="s">
        <v>4568</v>
      </c>
      <c r="U51" s="39"/>
      <c r="V51" s="39"/>
      <c r="W51" s="49" t="s">
        <v>3152</v>
      </c>
      <c r="X51" s="49" t="s">
        <v>9928</v>
      </c>
      <c r="Y51" s="49" t="s">
        <v>3152</v>
      </c>
      <c r="Z51" s="49" t="s">
        <v>9283</v>
      </c>
    </row>
    <row r="52" spans="2:26" ht="27.75" customHeight="1">
      <c r="B52" s="55" t="s">
        <v>1793</v>
      </c>
      <c r="C52" s="56" t="s">
        <v>8513</v>
      </c>
      <c r="D52" s="113" t="s">
        <v>8514</v>
      </c>
      <c r="E52" s="83" t="s">
        <v>3108</v>
      </c>
      <c r="F52" s="65" t="s">
        <v>8515</v>
      </c>
      <c r="G52" s="58" t="s">
        <v>284</v>
      </c>
      <c r="H52" s="58" t="s">
        <v>8167</v>
      </c>
      <c r="I52" s="129">
        <v>2.09</v>
      </c>
      <c r="J52" s="129">
        <v>2.09</v>
      </c>
      <c r="K52" s="93">
        <v>0</v>
      </c>
      <c r="L52" s="184">
        <v>2047</v>
      </c>
      <c r="M52" s="142"/>
      <c r="N52" s="64">
        <v>5902979002540</v>
      </c>
      <c r="O52" s="84">
        <v>0.23</v>
      </c>
      <c r="P52" s="7"/>
      <c r="Q52" s="35">
        <v>0</v>
      </c>
      <c r="R52" s="104">
        <v>153</v>
      </c>
      <c r="S52" s="36" t="s">
        <v>3145</v>
      </c>
      <c r="T52" s="86" t="s">
        <v>4568</v>
      </c>
      <c r="U52" s="39"/>
      <c r="V52" s="39"/>
      <c r="W52" s="49" t="s">
        <v>3152</v>
      </c>
      <c r="X52" s="49" t="s">
        <v>9930</v>
      </c>
      <c r="Y52" s="49" t="s">
        <v>3152</v>
      </c>
      <c r="Z52" s="49" t="s">
        <v>9285</v>
      </c>
    </row>
    <row r="53" spans="2:26" ht="27.75" customHeight="1">
      <c r="B53" s="55" t="s">
        <v>1793</v>
      </c>
      <c r="C53" s="56" t="s">
        <v>8516</v>
      </c>
      <c r="D53" s="113" t="s">
        <v>8517</v>
      </c>
      <c r="E53" s="83" t="s">
        <v>3108</v>
      </c>
      <c r="F53" s="65" t="s">
        <v>8518</v>
      </c>
      <c r="G53" s="58" t="s">
        <v>284</v>
      </c>
      <c r="H53" s="58" t="s">
        <v>8167</v>
      </c>
      <c r="I53" s="129">
        <v>2.09</v>
      </c>
      <c r="J53" s="129">
        <v>2.09</v>
      </c>
      <c r="K53" s="93">
        <v>0</v>
      </c>
      <c r="L53" s="184">
        <v>2597</v>
      </c>
      <c r="M53" s="142"/>
      <c r="N53" s="64">
        <v>5902979002557</v>
      </c>
      <c r="O53" s="84">
        <v>0.23</v>
      </c>
      <c r="P53" s="7"/>
      <c r="Q53" s="35">
        <v>0</v>
      </c>
      <c r="R53" s="104">
        <v>153</v>
      </c>
      <c r="S53" s="36" t="s">
        <v>3145</v>
      </c>
      <c r="T53" s="86" t="s">
        <v>4568</v>
      </c>
      <c r="U53" s="39"/>
      <c r="V53" s="39"/>
      <c r="W53" s="49" t="s">
        <v>3152</v>
      </c>
      <c r="X53" s="49" t="s">
        <v>9931</v>
      </c>
      <c r="Y53" s="49" t="s">
        <v>3152</v>
      </c>
      <c r="Z53" s="49" t="s">
        <v>9286</v>
      </c>
    </row>
    <row r="54" spans="2:26" ht="27.75" customHeight="1">
      <c r="B54" s="55" t="s">
        <v>1793</v>
      </c>
      <c r="C54" s="56" t="s">
        <v>8519</v>
      </c>
      <c r="D54" s="113" t="s">
        <v>8520</v>
      </c>
      <c r="E54" s="83" t="s">
        <v>3108</v>
      </c>
      <c r="F54" s="65" t="s">
        <v>8521</v>
      </c>
      <c r="G54" s="58" t="s">
        <v>284</v>
      </c>
      <c r="H54" s="58" t="s">
        <v>8167</v>
      </c>
      <c r="I54" s="129">
        <v>2.09</v>
      </c>
      <c r="J54" s="129">
        <v>2.09</v>
      </c>
      <c r="K54" s="93">
        <v>0</v>
      </c>
      <c r="L54" s="184">
        <v>68</v>
      </c>
      <c r="M54" s="142"/>
      <c r="N54" s="64">
        <v>5902979002533</v>
      </c>
      <c r="O54" s="84">
        <v>0.23</v>
      </c>
      <c r="P54" s="7"/>
      <c r="Q54" s="35">
        <v>0</v>
      </c>
      <c r="R54" s="104">
        <v>153</v>
      </c>
      <c r="S54" s="36" t="s">
        <v>3145</v>
      </c>
      <c r="T54" s="86" t="s">
        <v>4568</v>
      </c>
      <c r="U54" s="39"/>
      <c r="V54" s="39"/>
      <c r="W54" s="49" t="s">
        <v>3152</v>
      </c>
      <c r="X54" s="49" t="s">
        <v>9929</v>
      </c>
      <c r="Y54" s="49" t="s">
        <v>3152</v>
      </c>
      <c r="Z54" s="49" t="s">
        <v>9284</v>
      </c>
    </row>
    <row r="55" spans="2:26" ht="27.75" customHeight="1">
      <c r="B55" s="55" t="s">
        <v>1793</v>
      </c>
      <c r="C55" s="56" t="s">
        <v>1961</v>
      </c>
      <c r="D55" s="113" t="s">
        <v>3627</v>
      </c>
      <c r="E55" s="83" t="s">
        <v>3108</v>
      </c>
      <c r="F55" s="65" t="s">
        <v>1962</v>
      </c>
      <c r="G55" s="58" t="s">
        <v>10</v>
      </c>
      <c r="H55" s="58">
        <v>5</v>
      </c>
      <c r="I55" s="129">
        <v>7.99</v>
      </c>
      <c r="J55" s="129">
        <v>7.99</v>
      </c>
      <c r="K55" s="93">
        <v>0</v>
      </c>
      <c r="L55" s="184">
        <v>0</v>
      </c>
      <c r="M55" s="142"/>
      <c r="N55" s="64" t="s">
        <v>1963</v>
      </c>
      <c r="O55" s="84">
        <v>0.23</v>
      </c>
      <c r="P55" s="7"/>
      <c r="Q55" s="35">
        <v>0</v>
      </c>
      <c r="R55" s="104">
        <v>119</v>
      </c>
      <c r="S55" s="36" t="s">
        <v>3138</v>
      </c>
      <c r="T55" s="86" t="s">
        <v>8045</v>
      </c>
      <c r="U55" s="39"/>
      <c r="V55" s="39"/>
      <c r="W55" s="49" t="s">
        <v>1963</v>
      </c>
      <c r="X55" s="49" t="s">
        <v>5783</v>
      </c>
      <c r="Y55" s="49" t="s">
        <v>3152</v>
      </c>
      <c r="Z55" s="49" t="s">
        <v>3152</v>
      </c>
    </row>
    <row r="56" spans="2:26" ht="27.75" customHeight="1">
      <c r="B56" s="55" t="s">
        <v>1793</v>
      </c>
      <c r="C56" s="56" t="s">
        <v>1811</v>
      </c>
      <c r="D56" s="113" t="s">
        <v>3245</v>
      </c>
      <c r="E56" s="83" t="s">
        <v>3108</v>
      </c>
      <c r="F56" s="65" t="s">
        <v>9070</v>
      </c>
      <c r="G56" s="58" t="s">
        <v>10</v>
      </c>
      <c r="H56" s="58">
        <v>12</v>
      </c>
      <c r="I56" s="129">
        <v>3.19</v>
      </c>
      <c r="J56" s="129">
        <v>3.19</v>
      </c>
      <c r="K56" s="93">
        <v>0</v>
      </c>
      <c r="L56" s="184">
        <v>568</v>
      </c>
      <c r="M56" s="142"/>
      <c r="N56" s="64" t="s">
        <v>1812</v>
      </c>
      <c r="O56" s="84">
        <v>0.23</v>
      </c>
      <c r="P56" s="7"/>
      <c r="Q56" s="35">
        <v>0</v>
      </c>
      <c r="R56" s="104">
        <v>88</v>
      </c>
      <c r="S56" s="36" t="s">
        <v>7887</v>
      </c>
      <c r="T56" s="86" t="s">
        <v>4567</v>
      </c>
      <c r="U56" s="39"/>
      <c r="V56" s="39"/>
      <c r="W56" s="49" t="s">
        <v>1812</v>
      </c>
      <c r="X56" s="49" t="s">
        <v>6043</v>
      </c>
      <c r="Y56" s="49" t="s">
        <v>6044</v>
      </c>
      <c r="Z56" s="49" t="s">
        <v>6045</v>
      </c>
    </row>
    <row r="57" spans="2:26" ht="27.75" customHeight="1">
      <c r="B57" s="55" t="s">
        <v>1793</v>
      </c>
      <c r="C57" s="56" t="s">
        <v>13223</v>
      </c>
      <c r="D57" s="113" t="s">
        <v>13224</v>
      </c>
      <c r="E57" s="83" t="s">
        <v>3108</v>
      </c>
      <c r="F57" s="65" t="s">
        <v>13225</v>
      </c>
      <c r="G57" s="58" t="s">
        <v>10</v>
      </c>
      <c r="H57" s="58" t="s">
        <v>8070</v>
      </c>
      <c r="I57" s="129"/>
      <c r="J57" s="129">
        <v>3.19</v>
      </c>
      <c r="K57" s="93">
        <v>0</v>
      </c>
      <c r="L57" s="184">
        <v>0</v>
      </c>
      <c r="M57" s="142"/>
      <c r="N57" s="64">
        <v>5905130039133</v>
      </c>
      <c r="O57" s="84">
        <v>0.23</v>
      </c>
      <c r="P57" s="7"/>
      <c r="Q57" s="35">
        <v>0</v>
      </c>
      <c r="R57" s="104"/>
      <c r="S57" s="36" t="s">
        <v>7887</v>
      </c>
      <c r="T57" s="86" t="s">
        <v>4567</v>
      </c>
      <c r="U57" s="39"/>
      <c r="V57" s="39"/>
      <c r="W57" s="49">
        <v>5905130039133</v>
      </c>
      <c r="X57" s="49"/>
      <c r="Y57" s="49"/>
      <c r="Z57" s="49"/>
    </row>
    <row r="58" spans="2:26" ht="27.75" customHeight="1">
      <c r="B58" s="55" t="s">
        <v>1793</v>
      </c>
      <c r="C58" s="56" t="s">
        <v>10608</v>
      </c>
      <c r="D58" s="106" t="s">
        <v>10609</v>
      </c>
      <c r="E58" s="83" t="s">
        <v>3108</v>
      </c>
      <c r="F58" s="65" t="s">
        <v>10610</v>
      </c>
      <c r="G58" s="58" t="s">
        <v>10</v>
      </c>
      <c r="H58" s="58" t="s">
        <v>8167</v>
      </c>
      <c r="I58" s="129">
        <v>6.99</v>
      </c>
      <c r="J58" s="129">
        <v>6.99</v>
      </c>
      <c r="K58" s="93">
        <v>0</v>
      </c>
      <c r="L58" s="184">
        <v>19</v>
      </c>
      <c r="M58" s="142"/>
      <c r="N58" s="64">
        <v>5902979011825</v>
      </c>
      <c r="O58" s="84">
        <v>0.23</v>
      </c>
      <c r="P58" s="7"/>
      <c r="Q58" s="35">
        <v>0</v>
      </c>
      <c r="R58" s="104"/>
      <c r="S58" s="36" t="s">
        <v>7887</v>
      </c>
      <c r="T58" s="86" t="s">
        <v>4567</v>
      </c>
      <c r="U58" s="39"/>
      <c r="V58" s="39"/>
      <c r="W58" s="49">
        <v>5902979011825</v>
      </c>
      <c r="X58" s="49"/>
      <c r="Y58" s="49"/>
      <c r="Z58" s="49"/>
    </row>
    <row r="59" spans="2:26" ht="27.75" customHeight="1">
      <c r="B59" s="55" t="s">
        <v>1793</v>
      </c>
      <c r="C59" s="56" t="s">
        <v>13063</v>
      </c>
      <c r="D59" s="106" t="s">
        <v>13138</v>
      </c>
      <c r="E59" s="83" t="s">
        <v>3108</v>
      </c>
      <c r="F59" s="65" t="s">
        <v>13139</v>
      </c>
      <c r="G59" s="58" t="s">
        <v>10</v>
      </c>
      <c r="H59" s="58" t="s">
        <v>8167</v>
      </c>
      <c r="I59" s="129"/>
      <c r="J59" s="129">
        <v>7.99</v>
      </c>
      <c r="K59" s="93">
        <v>0</v>
      </c>
      <c r="L59" s="184">
        <v>0</v>
      </c>
      <c r="M59" s="142"/>
      <c r="N59" s="64" t="s">
        <v>13142</v>
      </c>
      <c r="O59" s="84">
        <v>0.23</v>
      </c>
      <c r="P59" s="7"/>
      <c r="Q59" s="35">
        <v>0</v>
      </c>
      <c r="R59" s="104"/>
      <c r="S59" s="36" t="s">
        <v>7887</v>
      </c>
      <c r="T59" s="86" t="s">
        <v>4567</v>
      </c>
      <c r="U59" s="39"/>
      <c r="V59" s="39"/>
      <c r="W59" s="49" t="s">
        <v>13142</v>
      </c>
      <c r="X59" s="49"/>
      <c r="Y59" s="49"/>
      <c r="Z59" s="49"/>
    </row>
    <row r="60" spans="2:26" ht="27.75" customHeight="1">
      <c r="B60" s="55" t="s">
        <v>1793</v>
      </c>
      <c r="C60" s="56" t="s">
        <v>8171</v>
      </c>
      <c r="D60" s="113" t="s">
        <v>8172</v>
      </c>
      <c r="E60" s="83" t="s">
        <v>3108</v>
      </c>
      <c r="F60" s="65" t="s">
        <v>9075</v>
      </c>
      <c r="G60" s="58" t="s">
        <v>10</v>
      </c>
      <c r="H60" s="58" t="s">
        <v>8162</v>
      </c>
      <c r="I60" s="129">
        <v>13.49</v>
      </c>
      <c r="J60" s="129">
        <v>7.99</v>
      </c>
      <c r="K60" s="93">
        <v>0</v>
      </c>
      <c r="L60" s="184">
        <v>1848</v>
      </c>
      <c r="M60" s="142"/>
      <c r="N60" s="64">
        <v>5902979004063</v>
      </c>
      <c r="O60" s="84">
        <v>0.23</v>
      </c>
      <c r="P60" s="7"/>
      <c r="Q60" s="35">
        <v>0</v>
      </c>
      <c r="R60" s="104">
        <v>98</v>
      </c>
      <c r="S60" s="36" t="s">
        <v>4806</v>
      </c>
      <c r="T60" s="86" t="s">
        <v>4575</v>
      </c>
      <c r="U60" s="39"/>
      <c r="V60" s="39"/>
      <c r="W60" s="49" t="s">
        <v>9963</v>
      </c>
      <c r="X60" s="49" t="s">
        <v>9347</v>
      </c>
      <c r="Y60" s="49" t="s">
        <v>3152</v>
      </c>
      <c r="Z60" s="49"/>
    </row>
    <row r="61" spans="2:26" ht="27.75" customHeight="1">
      <c r="B61" s="55" t="s">
        <v>1793</v>
      </c>
      <c r="C61" s="56" t="s">
        <v>13064</v>
      </c>
      <c r="D61" s="106" t="s">
        <v>13140</v>
      </c>
      <c r="E61" s="83" t="s">
        <v>3108</v>
      </c>
      <c r="F61" s="65" t="s">
        <v>13141</v>
      </c>
      <c r="G61" s="58" t="s">
        <v>10</v>
      </c>
      <c r="H61" s="58" t="s">
        <v>8167</v>
      </c>
      <c r="I61" s="129"/>
      <c r="J61" s="129">
        <v>7.99</v>
      </c>
      <c r="K61" s="93">
        <v>0</v>
      </c>
      <c r="L61" s="184">
        <v>628</v>
      </c>
      <c r="M61" s="142"/>
      <c r="N61" s="64" t="s">
        <v>13143</v>
      </c>
      <c r="O61" s="84">
        <v>0.23</v>
      </c>
      <c r="P61" s="7"/>
      <c r="Q61" s="35">
        <v>0</v>
      </c>
      <c r="R61" s="104"/>
      <c r="S61" s="36" t="s">
        <v>7887</v>
      </c>
      <c r="T61" s="86" t="s">
        <v>4567</v>
      </c>
      <c r="U61" s="39"/>
      <c r="V61" s="39"/>
      <c r="W61" s="49" t="s">
        <v>13143</v>
      </c>
      <c r="X61" s="49"/>
      <c r="Y61" s="49"/>
      <c r="Z61" s="49"/>
    </row>
    <row r="62" spans="2:26" ht="27.75" customHeight="1">
      <c r="B62" s="55" t="s">
        <v>1793</v>
      </c>
      <c r="C62" s="56" t="s">
        <v>12062</v>
      </c>
      <c r="D62" s="113" t="s">
        <v>12063</v>
      </c>
      <c r="E62" s="83" t="s">
        <v>3107</v>
      </c>
      <c r="F62" s="65" t="s">
        <v>12064</v>
      </c>
      <c r="G62" s="58" t="s">
        <v>10</v>
      </c>
      <c r="H62" s="58" t="s">
        <v>8167</v>
      </c>
      <c r="I62" s="129">
        <v>7.19</v>
      </c>
      <c r="J62" s="129">
        <v>5.25</v>
      </c>
      <c r="K62" s="93">
        <v>0</v>
      </c>
      <c r="L62" s="184">
        <v>61</v>
      </c>
      <c r="M62" s="142"/>
      <c r="N62" s="64">
        <v>5902979020391</v>
      </c>
      <c r="O62" s="84">
        <v>0.23</v>
      </c>
      <c r="P62" s="7"/>
      <c r="Q62" s="35">
        <v>0</v>
      </c>
      <c r="R62" s="104" t="s">
        <v>12061</v>
      </c>
      <c r="S62" s="36" t="s">
        <v>7887</v>
      </c>
      <c r="T62" s="86">
        <v>96086000</v>
      </c>
      <c r="U62" s="39"/>
      <c r="V62" s="39"/>
      <c r="W62" s="49">
        <v>5902979020391</v>
      </c>
      <c r="X62" s="49"/>
      <c r="Y62" s="49"/>
      <c r="Z62" s="49"/>
    </row>
    <row r="63" spans="2:26" ht="27.75" customHeight="1">
      <c r="B63" s="55" t="s">
        <v>1793</v>
      </c>
      <c r="C63" s="56" t="s">
        <v>12928</v>
      </c>
      <c r="D63" s="113" t="s">
        <v>12929</v>
      </c>
      <c r="E63" s="83" t="s">
        <v>3107</v>
      </c>
      <c r="F63" s="65" t="s">
        <v>12930</v>
      </c>
      <c r="G63" s="58" t="s">
        <v>10</v>
      </c>
      <c r="H63" s="58" t="s">
        <v>8167</v>
      </c>
      <c r="I63" s="129">
        <v>7.19</v>
      </c>
      <c r="J63" s="129">
        <v>5.25</v>
      </c>
      <c r="K63" s="93">
        <v>0</v>
      </c>
      <c r="L63" s="184">
        <v>7486</v>
      </c>
      <c r="M63" s="142"/>
      <c r="N63" s="64">
        <v>5902979021749</v>
      </c>
      <c r="O63" s="84">
        <v>0.23</v>
      </c>
      <c r="P63" s="7"/>
      <c r="Q63" s="35">
        <v>0</v>
      </c>
      <c r="R63" s="104"/>
      <c r="S63" s="36" t="s">
        <v>7887</v>
      </c>
      <c r="T63" s="86">
        <v>96086000</v>
      </c>
      <c r="U63" s="39"/>
      <c r="V63" s="39"/>
      <c r="W63" s="49"/>
      <c r="X63" s="49"/>
      <c r="Y63" s="49"/>
      <c r="Z63" s="49"/>
    </row>
    <row r="64" spans="2:26" ht="27.75" customHeight="1">
      <c r="B64" s="55" t="s">
        <v>1793</v>
      </c>
      <c r="C64" s="56" t="s">
        <v>8649</v>
      </c>
      <c r="D64" s="113" t="s">
        <v>8651</v>
      </c>
      <c r="E64" s="83" t="s">
        <v>3108</v>
      </c>
      <c r="F64" s="65" t="s">
        <v>8653</v>
      </c>
      <c r="G64" s="58" t="s">
        <v>10</v>
      </c>
      <c r="H64" s="58" t="s">
        <v>8162</v>
      </c>
      <c r="I64" s="129">
        <v>2.5499999999999998</v>
      </c>
      <c r="J64" s="129">
        <v>2.5499999999999998</v>
      </c>
      <c r="K64" s="93">
        <v>0</v>
      </c>
      <c r="L64" s="184">
        <v>4877</v>
      </c>
      <c r="M64" s="142"/>
      <c r="N64" s="64">
        <v>5902979007835</v>
      </c>
      <c r="O64" s="84">
        <v>0.23</v>
      </c>
      <c r="P64" s="7"/>
      <c r="Q64" s="35">
        <v>0</v>
      </c>
      <c r="R64" s="104">
        <v>99</v>
      </c>
      <c r="S64" s="36" t="s">
        <v>3132</v>
      </c>
      <c r="T64" s="86" t="s">
        <v>4573</v>
      </c>
      <c r="U64" s="39"/>
      <c r="V64" s="39"/>
      <c r="W64" s="79" t="s">
        <v>10067</v>
      </c>
      <c r="X64" s="49" t="s">
        <v>9481</v>
      </c>
      <c r="Y64" s="49" t="s">
        <v>9482</v>
      </c>
      <c r="Z64" s="49" t="s">
        <v>9483</v>
      </c>
    </row>
    <row r="65" spans="2:26" ht="27.75" customHeight="1">
      <c r="B65" s="55" t="s">
        <v>1793</v>
      </c>
      <c r="C65" s="56" t="s">
        <v>13973</v>
      </c>
      <c r="D65" s="113" t="s">
        <v>13974</v>
      </c>
      <c r="E65" s="83" t="s">
        <v>3108</v>
      </c>
      <c r="F65" s="65" t="s">
        <v>13975</v>
      </c>
      <c r="G65" s="58" t="s">
        <v>10</v>
      </c>
      <c r="H65" s="58" t="s">
        <v>8162</v>
      </c>
      <c r="I65" s="129"/>
      <c r="J65" s="129">
        <v>2.5499999999999998</v>
      </c>
      <c r="K65" s="93">
        <v>0</v>
      </c>
      <c r="L65" s="184">
        <v>2006</v>
      </c>
      <c r="M65" s="142"/>
      <c r="N65" s="64">
        <v>5902979007897</v>
      </c>
      <c r="O65" s="84">
        <v>0.23</v>
      </c>
      <c r="P65" s="7"/>
      <c r="Q65" s="35">
        <v>0</v>
      </c>
      <c r="R65" s="104">
        <v>100</v>
      </c>
      <c r="S65" s="36" t="s">
        <v>3132</v>
      </c>
      <c r="T65" s="86" t="s">
        <v>4573</v>
      </c>
      <c r="U65" s="39"/>
      <c r="V65" s="39"/>
      <c r="W65" s="79"/>
      <c r="X65" s="49"/>
      <c r="Y65" s="49"/>
      <c r="Z65" s="49"/>
    </row>
    <row r="66" spans="2:26" ht="27.75" customHeight="1">
      <c r="B66" s="55" t="s">
        <v>1793</v>
      </c>
      <c r="C66" s="56" t="s">
        <v>8650</v>
      </c>
      <c r="D66" s="113" t="s">
        <v>8652</v>
      </c>
      <c r="E66" s="83" t="s">
        <v>3108</v>
      </c>
      <c r="F66" s="65" t="s">
        <v>8654</v>
      </c>
      <c r="G66" s="58" t="s">
        <v>10</v>
      </c>
      <c r="H66" s="58" t="s">
        <v>8162</v>
      </c>
      <c r="I66" s="129"/>
      <c r="J66" s="129">
        <v>2.5499999999999998</v>
      </c>
      <c r="K66" s="93">
        <v>0</v>
      </c>
      <c r="L66" s="184">
        <v>31</v>
      </c>
      <c r="M66" s="142"/>
      <c r="N66" s="64">
        <v>5902979007866</v>
      </c>
      <c r="O66" s="84">
        <v>0.23</v>
      </c>
      <c r="P66" s="7"/>
      <c r="Q66" s="35">
        <v>0</v>
      </c>
      <c r="R66" s="104">
        <v>101</v>
      </c>
      <c r="S66" s="36" t="s">
        <v>3132</v>
      </c>
      <c r="T66" s="86" t="s">
        <v>4573</v>
      </c>
      <c r="U66" s="39"/>
      <c r="V66" s="39"/>
      <c r="W66" s="79"/>
      <c r="X66" s="49"/>
      <c r="Y66" s="49"/>
      <c r="Z66" s="49"/>
    </row>
    <row r="67" spans="2:26" ht="27.75" customHeight="1">
      <c r="B67" s="55" t="s">
        <v>1793</v>
      </c>
      <c r="C67" s="56" t="s">
        <v>4754</v>
      </c>
      <c r="D67" s="113" t="s">
        <v>4824</v>
      </c>
      <c r="E67" s="83" t="s">
        <v>3108</v>
      </c>
      <c r="F67" s="65" t="s">
        <v>4755</v>
      </c>
      <c r="G67" s="58" t="s">
        <v>10</v>
      </c>
      <c r="H67" s="58">
        <v>1</v>
      </c>
      <c r="I67" s="129">
        <v>2.39</v>
      </c>
      <c r="J67" s="129">
        <v>2.39</v>
      </c>
      <c r="K67" s="93">
        <v>0</v>
      </c>
      <c r="L67" s="184">
        <v>64</v>
      </c>
      <c r="M67" s="142"/>
      <c r="N67" s="64" t="s">
        <v>5493</v>
      </c>
      <c r="O67" s="84">
        <v>0.23</v>
      </c>
      <c r="P67" s="7"/>
      <c r="Q67" s="35">
        <v>0</v>
      </c>
      <c r="R67" s="104">
        <v>141</v>
      </c>
      <c r="S67" s="36" t="s">
        <v>4750</v>
      </c>
      <c r="T67" s="86" t="s">
        <v>4649</v>
      </c>
      <c r="U67" s="39"/>
      <c r="V67" s="39"/>
      <c r="W67" s="49" t="s">
        <v>5493</v>
      </c>
      <c r="X67" s="49" t="s">
        <v>3152</v>
      </c>
      <c r="Y67" s="49" t="s">
        <v>3152</v>
      </c>
      <c r="Z67" s="49" t="s">
        <v>7863</v>
      </c>
    </row>
    <row r="68" spans="2:26" ht="27.75" customHeight="1">
      <c r="B68" s="55" t="s">
        <v>1793</v>
      </c>
      <c r="C68" s="56" t="s">
        <v>4758</v>
      </c>
      <c r="D68" s="113" t="s">
        <v>4826</v>
      </c>
      <c r="E68" s="83" t="s">
        <v>3108</v>
      </c>
      <c r="F68" s="65" t="s">
        <v>4759</v>
      </c>
      <c r="G68" s="58" t="s">
        <v>10</v>
      </c>
      <c r="H68" s="58">
        <v>1</v>
      </c>
      <c r="I68" s="129">
        <v>2.39</v>
      </c>
      <c r="J68" s="129">
        <v>2.39</v>
      </c>
      <c r="K68" s="93">
        <v>0</v>
      </c>
      <c r="L68" s="184">
        <v>2580</v>
      </c>
      <c r="M68" s="142"/>
      <c r="N68" s="64" t="s">
        <v>5594</v>
      </c>
      <c r="O68" s="84">
        <v>0.23</v>
      </c>
      <c r="P68" s="7"/>
      <c r="Q68" s="35">
        <v>0</v>
      </c>
      <c r="R68" s="104">
        <v>140</v>
      </c>
      <c r="S68" s="36" t="s">
        <v>4750</v>
      </c>
      <c r="T68" s="86" t="s">
        <v>4649</v>
      </c>
      <c r="U68" s="39"/>
      <c r="V68" s="39"/>
      <c r="W68" s="49" t="s">
        <v>5594</v>
      </c>
      <c r="X68" s="49" t="s">
        <v>3152</v>
      </c>
      <c r="Y68" s="49" t="s">
        <v>3152</v>
      </c>
      <c r="Z68" s="49" t="s">
        <v>7865</v>
      </c>
    </row>
    <row r="69" spans="2:26" ht="27.75" customHeight="1">
      <c r="B69" s="55" t="s">
        <v>1793</v>
      </c>
      <c r="C69" s="56" t="s">
        <v>4756</v>
      </c>
      <c r="D69" s="113" t="s">
        <v>4825</v>
      </c>
      <c r="E69" s="83" t="s">
        <v>3108</v>
      </c>
      <c r="F69" s="65" t="s">
        <v>4757</v>
      </c>
      <c r="G69" s="58" t="s">
        <v>10</v>
      </c>
      <c r="H69" s="58">
        <v>1</v>
      </c>
      <c r="I69" s="129">
        <v>2.39</v>
      </c>
      <c r="J69" s="129">
        <v>2.39</v>
      </c>
      <c r="K69" s="93">
        <v>0</v>
      </c>
      <c r="L69" s="184">
        <v>2244</v>
      </c>
      <c r="M69" s="142"/>
      <c r="N69" s="64" t="s">
        <v>5495</v>
      </c>
      <c r="O69" s="84">
        <v>0.23</v>
      </c>
      <c r="P69" s="7"/>
      <c r="Q69" s="35">
        <v>0</v>
      </c>
      <c r="R69" s="104">
        <v>140</v>
      </c>
      <c r="S69" s="36" t="s">
        <v>4750</v>
      </c>
      <c r="T69" s="86" t="s">
        <v>4649</v>
      </c>
      <c r="U69" s="39"/>
      <c r="V69" s="39"/>
      <c r="W69" s="49" t="s">
        <v>5495</v>
      </c>
      <c r="X69" s="49" t="s">
        <v>3152</v>
      </c>
      <c r="Y69" s="49" t="s">
        <v>3152</v>
      </c>
      <c r="Z69" s="49" t="s">
        <v>7864</v>
      </c>
    </row>
    <row r="70" spans="2:26" ht="27.75" customHeight="1">
      <c r="B70" s="55" t="s">
        <v>1793</v>
      </c>
      <c r="C70" s="56" t="s">
        <v>4760</v>
      </c>
      <c r="D70" s="113" t="s">
        <v>4827</v>
      </c>
      <c r="E70" s="83" t="s">
        <v>3108</v>
      </c>
      <c r="F70" s="65" t="s">
        <v>4761</v>
      </c>
      <c r="G70" s="58" t="s">
        <v>10</v>
      </c>
      <c r="H70" s="58">
        <v>1</v>
      </c>
      <c r="I70" s="129">
        <v>2.39</v>
      </c>
      <c r="J70" s="129">
        <v>2.39</v>
      </c>
      <c r="K70" s="93">
        <v>0</v>
      </c>
      <c r="L70" s="184">
        <v>2874</v>
      </c>
      <c r="M70" s="142"/>
      <c r="N70" s="64" t="s">
        <v>5494</v>
      </c>
      <c r="O70" s="84">
        <v>0.23</v>
      </c>
      <c r="P70" s="7"/>
      <c r="Q70" s="35">
        <v>0</v>
      </c>
      <c r="R70" s="104">
        <v>140</v>
      </c>
      <c r="S70" s="36" t="s">
        <v>4750</v>
      </c>
      <c r="T70" s="86" t="s">
        <v>4649</v>
      </c>
      <c r="U70" s="39"/>
      <c r="V70" s="39"/>
      <c r="W70" s="49" t="s">
        <v>5494</v>
      </c>
      <c r="X70" s="49" t="s">
        <v>3152</v>
      </c>
      <c r="Y70" s="49" t="s">
        <v>3152</v>
      </c>
      <c r="Z70" s="49" t="s">
        <v>7866</v>
      </c>
    </row>
    <row r="71" spans="2:26" ht="27.75" customHeight="1">
      <c r="B71" s="55" t="s">
        <v>1793</v>
      </c>
      <c r="C71" s="56" t="s">
        <v>4903</v>
      </c>
      <c r="D71" s="113" t="s">
        <v>5377</v>
      </c>
      <c r="E71" s="83" t="s">
        <v>3108</v>
      </c>
      <c r="F71" s="65" t="s">
        <v>4904</v>
      </c>
      <c r="G71" s="58" t="s">
        <v>10</v>
      </c>
      <c r="H71" s="58">
        <v>1</v>
      </c>
      <c r="I71" s="129">
        <v>5.49</v>
      </c>
      <c r="J71" s="129">
        <v>5.49</v>
      </c>
      <c r="K71" s="93">
        <v>0</v>
      </c>
      <c r="L71" s="184">
        <v>2835</v>
      </c>
      <c r="M71" s="142"/>
      <c r="N71" s="64" t="s">
        <v>5537</v>
      </c>
      <c r="O71" s="84">
        <v>0.23</v>
      </c>
      <c r="P71" s="7"/>
      <c r="Q71" s="35">
        <v>0</v>
      </c>
      <c r="R71" s="104">
        <v>143</v>
      </c>
      <c r="S71" s="36" t="s">
        <v>4750</v>
      </c>
      <c r="T71" s="86" t="s">
        <v>4649</v>
      </c>
      <c r="U71" s="39"/>
      <c r="V71" s="39"/>
      <c r="W71" s="49" t="s">
        <v>5537</v>
      </c>
      <c r="X71" s="49" t="s">
        <v>3152</v>
      </c>
      <c r="Y71" s="49" t="s">
        <v>3152</v>
      </c>
      <c r="Z71" s="49" t="s">
        <v>7858</v>
      </c>
    </row>
    <row r="72" spans="2:26" ht="27.75" customHeight="1">
      <c r="B72" s="55" t="s">
        <v>1793</v>
      </c>
      <c r="C72" s="56" t="s">
        <v>4905</v>
      </c>
      <c r="D72" s="113" t="s">
        <v>5378</v>
      </c>
      <c r="E72" s="83" t="s">
        <v>3108</v>
      </c>
      <c r="F72" s="65" t="s">
        <v>4906</v>
      </c>
      <c r="G72" s="58" t="s">
        <v>10</v>
      </c>
      <c r="H72" s="58">
        <v>1</v>
      </c>
      <c r="I72" s="129">
        <v>5.49</v>
      </c>
      <c r="J72" s="129">
        <v>5.49</v>
      </c>
      <c r="K72" s="93">
        <v>0</v>
      </c>
      <c r="L72" s="184">
        <v>2904</v>
      </c>
      <c r="M72" s="142"/>
      <c r="N72" s="64" t="s">
        <v>5535</v>
      </c>
      <c r="O72" s="84">
        <v>0.23</v>
      </c>
      <c r="P72" s="7"/>
      <c r="Q72" s="35">
        <v>0</v>
      </c>
      <c r="R72" s="104">
        <v>143</v>
      </c>
      <c r="S72" s="36" t="s">
        <v>4750</v>
      </c>
      <c r="T72" s="86" t="s">
        <v>4649</v>
      </c>
      <c r="U72" s="39"/>
      <c r="V72" s="39"/>
      <c r="W72" s="49" t="s">
        <v>5535</v>
      </c>
      <c r="X72" s="49" t="s">
        <v>7860</v>
      </c>
      <c r="Y72" s="49" t="s">
        <v>3152</v>
      </c>
      <c r="Z72" s="49" t="s">
        <v>3152</v>
      </c>
    </row>
    <row r="73" spans="2:26" ht="27.75" customHeight="1">
      <c r="B73" s="55" t="s">
        <v>1793</v>
      </c>
      <c r="C73" s="56" t="s">
        <v>1800</v>
      </c>
      <c r="D73" s="113" t="s">
        <v>3243</v>
      </c>
      <c r="E73" s="83" t="s">
        <v>3108</v>
      </c>
      <c r="F73" s="65" t="s">
        <v>2401</v>
      </c>
      <c r="G73" s="58" t="s">
        <v>10</v>
      </c>
      <c r="H73" s="58">
        <v>10</v>
      </c>
      <c r="I73" s="129">
        <v>1.99</v>
      </c>
      <c r="J73" s="129">
        <v>1.99</v>
      </c>
      <c r="K73" s="93">
        <v>0</v>
      </c>
      <c r="L73" s="184">
        <v>108</v>
      </c>
      <c r="M73" s="142"/>
      <c r="N73" s="64" t="s">
        <v>1801</v>
      </c>
      <c r="O73" s="84">
        <v>0.23</v>
      </c>
      <c r="P73" s="7"/>
      <c r="Q73" s="35">
        <v>0</v>
      </c>
      <c r="R73" s="104">
        <v>110</v>
      </c>
      <c r="S73" s="36" t="s">
        <v>3130</v>
      </c>
      <c r="T73" s="86" t="s">
        <v>4569</v>
      </c>
      <c r="U73" s="39"/>
      <c r="V73" s="39"/>
      <c r="W73" s="49" t="s">
        <v>1801</v>
      </c>
      <c r="X73" s="49" t="s">
        <v>7633</v>
      </c>
      <c r="Y73" s="49" t="s">
        <v>7634</v>
      </c>
      <c r="Z73" s="49" t="s">
        <v>7635</v>
      </c>
    </row>
    <row r="74" spans="2:26" ht="27.75" customHeight="1">
      <c r="B74" s="55" t="s">
        <v>1793</v>
      </c>
      <c r="C74" s="56" t="s">
        <v>1796</v>
      </c>
      <c r="D74" s="113" t="s">
        <v>3241</v>
      </c>
      <c r="E74" s="83" t="s">
        <v>3108</v>
      </c>
      <c r="F74" s="65" t="s">
        <v>2399</v>
      </c>
      <c r="G74" s="58" t="s">
        <v>10</v>
      </c>
      <c r="H74" s="58">
        <v>10</v>
      </c>
      <c r="I74" s="129">
        <v>1.99</v>
      </c>
      <c r="J74" s="129">
        <v>1.99</v>
      </c>
      <c r="K74" s="93">
        <v>0</v>
      </c>
      <c r="L74" s="184">
        <v>113</v>
      </c>
      <c r="M74" s="142"/>
      <c r="N74" s="64" t="s">
        <v>1797</v>
      </c>
      <c r="O74" s="84">
        <v>0.23</v>
      </c>
      <c r="P74" s="7"/>
      <c r="Q74" s="35">
        <v>0</v>
      </c>
      <c r="R74" s="104">
        <v>110</v>
      </c>
      <c r="S74" s="36" t="s">
        <v>3130</v>
      </c>
      <c r="T74" s="86" t="s">
        <v>4569</v>
      </c>
      <c r="U74" s="39"/>
      <c r="V74" s="39"/>
      <c r="W74" s="49" t="s">
        <v>1797</v>
      </c>
      <c r="X74" s="49" t="s">
        <v>7639</v>
      </c>
      <c r="Y74" s="49" t="s">
        <v>7640</v>
      </c>
      <c r="Z74" s="49" t="s">
        <v>7641</v>
      </c>
    </row>
    <row r="75" spans="2:26" ht="27.75" customHeight="1">
      <c r="B75" s="55" t="s">
        <v>1793</v>
      </c>
      <c r="C75" s="56" t="s">
        <v>1798</v>
      </c>
      <c r="D75" s="113" t="s">
        <v>3244</v>
      </c>
      <c r="E75" s="83" t="s">
        <v>3108</v>
      </c>
      <c r="F75" s="65" t="s">
        <v>2400</v>
      </c>
      <c r="G75" s="58" t="s">
        <v>10</v>
      </c>
      <c r="H75" s="58">
        <v>10</v>
      </c>
      <c r="I75" s="129">
        <v>2.4900000000000002</v>
      </c>
      <c r="J75" s="129">
        <v>2.4900000000000002</v>
      </c>
      <c r="K75" s="93">
        <v>0</v>
      </c>
      <c r="L75" s="184">
        <v>2413</v>
      </c>
      <c r="M75" s="142"/>
      <c r="N75" s="64" t="s">
        <v>1799</v>
      </c>
      <c r="O75" s="84">
        <v>0.23</v>
      </c>
      <c r="P75" s="7"/>
      <c r="Q75" s="35">
        <v>0</v>
      </c>
      <c r="R75" s="104">
        <v>110</v>
      </c>
      <c r="S75" s="36" t="s">
        <v>3130</v>
      </c>
      <c r="T75" s="86" t="s">
        <v>4569</v>
      </c>
      <c r="U75" s="39"/>
      <c r="V75" s="39"/>
      <c r="W75" s="49" t="s">
        <v>1799</v>
      </c>
      <c r="X75" s="49" t="s">
        <v>7630</v>
      </c>
      <c r="Y75" s="49" t="s">
        <v>7631</v>
      </c>
      <c r="Z75" s="49" t="s">
        <v>7632</v>
      </c>
    </row>
    <row r="76" spans="2:26" ht="27.75" customHeight="1">
      <c r="B76" s="55" t="s">
        <v>1793</v>
      </c>
      <c r="C76" s="56" t="s">
        <v>1794</v>
      </c>
      <c r="D76" s="113" t="s">
        <v>3242</v>
      </c>
      <c r="E76" s="83" t="s">
        <v>3108</v>
      </c>
      <c r="F76" s="65" t="s">
        <v>2398</v>
      </c>
      <c r="G76" s="58" t="s">
        <v>10</v>
      </c>
      <c r="H76" s="58">
        <v>10</v>
      </c>
      <c r="I76" s="129">
        <v>2.4900000000000002</v>
      </c>
      <c r="J76" s="129">
        <v>2.4900000000000002</v>
      </c>
      <c r="K76" s="93">
        <v>0</v>
      </c>
      <c r="L76" s="184">
        <v>577</v>
      </c>
      <c r="M76" s="142"/>
      <c r="N76" s="64" t="s">
        <v>1795</v>
      </c>
      <c r="O76" s="84">
        <v>0.23</v>
      </c>
      <c r="P76" s="7"/>
      <c r="Q76" s="35">
        <v>0</v>
      </c>
      <c r="R76" s="104">
        <v>110</v>
      </c>
      <c r="S76" s="36" t="s">
        <v>3130</v>
      </c>
      <c r="T76" s="86" t="s">
        <v>4569</v>
      </c>
      <c r="U76" s="39"/>
      <c r="V76" s="39"/>
      <c r="W76" s="49" t="s">
        <v>1795</v>
      </c>
      <c r="X76" s="49" t="s">
        <v>7636</v>
      </c>
      <c r="Y76" s="49" t="s">
        <v>7637</v>
      </c>
      <c r="Z76" s="49" t="s">
        <v>7638</v>
      </c>
    </row>
    <row r="77" spans="2:26" ht="27.75" customHeight="1">
      <c r="B77" s="55" t="s">
        <v>1793</v>
      </c>
      <c r="C77" s="56" t="s">
        <v>8485</v>
      </c>
      <c r="D77" s="113" t="s">
        <v>8486</v>
      </c>
      <c r="E77" s="83" t="s">
        <v>3108</v>
      </c>
      <c r="F77" s="65" t="s">
        <v>8487</v>
      </c>
      <c r="G77" s="58" t="s">
        <v>10</v>
      </c>
      <c r="H77" s="58" t="s">
        <v>8237</v>
      </c>
      <c r="I77" s="129">
        <v>6.99</v>
      </c>
      <c r="J77" s="129">
        <v>6.99</v>
      </c>
      <c r="K77" s="93">
        <v>0</v>
      </c>
      <c r="L77" s="184">
        <v>84</v>
      </c>
      <c r="M77" s="142"/>
      <c r="N77" s="74">
        <v>5902979006432</v>
      </c>
      <c r="O77" s="84">
        <v>0.23</v>
      </c>
      <c r="P77" s="7"/>
      <c r="Q77" s="35">
        <v>0</v>
      </c>
      <c r="R77" s="104">
        <v>111</v>
      </c>
      <c r="S77" s="36" t="s">
        <v>8488</v>
      </c>
      <c r="T77" s="86" t="s">
        <v>4557</v>
      </c>
      <c r="U77" s="39"/>
      <c r="V77" s="39"/>
      <c r="W77" s="49" t="s">
        <v>10002</v>
      </c>
      <c r="X77" s="49" t="s">
        <v>9416</v>
      </c>
      <c r="Y77" s="49" t="s">
        <v>3152</v>
      </c>
      <c r="Z77" s="49" t="s">
        <v>9417</v>
      </c>
    </row>
    <row r="78" spans="2:26" ht="27.75" customHeight="1">
      <c r="B78" s="55" t="s">
        <v>1793</v>
      </c>
      <c r="C78" s="56" t="s">
        <v>8467</v>
      </c>
      <c r="D78" s="113" t="s">
        <v>8468</v>
      </c>
      <c r="E78" s="83" t="s">
        <v>3108</v>
      </c>
      <c r="F78" s="65" t="s">
        <v>8469</v>
      </c>
      <c r="G78" s="58" t="s">
        <v>10</v>
      </c>
      <c r="H78" s="58" t="s">
        <v>8237</v>
      </c>
      <c r="I78" s="129">
        <v>5.79</v>
      </c>
      <c r="J78" s="129">
        <v>5.79</v>
      </c>
      <c r="K78" s="93">
        <v>0</v>
      </c>
      <c r="L78" s="184">
        <v>2689</v>
      </c>
      <c r="M78" s="142"/>
      <c r="N78" s="74">
        <v>5902979006449</v>
      </c>
      <c r="O78" s="84">
        <v>0.23</v>
      </c>
      <c r="P78" s="7"/>
      <c r="Q78" s="35">
        <v>0</v>
      </c>
      <c r="R78" s="104">
        <v>111</v>
      </c>
      <c r="S78" s="36" t="s">
        <v>8488</v>
      </c>
      <c r="T78" s="86" t="s">
        <v>4557</v>
      </c>
      <c r="U78" s="39"/>
      <c r="V78" s="39"/>
      <c r="W78" s="49" t="s">
        <v>10003</v>
      </c>
      <c r="X78" s="49" t="s">
        <v>9418</v>
      </c>
      <c r="Y78" s="49" t="s">
        <v>3152</v>
      </c>
      <c r="Z78" s="49" t="s">
        <v>9419</v>
      </c>
    </row>
    <row r="79" spans="2:26" ht="27.75" customHeight="1">
      <c r="B79" s="55" t="s">
        <v>1793</v>
      </c>
      <c r="C79" s="56" t="s">
        <v>8470</v>
      </c>
      <c r="D79" s="113" t="s">
        <v>8471</v>
      </c>
      <c r="E79" s="83" t="s">
        <v>3108</v>
      </c>
      <c r="F79" s="65" t="s">
        <v>8472</v>
      </c>
      <c r="G79" s="58" t="s">
        <v>10</v>
      </c>
      <c r="H79" s="58" t="s">
        <v>8237</v>
      </c>
      <c r="I79" s="129">
        <v>5.79</v>
      </c>
      <c r="J79" s="129">
        <v>5.79</v>
      </c>
      <c r="K79" s="93">
        <v>0</v>
      </c>
      <c r="L79" s="184">
        <v>3297</v>
      </c>
      <c r="M79" s="142"/>
      <c r="N79" s="74">
        <v>5902979006456</v>
      </c>
      <c r="O79" s="84">
        <v>0.23</v>
      </c>
      <c r="P79" s="7"/>
      <c r="Q79" s="35">
        <v>0</v>
      </c>
      <c r="R79" s="104">
        <v>111</v>
      </c>
      <c r="S79" s="36" t="s">
        <v>8488</v>
      </c>
      <c r="T79" s="86" t="s">
        <v>4557</v>
      </c>
      <c r="U79" s="39"/>
      <c r="V79" s="39"/>
      <c r="W79" s="49" t="s">
        <v>10004</v>
      </c>
      <c r="X79" s="49" t="s">
        <v>9420</v>
      </c>
      <c r="Y79" s="49" t="s">
        <v>3152</v>
      </c>
      <c r="Z79" s="49" t="s">
        <v>9421</v>
      </c>
    </row>
    <row r="80" spans="2:26" ht="27.75" customHeight="1">
      <c r="B80" s="55" t="s">
        <v>1793</v>
      </c>
      <c r="C80" s="56" t="s">
        <v>8473</v>
      </c>
      <c r="D80" s="113" t="s">
        <v>8474</v>
      </c>
      <c r="E80" s="83" t="s">
        <v>3108</v>
      </c>
      <c r="F80" s="65" t="s">
        <v>8475</v>
      </c>
      <c r="G80" s="58" t="s">
        <v>10</v>
      </c>
      <c r="H80" s="58" t="s">
        <v>8237</v>
      </c>
      <c r="I80" s="129">
        <v>7.99</v>
      </c>
      <c r="J80" s="129">
        <v>7.99</v>
      </c>
      <c r="K80" s="93">
        <v>0</v>
      </c>
      <c r="L80" s="184">
        <v>257</v>
      </c>
      <c r="M80" s="142"/>
      <c r="N80" s="74">
        <v>5902979006388</v>
      </c>
      <c r="O80" s="84">
        <v>0.23</v>
      </c>
      <c r="P80" s="7"/>
      <c r="Q80" s="35">
        <v>0</v>
      </c>
      <c r="R80" s="104">
        <v>111</v>
      </c>
      <c r="S80" s="36" t="s">
        <v>8488</v>
      </c>
      <c r="T80" s="86" t="s">
        <v>4557</v>
      </c>
      <c r="U80" s="39"/>
      <c r="V80" s="39"/>
      <c r="W80" s="49" t="s">
        <v>10000</v>
      </c>
      <c r="X80" s="49" t="s">
        <v>9412</v>
      </c>
      <c r="Y80" s="49" t="s">
        <v>3152</v>
      </c>
      <c r="Z80" s="49" t="s">
        <v>9413</v>
      </c>
    </row>
    <row r="81" spans="2:26" ht="27.75" customHeight="1">
      <c r="B81" s="55" t="s">
        <v>1793</v>
      </c>
      <c r="C81" s="56" t="s">
        <v>8476</v>
      </c>
      <c r="D81" s="113" t="s">
        <v>8477</v>
      </c>
      <c r="E81" s="83" t="s">
        <v>3108</v>
      </c>
      <c r="F81" s="65" t="s">
        <v>8478</v>
      </c>
      <c r="G81" s="58" t="s">
        <v>10</v>
      </c>
      <c r="H81" s="58" t="s">
        <v>8237</v>
      </c>
      <c r="I81" s="129">
        <v>7.99</v>
      </c>
      <c r="J81" s="129">
        <v>7.99</v>
      </c>
      <c r="K81" s="93">
        <v>0</v>
      </c>
      <c r="L81" s="184">
        <v>180</v>
      </c>
      <c r="M81" s="142"/>
      <c r="N81" s="74">
        <v>5902979006371</v>
      </c>
      <c r="O81" s="84">
        <v>0.23</v>
      </c>
      <c r="P81" s="7"/>
      <c r="Q81" s="35">
        <v>0</v>
      </c>
      <c r="R81" s="104">
        <v>111</v>
      </c>
      <c r="S81" s="36" t="s">
        <v>8488</v>
      </c>
      <c r="T81" s="86" t="s">
        <v>4557</v>
      </c>
      <c r="U81" s="39"/>
      <c r="V81" s="39"/>
      <c r="W81" s="49" t="s">
        <v>9999</v>
      </c>
      <c r="X81" s="49" t="s">
        <v>9410</v>
      </c>
      <c r="Y81" s="49" t="s">
        <v>3152</v>
      </c>
      <c r="Z81" s="49" t="s">
        <v>9411</v>
      </c>
    </row>
    <row r="82" spans="2:26" ht="27.75" customHeight="1">
      <c r="B82" s="55" t="s">
        <v>1793</v>
      </c>
      <c r="C82" s="56" t="s">
        <v>8479</v>
      </c>
      <c r="D82" s="113" t="s">
        <v>8480</v>
      </c>
      <c r="E82" s="83" t="s">
        <v>3108</v>
      </c>
      <c r="F82" s="65" t="s">
        <v>8481</v>
      </c>
      <c r="G82" s="58" t="s">
        <v>10</v>
      </c>
      <c r="H82" s="58" t="s">
        <v>8237</v>
      </c>
      <c r="I82" s="129">
        <v>7.99</v>
      </c>
      <c r="J82" s="129">
        <v>7.99</v>
      </c>
      <c r="K82" s="93">
        <v>0</v>
      </c>
      <c r="L82" s="184">
        <v>2133</v>
      </c>
      <c r="M82" s="142"/>
      <c r="N82" s="74">
        <v>5902979006357</v>
      </c>
      <c r="O82" s="84">
        <v>0.23</v>
      </c>
      <c r="P82" s="7"/>
      <c r="Q82" s="35">
        <v>0</v>
      </c>
      <c r="R82" s="104">
        <v>111</v>
      </c>
      <c r="S82" s="36" t="s">
        <v>8488</v>
      </c>
      <c r="T82" s="86" t="s">
        <v>4557</v>
      </c>
      <c r="U82" s="39"/>
      <c r="V82" s="39"/>
      <c r="W82" s="49" t="s">
        <v>9998</v>
      </c>
      <c r="X82" s="49" t="s">
        <v>9408</v>
      </c>
      <c r="Y82" s="49" t="s">
        <v>3152</v>
      </c>
      <c r="Z82" s="49" t="s">
        <v>9409</v>
      </c>
    </row>
    <row r="83" spans="2:26" ht="27.75" customHeight="1">
      <c r="B83" s="55" t="s">
        <v>1793</v>
      </c>
      <c r="C83" s="56" t="s">
        <v>8482</v>
      </c>
      <c r="D83" s="113" t="s">
        <v>8483</v>
      </c>
      <c r="E83" s="83" t="s">
        <v>3108</v>
      </c>
      <c r="F83" s="65" t="s">
        <v>8484</v>
      </c>
      <c r="G83" s="58" t="s">
        <v>10</v>
      </c>
      <c r="H83" s="58" t="s">
        <v>8237</v>
      </c>
      <c r="I83" s="129">
        <v>7.99</v>
      </c>
      <c r="J83" s="129">
        <v>7.99</v>
      </c>
      <c r="K83" s="93">
        <v>0</v>
      </c>
      <c r="L83" s="184">
        <v>0</v>
      </c>
      <c r="M83" s="142"/>
      <c r="N83" s="74">
        <v>5902979006401</v>
      </c>
      <c r="O83" s="84">
        <v>0.23</v>
      </c>
      <c r="P83" s="7"/>
      <c r="Q83" s="35">
        <v>0</v>
      </c>
      <c r="R83" s="104">
        <v>111</v>
      </c>
      <c r="S83" s="36" t="s">
        <v>8488</v>
      </c>
      <c r="T83" s="86" t="s">
        <v>4557</v>
      </c>
      <c r="U83" s="39"/>
      <c r="V83" s="39"/>
      <c r="W83" s="49" t="s">
        <v>10001</v>
      </c>
      <c r="X83" s="49" t="s">
        <v>9414</v>
      </c>
      <c r="Y83" s="49" t="s">
        <v>3152</v>
      </c>
      <c r="Z83" s="49" t="s">
        <v>9415</v>
      </c>
    </row>
    <row r="84" spans="2:26" ht="27.75" customHeight="1">
      <c r="B84" s="55" t="s">
        <v>1793</v>
      </c>
      <c r="C84" s="56" t="s">
        <v>4808</v>
      </c>
      <c r="D84" s="113" t="s">
        <v>4850</v>
      </c>
      <c r="E84" s="83" t="s">
        <v>3108</v>
      </c>
      <c r="F84" s="65" t="s">
        <v>4809</v>
      </c>
      <c r="G84" s="58" t="s">
        <v>10</v>
      </c>
      <c r="H84" s="58">
        <v>1</v>
      </c>
      <c r="I84" s="129">
        <v>6.49</v>
      </c>
      <c r="J84" s="129">
        <v>6.49</v>
      </c>
      <c r="K84" s="93">
        <v>0</v>
      </c>
      <c r="L84" s="184">
        <v>182</v>
      </c>
      <c r="M84" s="142"/>
      <c r="N84" s="64" t="s">
        <v>5476</v>
      </c>
      <c r="O84" s="84">
        <v>0.23</v>
      </c>
      <c r="P84" s="7"/>
      <c r="Q84" s="35">
        <v>0</v>
      </c>
      <c r="R84" s="104">
        <v>114</v>
      </c>
      <c r="S84" s="36" t="s">
        <v>4806</v>
      </c>
      <c r="T84" s="86" t="s">
        <v>4557</v>
      </c>
      <c r="U84" s="39"/>
      <c r="V84" s="39"/>
      <c r="W84" s="49" t="s">
        <v>5476</v>
      </c>
      <c r="X84" s="49" t="s">
        <v>6724</v>
      </c>
      <c r="Y84" s="49" t="s">
        <v>3152</v>
      </c>
      <c r="Z84" s="49" t="s">
        <v>6725</v>
      </c>
    </row>
    <row r="85" spans="2:26" ht="27.75" customHeight="1">
      <c r="B85" s="55" t="s">
        <v>1793</v>
      </c>
      <c r="C85" s="56" t="s">
        <v>4810</v>
      </c>
      <c r="D85" s="113" t="s">
        <v>4851</v>
      </c>
      <c r="E85" s="83" t="s">
        <v>3108</v>
      </c>
      <c r="F85" s="65" t="s">
        <v>4811</v>
      </c>
      <c r="G85" s="58" t="s">
        <v>10</v>
      </c>
      <c r="H85" s="58">
        <v>1</v>
      </c>
      <c r="I85" s="129">
        <v>6.49</v>
      </c>
      <c r="J85" s="129">
        <v>6.49</v>
      </c>
      <c r="K85" s="93">
        <v>0</v>
      </c>
      <c r="L85" s="184">
        <v>340</v>
      </c>
      <c r="M85" s="142"/>
      <c r="N85" s="64" t="s">
        <v>5475</v>
      </c>
      <c r="O85" s="84">
        <v>0.23</v>
      </c>
      <c r="P85" s="7"/>
      <c r="Q85" s="35">
        <v>0</v>
      </c>
      <c r="R85" s="104">
        <v>114</v>
      </c>
      <c r="S85" s="36" t="s">
        <v>4806</v>
      </c>
      <c r="T85" s="86" t="s">
        <v>4557</v>
      </c>
      <c r="U85" s="39"/>
      <c r="V85" s="39"/>
      <c r="W85" s="49" t="s">
        <v>5475</v>
      </c>
      <c r="X85" s="49" t="s">
        <v>6726</v>
      </c>
      <c r="Y85" s="49" t="s">
        <v>3152</v>
      </c>
      <c r="Z85" s="49" t="s">
        <v>6727</v>
      </c>
    </row>
    <row r="86" spans="2:26" ht="27.75" customHeight="1">
      <c r="B86" s="55" t="s">
        <v>1793</v>
      </c>
      <c r="C86" s="56" t="s">
        <v>4812</v>
      </c>
      <c r="D86" s="113" t="s">
        <v>4852</v>
      </c>
      <c r="E86" s="83" t="s">
        <v>3108</v>
      </c>
      <c r="F86" s="65" t="s">
        <v>4813</v>
      </c>
      <c r="G86" s="58" t="s">
        <v>10</v>
      </c>
      <c r="H86" s="58">
        <v>1</v>
      </c>
      <c r="I86" s="129">
        <v>6.49</v>
      </c>
      <c r="J86" s="129">
        <v>6.49</v>
      </c>
      <c r="K86" s="93">
        <v>0</v>
      </c>
      <c r="L86" s="184">
        <v>91</v>
      </c>
      <c r="M86" s="142"/>
      <c r="N86" s="64" t="s">
        <v>5474</v>
      </c>
      <c r="O86" s="84">
        <v>0.23</v>
      </c>
      <c r="P86" s="7"/>
      <c r="Q86" s="35">
        <v>0</v>
      </c>
      <c r="R86" s="104">
        <v>114</v>
      </c>
      <c r="S86" s="36" t="s">
        <v>4806</v>
      </c>
      <c r="T86" s="86" t="s">
        <v>4557</v>
      </c>
      <c r="U86" s="39"/>
      <c r="V86" s="39"/>
      <c r="W86" s="49" t="s">
        <v>5474</v>
      </c>
      <c r="X86" s="49" t="s">
        <v>6728</v>
      </c>
      <c r="Y86" s="49" t="s">
        <v>3152</v>
      </c>
      <c r="Z86" s="49" t="s">
        <v>6729</v>
      </c>
    </row>
    <row r="87" spans="2:26" ht="27.75" customHeight="1">
      <c r="B87" s="55" t="s">
        <v>1793</v>
      </c>
      <c r="C87" s="56" t="s">
        <v>4814</v>
      </c>
      <c r="D87" s="113" t="s">
        <v>4853</v>
      </c>
      <c r="E87" s="83" t="s">
        <v>3108</v>
      </c>
      <c r="F87" s="65" t="s">
        <v>4815</v>
      </c>
      <c r="G87" s="58" t="s">
        <v>10</v>
      </c>
      <c r="H87" s="58">
        <v>1</v>
      </c>
      <c r="I87" s="129">
        <v>6.49</v>
      </c>
      <c r="J87" s="129">
        <v>6.49</v>
      </c>
      <c r="K87" s="93">
        <v>0</v>
      </c>
      <c r="L87" s="184">
        <v>184</v>
      </c>
      <c r="M87" s="142"/>
      <c r="N87" s="64" t="s">
        <v>5523</v>
      </c>
      <c r="O87" s="84">
        <v>0.23</v>
      </c>
      <c r="P87" s="7"/>
      <c r="Q87" s="35">
        <v>0</v>
      </c>
      <c r="R87" s="104">
        <v>114</v>
      </c>
      <c r="S87" s="36" t="s">
        <v>4806</v>
      </c>
      <c r="T87" s="86" t="s">
        <v>4557</v>
      </c>
      <c r="U87" s="39"/>
      <c r="V87" s="39"/>
      <c r="W87" s="49" t="s">
        <v>5523</v>
      </c>
      <c r="X87" s="49" t="s">
        <v>6730</v>
      </c>
      <c r="Y87" s="49" t="s">
        <v>3152</v>
      </c>
      <c r="Z87" s="49" t="s">
        <v>6731</v>
      </c>
    </row>
    <row r="88" spans="2:26" ht="27.75" customHeight="1">
      <c r="B88" s="55" t="s">
        <v>1793</v>
      </c>
      <c r="C88" s="56" t="s">
        <v>13340</v>
      </c>
      <c r="D88" s="185" t="s">
        <v>13676</v>
      </c>
      <c r="E88" s="83" t="s">
        <v>3108</v>
      </c>
      <c r="F88" s="65" t="s">
        <v>13677</v>
      </c>
      <c r="G88" s="58" t="s">
        <v>10</v>
      </c>
      <c r="H88" s="58" t="s">
        <v>8167</v>
      </c>
      <c r="I88" s="166"/>
      <c r="J88" s="131">
        <v>2.25</v>
      </c>
      <c r="K88" s="170">
        <v>0</v>
      </c>
      <c r="L88" s="184">
        <v>0</v>
      </c>
      <c r="M88" s="142"/>
      <c r="N88" s="168" t="s">
        <v>13794</v>
      </c>
      <c r="O88" s="84">
        <v>0.23</v>
      </c>
      <c r="P88" s="7"/>
      <c r="Q88" s="35">
        <v>0</v>
      </c>
      <c r="R88" s="218"/>
      <c r="S88" s="36" t="s">
        <v>13796</v>
      </c>
      <c r="T88" s="86" t="s">
        <v>4706</v>
      </c>
      <c r="U88" s="39"/>
      <c r="V88" s="169"/>
      <c r="W88" s="49" t="s">
        <v>13794</v>
      </c>
      <c r="X88" s="49"/>
      <c r="Y88" s="49"/>
      <c r="Z88" s="49"/>
    </row>
    <row r="89" spans="2:26" ht="27.75" customHeight="1">
      <c r="B89" s="55" t="s">
        <v>1793</v>
      </c>
      <c r="C89" s="56" t="s">
        <v>11099</v>
      </c>
      <c r="D89" s="185" t="s">
        <v>11100</v>
      </c>
      <c r="E89" s="83" t="s">
        <v>3108</v>
      </c>
      <c r="F89" s="65" t="s">
        <v>11101</v>
      </c>
      <c r="G89" s="58" t="s">
        <v>10</v>
      </c>
      <c r="H89" s="58" t="s">
        <v>8167</v>
      </c>
      <c r="I89" s="166"/>
      <c r="J89" s="131">
        <v>2.25</v>
      </c>
      <c r="K89" s="170">
        <v>0</v>
      </c>
      <c r="L89" s="184" t="e">
        <v>#N/A</v>
      </c>
      <c r="M89" s="142"/>
      <c r="N89" s="168" t="s">
        <v>13792</v>
      </c>
      <c r="O89" s="84">
        <v>0.23</v>
      </c>
      <c r="P89" s="7"/>
      <c r="Q89" s="35">
        <v>0</v>
      </c>
      <c r="R89" s="218"/>
      <c r="S89" s="36" t="s">
        <v>13796</v>
      </c>
      <c r="T89" s="86" t="s">
        <v>4706</v>
      </c>
      <c r="U89" s="39"/>
      <c r="V89" s="169"/>
      <c r="W89" s="49" t="s">
        <v>13792</v>
      </c>
      <c r="X89" s="49"/>
      <c r="Y89" s="49"/>
      <c r="Z89" s="49"/>
    </row>
    <row r="90" spans="2:26" ht="27.75" customHeight="1">
      <c r="B90" s="55" t="s">
        <v>1793</v>
      </c>
      <c r="C90" s="56" t="s">
        <v>4512</v>
      </c>
      <c r="D90" s="185" t="s">
        <v>4707</v>
      </c>
      <c r="E90" s="83" t="s">
        <v>3108</v>
      </c>
      <c r="F90" s="65" t="s">
        <v>13784</v>
      </c>
      <c r="G90" s="58" t="s">
        <v>284</v>
      </c>
      <c r="H90" s="58" t="s">
        <v>8167</v>
      </c>
      <c r="I90" s="166"/>
      <c r="J90" s="131">
        <v>11.25</v>
      </c>
      <c r="K90" s="170">
        <v>0</v>
      </c>
      <c r="L90" s="184">
        <v>137</v>
      </c>
      <c r="M90" s="142"/>
      <c r="N90" s="168" t="s">
        <v>4514</v>
      </c>
      <c r="O90" s="84">
        <v>0.23</v>
      </c>
      <c r="P90" s="7"/>
      <c r="Q90" s="35">
        <v>0</v>
      </c>
      <c r="R90" s="218"/>
      <c r="S90" s="36" t="s">
        <v>13796</v>
      </c>
      <c r="T90" s="86" t="s">
        <v>4706</v>
      </c>
      <c r="U90" s="39"/>
      <c r="V90" s="169"/>
      <c r="W90" s="49" t="s">
        <v>4514</v>
      </c>
      <c r="X90" s="49"/>
      <c r="Y90" s="49"/>
      <c r="Z90" s="49"/>
    </row>
    <row r="91" spans="2:26" ht="27.75" customHeight="1">
      <c r="B91" s="55" t="s">
        <v>1793</v>
      </c>
      <c r="C91" s="56" t="s">
        <v>13341</v>
      </c>
      <c r="D91" s="185" t="s">
        <v>13678</v>
      </c>
      <c r="E91" s="83" t="s">
        <v>3108</v>
      </c>
      <c r="F91" s="65" t="s">
        <v>13679</v>
      </c>
      <c r="G91" s="58" t="s">
        <v>10</v>
      </c>
      <c r="H91" s="58" t="s">
        <v>8167</v>
      </c>
      <c r="I91" s="166"/>
      <c r="J91" s="131">
        <v>2.25</v>
      </c>
      <c r="K91" s="170">
        <v>0</v>
      </c>
      <c r="L91" s="184">
        <v>6</v>
      </c>
      <c r="M91" s="142"/>
      <c r="N91" s="168" t="s">
        <v>13795</v>
      </c>
      <c r="O91" s="84">
        <v>0.23</v>
      </c>
      <c r="P91" s="7"/>
      <c r="Q91" s="35">
        <v>0</v>
      </c>
      <c r="R91" s="218"/>
      <c r="S91" s="36" t="s">
        <v>13796</v>
      </c>
      <c r="T91" s="86" t="s">
        <v>4706</v>
      </c>
      <c r="U91" s="39"/>
      <c r="V91" s="169"/>
      <c r="W91" s="49" t="s">
        <v>13795</v>
      </c>
      <c r="X91" s="49"/>
      <c r="Y91" s="49"/>
      <c r="Z91" s="49"/>
    </row>
    <row r="92" spans="2:26" ht="27.75" customHeight="1">
      <c r="B92" s="55" t="s">
        <v>1793</v>
      </c>
      <c r="C92" s="56" t="s">
        <v>13342</v>
      </c>
      <c r="D92" s="185" t="s">
        <v>13680</v>
      </c>
      <c r="E92" s="83" t="s">
        <v>3108</v>
      </c>
      <c r="F92" s="65" t="s">
        <v>13681</v>
      </c>
      <c r="G92" s="58" t="s">
        <v>10</v>
      </c>
      <c r="H92" s="58" t="s">
        <v>8167</v>
      </c>
      <c r="I92" s="166"/>
      <c r="J92" s="131">
        <v>2.25</v>
      </c>
      <c r="K92" s="170">
        <v>0</v>
      </c>
      <c r="L92" s="184">
        <v>7</v>
      </c>
      <c r="M92" s="142"/>
      <c r="N92" s="168" t="s">
        <v>13682</v>
      </c>
      <c r="O92" s="84">
        <v>0.23</v>
      </c>
      <c r="P92" s="7"/>
      <c r="Q92" s="35">
        <v>0</v>
      </c>
      <c r="R92" s="218"/>
      <c r="S92" s="36" t="s">
        <v>13796</v>
      </c>
      <c r="T92" s="86" t="s">
        <v>4706</v>
      </c>
      <c r="U92" s="39"/>
      <c r="V92" s="169"/>
      <c r="W92" s="49" t="s">
        <v>13682</v>
      </c>
      <c r="X92" s="49"/>
      <c r="Y92" s="49"/>
      <c r="Z92" s="49"/>
    </row>
    <row r="93" spans="2:26" ht="27.75" customHeight="1">
      <c r="B93" s="55" t="s">
        <v>1793</v>
      </c>
      <c r="C93" s="56" t="s">
        <v>8963</v>
      </c>
      <c r="D93" s="185" t="s">
        <v>9040</v>
      </c>
      <c r="E93" s="83" t="s">
        <v>3108</v>
      </c>
      <c r="F93" s="65" t="s">
        <v>8964</v>
      </c>
      <c r="G93" s="58" t="s">
        <v>10</v>
      </c>
      <c r="H93" s="58" t="s">
        <v>8070</v>
      </c>
      <c r="I93" s="166">
        <v>7.31</v>
      </c>
      <c r="J93" s="131">
        <v>5.29</v>
      </c>
      <c r="K93" s="170">
        <v>0</v>
      </c>
      <c r="L93" s="184">
        <v>8</v>
      </c>
      <c r="M93" s="142"/>
      <c r="N93" s="168" t="s">
        <v>13762</v>
      </c>
      <c r="O93" s="84">
        <v>0.23</v>
      </c>
      <c r="P93" s="7"/>
      <c r="Q93" s="35">
        <v>0</v>
      </c>
      <c r="R93" s="218"/>
      <c r="S93" s="36" t="s">
        <v>13796</v>
      </c>
      <c r="T93" s="86" t="s">
        <v>4651</v>
      </c>
      <c r="U93" s="39"/>
      <c r="V93" s="169"/>
      <c r="W93" s="49" t="s">
        <v>13762</v>
      </c>
      <c r="X93" s="49"/>
      <c r="Y93" s="49"/>
      <c r="Z93" s="49"/>
    </row>
    <row r="94" spans="2:26" ht="27.75" customHeight="1">
      <c r="B94" s="55" t="s">
        <v>1793</v>
      </c>
      <c r="C94" s="56" t="s">
        <v>8965</v>
      </c>
      <c r="D94" s="113" t="s">
        <v>9041</v>
      </c>
      <c r="E94" s="83" t="s">
        <v>3108</v>
      </c>
      <c r="F94" s="65" t="s">
        <v>8966</v>
      </c>
      <c r="G94" s="58" t="s">
        <v>10</v>
      </c>
      <c r="H94" s="58" t="s">
        <v>8070</v>
      </c>
      <c r="I94" s="129">
        <v>7.31</v>
      </c>
      <c r="J94" s="129">
        <v>4.99</v>
      </c>
      <c r="K94" s="93">
        <v>0</v>
      </c>
      <c r="L94" s="184">
        <v>2725</v>
      </c>
      <c r="M94" s="142"/>
      <c r="N94" s="64" t="s">
        <v>1804</v>
      </c>
      <c r="O94" s="84">
        <v>0.23</v>
      </c>
      <c r="P94" s="7"/>
      <c r="Q94" s="35">
        <v>0</v>
      </c>
      <c r="R94" s="104">
        <v>110</v>
      </c>
      <c r="S94" s="36" t="s">
        <v>3131</v>
      </c>
      <c r="T94" s="86" t="s">
        <v>4564</v>
      </c>
      <c r="U94" s="39"/>
      <c r="V94" s="39"/>
      <c r="W94" s="49" t="s">
        <v>1804</v>
      </c>
      <c r="X94" s="49" t="s">
        <v>3152</v>
      </c>
      <c r="Y94" s="49" t="s">
        <v>3152</v>
      </c>
      <c r="Z94" s="49" t="s">
        <v>3152</v>
      </c>
    </row>
    <row r="95" spans="2:26" ht="27.75" customHeight="1">
      <c r="B95" s="55" t="s">
        <v>1793</v>
      </c>
      <c r="C95" s="56" t="s">
        <v>8969</v>
      </c>
      <c r="D95" s="113" t="s">
        <v>9043</v>
      </c>
      <c r="E95" s="83" t="s">
        <v>3108</v>
      </c>
      <c r="F95" s="65" t="s">
        <v>8970</v>
      </c>
      <c r="G95" s="58" t="s">
        <v>10</v>
      </c>
      <c r="H95" s="58" t="s">
        <v>8070</v>
      </c>
      <c r="I95" s="129">
        <v>9.75</v>
      </c>
      <c r="J95" s="129">
        <v>6.89</v>
      </c>
      <c r="K95" s="93">
        <v>0</v>
      </c>
      <c r="L95" s="184">
        <v>2725</v>
      </c>
      <c r="M95" s="142"/>
      <c r="N95" s="64" t="s">
        <v>4385</v>
      </c>
      <c r="O95" s="84">
        <v>0.23</v>
      </c>
      <c r="P95" s="7"/>
      <c r="Q95" s="35">
        <v>0</v>
      </c>
      <c r="R95" s="104">
        <v>129</v>
      </c>
      <c r="S95" s="36" t="s">
        <v>3139</v>
      </c>
      <c r="T95" s="86" t="s">
        <v>8046</v>
      </c>
      <c r="U95" s="39"/>
      <c r="V95" s="39"/>
      <c r="W95" s="49" t="s">
        <v>3152</v>
      </c>
      <c r="X95" s="49" t="s">
        <v>4385</v>
      </c>
      <c r="Y95" s="49" t="s">
        <v>3152</v>
      </c>
      <c r="Z95" s="49" t="s">
        <v>3152</v>
      </c>
    </row>
    <row r="96" spans="2:26" ht="27.75" customHeight="1">
      <c r="B96" s="55" t="s">
        <v>1793</v>
      </c>
      <c r="C96" s="56" t="s">
        <v>8983</v>
      </c>
      <c r="D96" s="113" t="s">
        <v>9050</v>
      </c>
      <c r="E96" s="83" t="s">
        <v>3108</v>
      </c>
      <c r="F96" s="65" t="s">
        <v>8984</v>
      </c>
      <c r="G96" s="58" t="s">
        <v>10</v>
      </c>
      <c r="H96" s="58" t="s">
        <v>8070</v>
      </c>
      <c r="I96" s="129">
        <v>7.31</v>
      </c>
      <c r="J96" s="129">
        <v>4.99</v>
      </c>
      <c r="K96" s="93">
        <v>0</v>
      </c>
      <c r="L96" s="184">
        <v>3948</v>
      </c>
      <c r="M96" s="142"/>
      <c r="N96" s="64" t="s">
        <v>5542</v>
      </c>
      <c r="O96" s="84">
        <v>0.23</v>
      </c>
      <c r="P96" s="7"/>
      <c r="Q96" s="35">
        <v>0</v>
      </c>
      <c r="R96" s="104"/>
      <c r="S96" s="36" t="s">
        <v>3139</v>
      </c>
      <c r="T96" s="86" t="s">
        <v>8046</v>
      </c>
      <c r="U96" s="39"/>
      <c r="V96" s="39"/>
      <c r="W96" s="49" t="s">
        <v>3152</v>
      </c>
      <c r="X96" s="49" t="s">
        <v>5542</v>
      </c>
      <c r="Y96" s="49" t="s">
        <v>3152</v>
      </c>
      <c r="Z96" s="49" t="s">
        <v>3152</v>
      </c>
    </row>
    <row r="97" spans="2:26" ht="27.75" customHeight="1">
      <c r="B97" s="55" t="s">
        <v>1793</v>
      </c>
      <c r="C97" s="56" t="s">
        <v>8985</v>
      </c>
      <c r="D97" s="113" t="s">
        <v>9051</v>
      </c>
      <c r="E97" s="83" t="s">
        <v>3108</v>
      </c>
      <c r="F97" s="65" t="s">
        <v>8986</v>
      </c>
      <c r="G97" s="58" t="s">
        <v>10</v>
      </c>
      <c r="H97" s="58" t="s">
        <v>8070</v>
      </c>
      <c r="I97" s="129">
        <v>7.31</v>
      </c>
      <c r="J97" s="129">
        <v>4.99</v>
      </c>
      <c r="K97" s="93">
        <v>0</v>
      </c>
      <c r="L97" s="184">
        <v>4048</v>
      </c>
      <c r="M97" s="142"/>
      <c r="N97" s="64" t="s">
        <v>5445</v>
      </c>
      <c r="O97" s="84">
        <v>0.23</v>
      </c>
      <c r="P97" s="7"/>
      <c r="Q97" s="35">
        <v>0</v>
      </c>
      <c r="R97" s="104"/>
      <c r="S97" s="36" t="s">
        <v>3139</v>
      </c>
      <c r="T97" s="86" t="s">
        <v>8046</v>
      </c>
      <c r="U97" s="39"/>
      <c r="V97" s="39"/>
      <c r="W97" s="49" t="s">
        <v>3152</v>
      </c>
      <c r="X97" s="49" t="s">
        <v>5445</v>
      </c>
      <c r="Y97" s="49" t="s">
        <v>3152</v>
      </c>
      <c r="Z97" s="49" t="s">
        <v>3152</v>
      </c>
    </row>
    <row r="98" spans="2:26" ht="27.75" customHeight="1">
      <c r="B98" s="55" t="s">
        <v>1793</v>
      </c>
      <c r="C98" s="56" t="s">
        <v>8989</v>
      </c>
      <c r="D98" s="113" t="s">
        <v>9053</v>
      </c>
      <c r="E98" s="83" t="s">
        <v>3108</v>
      </c>
      <c r="F98" s="65" t="s">
        <v>8990</v>
      </c>
      <c r="G98" s="58" t="s">
        <v>10</v>
      </c>
      <c r="H98" s="58" t="s">
        <v>8070</v>
      </c>
      <c r="I98" s="129">
        <v>9.75</v>
      </c>
      <c r="J98" s="129">
        <v>6.79</v>
      </c>
      <c r="K98" s="93">
        <v>0</v>
      </c>
      <c r="L98" s="184">
        <v>4064</v>
      </c>
      <c r="M98" s="142"/>
      <c r="N98" s="64">
        <v>5905130008504</v>
      </c>
      <c r="O98" s="84">
        <v>0.23</v>
      </c>
      <c r="P98" s="7"/>
      <c r="Q98" s="35">
        <v>0</v>
      </c>
      <c r="R98" s="104"/>
      <c r="S98" s="36" t="s">
        <v>3139</v>
      </c>
      <c r="T98" s="86" t="s">
        <v>8046</v>
      </c>
      <c r="U98" s="39"/>
      <c r="V98" s="39"/>
      <c r="W98" s="49"/>
      <c r="X98" s="49">
        <v>5905130008504</v>
      </c>
      <c r="Y98" s="49"/>
      <c r="Z98" s="49"/>
    </row>
    <row r="99" spans="2:26" ht="27.75" customHeight="1">
      <c r="B99" s="55" t="s">
        <v>1793</v>
      </c>
      <c r="C99" s="56" t="s">
        <v>9003</v>
      </c>
      <c r="D99" s="113" t="s">
        <v>9030</v>
      </c>
      <c r="E99" s="83" t="s">
        <v>3108</v>
      </c>
      <c r="F99" s="65" t="s">
        <v>9004</v>
      </c>
      <c r="G99" s="58" t="s">
        <v>10</v>
      </c>
      <c r="H99" s="58" t="s">
        <v>8070</v>
      </c>
      <c r="I99" s="129">
        <v>10.039999999999999</v>
      </c>
      <c r="J99" s="129">
        <v>6.99</v>
      </c>
      <c r="K99" s="93">
        <v>0</v>
      </c>
      <c r="L99" s="184">
        <v>3613</v>
      </c>
      <c r="M99" s="142"/>
      <c r="N99" s="64" t="s">
        <v>4383</v>
      </c>
      <c r="O99" s="84">
        <v>0.23</v>
      </c>
      <c r="P99" s="7"/>
      <c r="Q99" s="35">
        <v>0</v>
      </c>
      <c r="R99" s="104">
        <v>129</v>
      </c>
      <c r="S99" s="36" t="s">
        <v>3139</v>
      </c>
      <c r="T99" s="86" t="s">
        <v>8046</v>
      </c>
      <c r="U99" s="39"/>
      <c r="V99" s="39"/>
      <c r="W99" s="49" t="s">
        <v>3152</v>
      </c>
      <c r="X99" s="49" t="s">
        <v>4383</v>
      </c>
      <c r="Y99" s="49" t="s">
        <v>3152</v>
      </c>
      <c r="Z99" s="49" t="s">
        <v>3152</v>
      </c>
    </row>
    <row r="100" spans="2:26" ht="27.75" customHeight="1">
      <c r="B100" s="55" t="s">
        <v>1793</v>
      </c>
      <c r="C100" s="56" t="s">
        <v>9005</v>
      </c>
      <c r="D100" s="113" t="s">
        <v>9031</v>
      </c>
      <c r="E100" s="83" t="s">
        <v>3108</v>
      </c>
      <c r="F100" s="65" t="s">
        <v>9006</v>
      </c>
      <c r="G100" s="58" t="s">
        <v>10</v>
      </c>
      <c r="H100" s="58" t="s">
        <v>8070</v>
      </c>
      <c r="I100" s="129">
        <v>10.97</v>
      </c>
      <c r="J100" s="129">
        <v>7.49</v>
      </c>
      <c r="K100" s="93">
        <v>0</v>
      </c>
      <c r="L100" s="184">
        <v>4187</v>
      </c>
      <c r="M100" s="142"/>
      <c r="N100" s="64" t="s">
        <v>4386</v>
      </c>
      <c r="O100" s="84">
        <v>0.23</v>
      </c>
      <c r="P100" s="7"/>
      <c r="Q100" s="35">
        <v>0</v>
      </c>
      <c r="R100" s="104"/>
      <c r="S100" s="36" t="s">
        <v>3139</v>
      </c>
      <c r="T100" s="86" t="s">
        <v>8046</v>
      </c>
      <c r="U100" s="39"/>
      <c r="V100" s="39"/>
      <c r="W100" s="49" t="s">
        <v>3152</v>
      </c>
      <c r="X100" s="49" t="s">
        <v>4386</v>
      </c>
      <c r="Y100" s="49" t="s">
        <v>3152</v>
      </c>
      <c r="Z100" s="49" t="s">
        <v>3152</v>
      </c>
    </row>
    <row r="101" spans="2:26" ht="27.75" customHeight="1">
      <c r="B101" s="55" t="s">
        <v>1793</v>
      </c>
      <c r="C101" s="56" t="s">
        <v>9009</v>
      </c>
      <c r="D101" s="113" t="s">
        <v>9033</v>
      </c>
      <c r="E101" s="83" t="s">
        <v>3108</v>
      </c>
      <c r="F101" s="65" t="s">
        <v>9010</v>
      </c>
      <c r="G101" s="58" t="s">
        <v>10</v>
      </c>
      <c r="H101" s="58" t="s">
        <v>8070</v>
      </c>
      <c r="I101" s="129">
        <v>12.19</v>
      </c>
      <c r="J101" s="129">
        <v>8.49</v>
      </c>
      <c r="K101" s="93">
        <v>0</v>
      </c>
      <c r="L101" s="184">
        <v>2314</v>
      </c>
      <c r="M101" s="142"/>
      <c r="N101" s="64" t="s">
        <v>4387</v>
      </c>
      <c r="O101" s="84">
        <v>0.23</v>
      </c>
      <c r="P101" s="7"/>
      <c r="Q101" s="35">
        <v>0</v>
      </c>
      <c r="R101" s="104"/>
      <c r="S101" s="36" t="s">
        <v>3139</v>
      </c>
      <c r="T101" s="86" t="s">
        <v>8046</v>
      </c>
      <c r="U101" s="39"/>
      <c r="V101" s="39"/>
      <c r="W101" s="49" t="s">
        <v>3152</v>
      </c>
      <c r="X101" s="49" t="s">
        <v>4387</v>
      </c>
      <c r="Y101" s="49" t="s">
        <v>3152</v>
      </c>
      <c r="Z101" s="49" t="s">
        <v>3152</v>
      </c>
    </row>
    <row r="102" spans="2:26" ht="27.75" customHeight="1">
      <c r="B102" s="55" t="s">
        <v>1793</v>
      </c>
      <c r="C102" s="56" t="s">
        <v>13345</v>
      </c>
      <c r="D102" s="113" t="s">
        <v>13686</v>
      </c>
      <c r="E102" s="83" t="s">
        <v>3108</v>
      </c>
      <c r="F102" s="65" t="s">
        <v>13687</v>
      </c>
      <c r="G102" s="58" t="s">
        <v>10</v>
      </c>
      <c r="H102" s="58" t="s">
        <v>8162</v>
      </c>
      <c r="I102" s="129"/>
      <c r="J102" s="129">
        <v>2.25</v>
      </c>
      <c r="K102" s="93">
        <v>0</v>
      </c>
      <c r="L102" s="184">
        <v>2437</v>
      </c>
      <c r="M102" s="142"/>
      <c r="N102" s="64" t="s">
        <v>5451</v>
      </c>
      <c r="O102" s="84">
        <v>0.23</v>
      </c>
      <c r="P102" s="7"/>
      <c r="Q102" s="35">
        <v>0</v>
      </c>
      <c r="R102" s="104"/>
      <c r="S102" s="36" t="s">
        <v>3139</v>
      </c>
      <c r="T102" s="86" t="s">
        <v>8046</v>
      </c>
      <c r="U102" s="39"/>
      <c r="V102" s="39"/>
      <c r="W102" s="49" t="s">
        <v>3152</v>
      </c>
      <c r="X102" s="49" t="s">
        <v>5451</v>
      </c>
      <c r="Y102" s="49" t="s">
        <v>3152</v>
      </c>
      <c r="Z102" s="49" t="s">
        <v>3152</v>
      </c>
    </row>
    <row r="103" spans="2:26" ht="27.75" customHeight="1">
      <c r="B103" s="55" t="s">
        <v>1793</v>
      </c>
      <c r="C103" s="56" t="s">
        <v>1802</v>
      </c>
      <c r="D103" s="113" t="s">
        <v>3448</v>
      </c>
      <c r="E103" s="83" t="s">
        <v>3108</v>
      </c>
      <c r="F103" s="65" t="s">
        <v>1803</v>
      </c>
      <c r="G103" s="58" t="s">
        <v>10</v>
      </c>
      <c r="H103" s="58">
        <v>4</v>
      </c>
      <c r="I103" s="129">
        <v>6.07</v>
      </c>
      <c r="J103" s="129">
        <v>6.07</v>
      </c>
      <c r="K103" s="93">
        <v>0</v>
      </c>
      <c r="L103" s="184">
        <v>906</v>
      </c>
      <c r="M103" s="142"/>
      <c r="N103" s="64" t="s">
        <v>4388</v>
      </c>
      <c r="O103" s="84">
        <v>0.23</v>
      </c>
      <c r="P103" s="7"/>
      <c r="Q103" s="35">
        <v>0</v>
      </c>
      <c r="R103" s="104">
        <v>129</v>
      </c>
      <c r="S103" s="36" t="s">
        <v>3139</v>
      </c>
      <c r="T103" s="86" t="s">
        <v>8046</v>
      </c>
      <c r="U103" s="39"/>
      <c r="V103" s="39"/>
      <c r="W103" s="49" t="s">
        <v>3152</v>
      </c>
      <c r="X103" s="49" t="s">
        <v>4388</v>
      </c>
      <c r="Y103" s="49" t="s">
        <v>3152</v>
      </c>
      <c r="Z103" s="49" t="s">
        <v>3152</v>
      </c>
    </row>
    <row r="104" spans="2:26" ht="27.75" customHeight="1">
      <c r="B104" s="55" t="s">
        <v>1793</v>
      </c>
      <c r="C104" s="56" t="s">
        <v>10949</v>
      </c>
      <c r="D104" s="113" t="s">
        <v>10950</v>
      </c>
      <c r="E104" s="83" t="s">
        <v>3107</v>
      </c>
      <c r="F104" s="65" t="s">
        <v>10958</v>
      </c>
      <c r="G104" s="58" t="s">
        <v>10</v>
      </c>
      <c r="H104" s="58" t="s">
        <v>8162</v>
      </c>
      <c r="I104" s="129">
        <v>2.85</v>
      </c>
      <c r="J104" s="129">
        <v>2.4500000000000002</v>
      </c>
      <c r="K104" s="93">
        <v>0</v>
      </c>
      <c r="L104" s="184">
        <v>586</v>
      </c>
      <c r="M104" s="142"/>
      <c r="N104" s="64">
        <v>5902979018527</v>
      </c>
      <c r="O104" s="84">
        <v>0.23</v>
      </c>
      <c r="P104" s="7"/>
      <c r="Q104" s="35">
        <v>0</v>
      </c>
      <c r="R104" s="104" t="s">
        <v>10971</v>
      </c>
      <c r="S104" s="36" t="s">
        <v>10962</v>
      </c>
      <c r="T104" s="86">
        <v>48203000</v>
      </c>
      <c r="U104" s="39"/>
      <c r="V104" s="39"/>
      <c r="W104" s="49">
        <v>5902979018527</v>
      </c>
      <c r="X104" s="49">
        <v>5902979018534</v>
      </c>
      <c r="Y104" s="49"/>
      <c r="Z104" s="49"/>
    </row>
    <row r="105" spans="2:26" ht="27.75" customHeight="1">
      <c r="B105" s="55" t="s">
        <v>1793</v>
      </c>
      <c r="C105" s="56" t="s">
        <v>10951</v>
      </c>
      <c r="D105" s="113" t="s">
        <v>10952</v>
      </c>
      <c r="E105" s="83" t="s">
        <v>3107</v>
      </c>
      <c r="F105" s="65" t="s">
        <v>10959</v>
      </c>
      <c r="G105" s="58" t="s">
        <v>10</v>
      </c>
      <c r="H105" s="58" t="s">
        <v>8162</v>
      </c>
      <c r="I105" s="129">
        <v>2.85</v>
      </c>
      <c r="J105" s="129">
        <v>2.4500000000000002</v>
      </c>
      <c r="K105" s="93">
        <v>0</v>
      </c>
      <c r="L105" s="184">
        <v>2005</v>
      </c>
      <c r="M105" s="142"/>
      <c r="N105" s="64">
        <v>5902979018428</v>
      </c>
      <c r="O105" s="84">
        <v>0.23</v>
      </c>
      <c r="P105" s="7"/>
      <c r="Q105" s="35">
        <v>0</v>
      </c>
      <c r="R105" s="104" t="s">
        <v>10971</v>
      </c>
      <c r="S105" s="36" t="s">
        <v>10962</v>
      </c>
      <c r="T105" s="86">
        <v>48203000</v>
      </c>
      <c r="U105" s="39"/>
      <c r="V105" s="39"/>
      <c r="W105" s="49">
        <v>5902979018428</v>
      </c>
      <c r="X105" s="49">
        <v>5902979018473</v>
      </c>
      <c r="Y105" s="49"/>
      <c r="Z105" s="49"/>
    </row>
    <row r="106" spans="2:26" ht="27.75" customHeight="1">
      <c r="B106" s="55" t="s">
        <v>1793</v>
      </c>
      <c r="C106" s="56" t="s">
        <v>11017</v>
      </c>
      <c r="D106" s="113" t="s">
        <v>11018</v>
      </c>
      <c r="E106" s="83" t="s">
        <v>3107</v>
      </c>
      <c r="F106" s="65" t="s">
        <v>11019</v>
      </c>
      <c r="G106" s="58" t="s">
        <v>10</v>
      </c>
      <c r="H106" s="58" t="s">
        <v>8162</v>
      </c>
      <c r="I106" s="129">
        <v>2.85</v>
      </c>
      <c r="J106" s="129">
        <v>2.4500000000000002</v>
      </c>
      <c r="K106" s="93">
        <v>0</v>
      </c>
      <c r="L106" s="184">
        <v>2005</v>
      </c>
      <c r="M106" s="142"/>
      <c r="N106" s="64">
        <v>5902979019005</v>
      </c>
      <c r="O106" s="84">
        <v>0.23</v>
      </c>
      <c r="P106" s="7"/>
      <c r="Q106" s="35">
        <v>0</v>
      </c>
      <c r="R106" s="104" t="s">
        <v>11016</v>
      </c>
      <c r="S106" s="36" t="s">
        <v>10962</v>
      </c>
      <c r="T106" s="86">
        <v>48203000</v>
      </c>
      <c r="U106" s="39"/>
      <c r="V106" s="39"/>
      <c r="W106" s="49">
        <v>5902979019005</v>
      </c>
      <c r="X106" s="49"/>
      <c r="Y106" s="49"/>
      <c r="Z106" s="49"/>
    </row>
    <row r="107" spans="2:26" ht="27.75" customHeight="1">
      <c r="B107" s="55" t="s">
        <v>1793</v>
      </c>
      <c r="C107" s="56" t="s">
        <v>2022</v>
      </c>
      <c r="D107" s="113" t="s">
        <v>3573</v>
      </c>
      <c r="E107" s="83" t="s">
        <v>3108</v>
      </c>
      <c r="F107" s="65" t="s">
        <v>2023</v>
      </c>
      <c r="G107" s="58" t="s">
        <v>284</v>
      </c>
      <c r="H107" s="58">
        <v>1</v>
      </c>
      <c r="I107" s="129">
        <v>9.99</v>
      </c>
      <c r="J107" s="129">
        <v>9.99</v>
      </c>
      <c r="K107" s="93">
        <v>0</v>
      </c>
      <c r="L107" s="184">
        <v>2346</v>
      </c>
      <c r="M107" s="142"/>
      <c r="N107" s="64" t="s">
        <v>5446</v>
      </c>
      <c r="O107" s="84">
        <v>0.23</v>
      </c>
      <c r="P107" s="7"/>
      <c r="Q107" s="35">
        <v>0</v>
      </c>
      <c r="R107" s="104"/>
      <c r="S107" s="36" t="s">
        <v>3139</v>
      </c>
      <c r="T107" s="86" t="s">
        <v>8046</v>
      </c>
      <c r="U107" s="39"/>
      <c r="V107" s="39"/>
      <c r="W107" s="49" t="s">
        <v>3152</v>
      </c>
      <c r="X107" s="49" t="s">
        <v>5446</v>
      </c>
      <c r="Y107" s="49" t="s">
        <v>3152</v>
      </c>
      <c r="Z107" s="49" t="s">
        <v>3152</v>
      </c>
    </row>
    <row r="108" spans="2:26" ht="27.75" customHeight="1">
      <c r="B108" s="55" t="s">
        <v>1793</v>
      </c>
      <c r="C108" s="56" t="s">
        <v>4481</v>
      </c>
      <c r="D108" s="113" t="s">
        <v>4708</v>
      </c>
      <c r="E108" s="83" t="s">
        <v>3108</v>
      </c>
      <c r="F108" s="65" t="s">
        <v>4482</v>
      </c>
      <c r="G108" s="58" t="s">
        <v>284</v>
      </c>
      <c r="H108" s="58">
        <v>1</v>
      </c>
      <c r="I108" s="129">
        <v>6.99</v>
      </c>
      <c r="J108" s="129">
        <v>5.99</v>
      </c>
      <c r="K108" s="93">
        <v>0</v>
      </c>
      <c r="L108" s="184">
        <v>5128</v>
      </c>
      <c r="M108" s="142"/>
      <c r="N108" s="64" t="s">
        <v>5601</v>
      </c>
      <c r="O108" s="84">
        <v>0.23</v>
      </c>
      <c r="P108" s="7"/>
      <c r="Q108" s="35">
        <v>0</v>
      </c>
      <c r="R108" s="104"/>
      <c r="S108" s="36" t="s">
        <v>3139</v>
      </c>
      <c r="T108" s="86" t="s">
        <v>8046</v>
      </c>
      <c r="U108" s="39"/>
      <c r="V108" s="39"/>
      <c r="W108" s="49" t="s">
        <v>3152</v>
      </c>
      <c r="X108" s="49" t="s">
        <v>5601</v>
      </c>
      <c r="Y108" s="49" t="s">
        <v>3152</v>
      </c>
      <c r="Z108" s="49" t="s">
        <v>3152</v>
      </c>
    </row>
    <row r="109" spans="2:26" ht="27.75" customHeight="1">
      <c r="B109" s="55" t="s">
        <v>1793</v>
      </c>
      <c r="C109" s="56" t="s">
        <v>4483</v>
      </c>
      <c r="D109" s="113" t="s">
        <v>4709</v>
      </c>
      <c r="E109" s="83" t="s">
        <v>3108</v>
      </c>
      <c r="F109" s="65" t="s">
        <v>4484</v>
      </c>
      <c r="G109" s="58" t="s">
        <v>284</v>
      </c>
      <c r="H109" s="58">
        <v>1</v>
      </c>
      <c r="I109" s="129">
        <v>6.99</v>
      </c>
      <c r="J109" s="129">
        <v>5.99</v>
      </c>
      <c r="K109" s="93">
        <v>0</v>
      </c>
      <c r="L109" s="184">
        <v>106</v>
      </c>
      <c r="M109" s="142"/>
      <c r="N109" s="64" t="s">
        <v>5447</v>
      </c>
      <c r="O109" s="84">
        <v>0.23</v>
      </c>
      <c r="P109" s="7"/>
      <c r="Q109" s="35">
        <v>0</v>
      </c>
      <c r="R109" s="104"/>
      <c r="S109" s="36" t="s">
        <v>3139</v>
      </c>
      <c r="T109" s="86" t="s">
        <v>8046</v>
      </c>
      <c r="U109" s="39"/>
      <c r="V109" s="39"/>
      <c r="W109" s="49" t="s">
        <v>3152</v>
      </c>
      <c r="X109" s="49" t="s">
        <v>5447</v>
      </c>
      <c r="Y109" s="49" t="s">
        <v>3152</v>
      </c>
      <c r="Z109" s="49" t="s">
        <v>3152</v>
      </c>
    </row>
    <row r="110" spans="2:26" ht="27.75" customHeight="1">
      <c r="B110" s="55" t="s">
        <v>1793</v>
      </c>
      <c r="C110" s="56" t="s">
        <v>13055</v>
      </c>
      <c r="D110" s="113" t="s">
        <v>13056</v>
      </c>
      <c r="E110" s="83" t="s">
        <v>3108</v>
      </c>
      <c r="F110" s="65" t="s">
        <v>13057</v>
      </c>
      <c r="G110" s="58" t="s">
        <v>284</v>
      </c>
      <c r="H110" s="58">
        <v>1</v>
      </c>
      <c r="I110" s="129">
        <v>6.99</v>
      </c>
      <c r="J110" s="129">
        <v>5.99</v>
      </c>
      <c r="K110" s="93">
        <v>0</v>
      </c>
      <c r="L110" s="184">
        <v>65</v>
      </c>
      <c r="M110" s="142"/>
      <c r="N110" s="64" t="s">
        <v>5448</v>
      </c>
      <c r="O110" s="84">
        <v>0.23</v>
      </c>
      <c r="P110" s="7"/>
      <c r="Q110" s="35">
        <v>0</v>
      </c>
      <c r="R110" s="104"/>
      <c r="S110" s="36" t="s">
        <v>3139</v>
      </c>
      <c r="T110" s="86" t="s">
        <v>8046</v>
      </c>
      <c r="U110" s="39"/>
      <c r="V110" s="39"/>
      <c r="W110" s="49" t="s">
        <v>3152</v>
      </c>
      <c r="X110" s="49" t="s">
        <v>5448</v>
      </c>
      <c r="Y110" s="49" t="s">
        <v>3152</v>
      </c>
      <c r="Z110" s="49" t="s">
        <v>3152</v>
      </c>
    </row>
    <row r="111" spans="2:26" ht="27.75" customHeight="1">
      <c r="B111" s="55" t="s">
        <v>1793</v>
      </c>
      <c r="C111" s="56" t="s">
        <v>2024</v>
      </c>
      <c r="D111" s="113" t="s">
        <v>3575</v>
      </c>
      <c r="E111" s="83" t="s">
        <v>3108</v>
      </c>
      <c r="F111" s="65" t="s">
        <v>2025</v>
      </c>
      <c r="G111" s="58" t="s">
        <v>284</v>
      </c>
      <c r="H111" s="58">
        <v>1</v>
      </c>
      <c r="I111" s="129">
        <v>6.99</v>
      </c>
      <c r="J111" s="129">
        <v>5.99</v>
      </c>
      <c r="K111" s="93">
        <v>0</v>
      </c>
      <c r="L111" s="184">
        <v>142</v>
      </c>
      <c r="M111" s="142"/>
      <c r="N111" s="64" t="s">
        <v>4384</v>
      </c>
      <c r="O111" s="84">
        <v>0.23</v>
      </c>
      <c r="P111" s="7"/>
      <c r="Q111" s="35">
        <v>0</v>
      </c>
      <c r="R111" s="104">
        <v>129</v>
      </c>
      <c r="S111" s="36" t="s">
        <v>3139</v>
      </c>
      <c r="T111" s="86" t="s">
        <v>8046</v>
      </c>
      <c r="U111" s="39"/>
      <c r="V111" s="39"/>
      <c r="W111" s="49" t="s">
        <v>3152</v>
      </c>
      <c r="X111" s="49" t="s">
        <v>4384</v>
      </c>
      <c r="Y111" s="49" t="s">
        <v>3152</v>
      </c>
      <c r="Z111" s="49" t="s">
        <v>3152</v>
      </c>
    </row>
    <row r="112" spans="2:26" ht="27.75" customHeight="1">
      <c r="B112" s="55" t="s">
        <v>1793</v>
      </c>
      <c r="C112" s="56" t="s">
        <v>2406</v>
      </c>
      <c r="D112" s="113" t="s">
        <v>3571</v>
      </c>
      <c r="E112" s="83" t="s">
        <v>3108</v>
      </c>
      <c r="F112" s="65" t="s">
        <v>2407</v>
      </c>
      <c r="G112" s="58" t="s">
        <v>284</v>
      </c>
      <c r="H112" s="58">
        <v>1</v>
      </c>
      <c r="I112" s="129">
        <v>9.19</v>
      </c>
      <c r="J112" s="129">
        <v>9.19</v>
      </c>
      <c r="K112" s="93">
        <v>0</v>
      </c>
      <c r="L112" s="184">
        <v>399</v>
      </c>
      <c r="M112" s="142"/>
      <c r="N112" s="64" t="s">
        <v>5602</v>
      </c>
      <c r="O112" s="84">
        <v>0.23</v>
      </c>
      <c r="P112" s="7"/>
      <c r="Q112" s="35">
        <v>0</v>
      </c>
      <c r="R112" s="104"/>
      <c r="S112" s="36" t="s">
        <v>3139</v>
      </c>
      <c r="T112" s="86" t="s">
        <v>8046</v>
      </c>
      <c r="U112" s="39"/>
      <c r="V112" s="39"/>
      <c r="W112" s="49" t="s">
        <v>3152</v>
      </c>
      <c r="X112" s="49" t="s">
        <v>5602</v>
      </c>
      <c r="Y112" s="49" t="s">
        <v>3152</v>
      </c>
      <c r="Z112" s="49" t="s">
        <v>3152</v>
      </c>
    </row>
    <row r="113" spans="2:26" ht="27.75" customHeight="1">
      <c r="B113" s="55" t="s">
        <v>1793</v>
      </c>
      <c r="C113" s="56" t="s">
        <v>2408</v>
      </c>
      <c r="D113" s="113" t="s">
        <v>3570</v>
      </c>
      <c r="E113" s="83" t="s">
        <v>3108</v>
      </c>
      <c r="F113" s="65" t="s">
        <v>2409</v>
      </c>
      <c r="G113" s="58" t="s">
        <v>284</v>
      </c>
      <c r="H113" s="58">
        <v>1</v>
      </c>
      <c r="I113" s="129">
        <v>9.19</v>
      </c>
      <c r="J113" s="129">
        <v>9.19</v>
      </c>
      <c r="K113" s="93">
        <v>0</v>
      </c>
      <c r="L113" s="184">
        <v>471</v>
      </c>
      <c r="M113" s="142"/>
      <c r="N113" s="64" t="s">
        <v>5449</v>
      </c>
      <c r="O113" s="84">
        <v>0.23</v>
      </c>
      <c r="P113" s="7"/>
      <c r="Q113" s="35">
        <v>0</v>
      </c>
      <c r="R113" s="104"/>
      <c r="S113" s="36" t="s">
        <v>3139</v>
      </c>
      <c r="T113" s="86" t="s">
        <v>8046</v>
      </c>
      <c r="U113" s="39"/>
      <c r="V113" s="39"/>
      <c r="W113" s="49" t="s">
        <v>3152</v>
      </c>
      <c r="X113" s="49" t="s">
        <v>5449</v>
      </c>
      <c r="Y113" s="49" t="s">
        <v>3152</v>
      </c>
      <c r="Z113" s="49" t="s">
        <v>3152</v>
      </c>
    </row>
    <row r="114" spans="2:26" ht="27.75" customHeight="1">
      <c r="B114" s="55" t="s">
        <v>1793</v>
      </c>
      <c r="C114" s="56" t="s">
        <v>4501</v>
      </c>
      <c r="D114" s="113" t="s">
        <v>4718</v>
      </c>
      <c r="E114" s="83" t="s">
        <v>3108</v>
      </c>
      <c r="F114" s="65" t="s">
        <v>4502</v>
      </c>
      <c r="G114" s="58" t="s">
        <v>284</v>
      </c>
      <c r="H114" s="58">
        <v>1</v>
      </c>
      <c r="I114" s="129">
        <v>9.19</v>
      </c>
      <c r="J114" s="129">
        <v>9.19</v>
      </c>
      <c r="K114" s="93">
        <v>0</v>
      </c>
      <c r="L114" s="184">
        <v>475</v>
      </c>
      <c r="M114" s="142"/>
      <c r="N114" s="64" t="s">
        <v>5450</v>
      </c>
      <c r="O114" s="84">
        <v>0.23</v>
      </c>
      <c r="P114" s="7"/>
      <c r="Q114" s="35">
        <v>0</v>
      </c>
      <c r="R114" s="104"/>
      <c r="S114" s="36" t="s">
        <v>3139</v>
      </c>
      <c r="T114" s="86" t="s">
        <v>8046</v>
      </c>
      <c r="U114" s="39"/>
      <c r="V114" s="39"/>
      <c r="W114" s="49" t="s">
        <v>3152</v>
      </c>
      <c r="X114" s="49" t="s">
        <v>5450</v>
      </c>
      <c r="Y114" s="49" t="s">
        <v>3152</v>
      </c>
      <c r="Z114" s="49" t="s">
        <v>3152</v>
      </c>
    </row>
    <row r="115" spans="2:26" ht="27.75" customHeight="1">
      <c r="B115" s="55" t="s">
        <v>1793</v>
      </c>
      <c r="C115" s="56" t="s">
        <v>2402</v>
      </c>
      <c r="D115" s="113" t="s">
        <v>3569</v>
      </c>
      <c r="E115" s="83" t="s">
        <v>3108</v>
      </c>
      <c r="F115" s="65" t="s">
        <v>2403</v>
      </c>
      <c r="G115" s="58" t="s">
        <v>284</v>
      </c>
      <c r="H115" s="58">
        <v>1</v>
      </c>
      <c r="I115" s="129">
        <v>9.19</v>
      </c>
      <c r="J115" s="129">
        <v>9.19</v>
      </c>
      <c r="K115" s="93">
        <v>0</v>
      </c>
      <c r="L115" s="184">
        <v>68</v>
      </c>
      <c r="M115" s="142"/>
      <c r="N115" s="64" t="s">
        <v>5603</v>
      </c>
      <c r="O115" s="84">
        <v>0.23</v>
      </c>
      <c r="P115" s="7"/>
      <c r="Q115" s="35">
        <v>0</v>
      </c>
      <c r="R115" s="104"/>
      <c r="S115" s="36" t="s">
        <v>3139</v>
      </c>
      <c r="T115" s="86" t="s">
        <v>8046</v>
      </c>
      <c r="U115" s="39"/>
      <c r="V115" s="39"/>
      <c r="W115" s="49" t="s">
        <v>3152</v>
      </c>
      <c r="X115" s="49" t="s">
        <v>5603</v>
      </c>
      <c r="Y115" s="49" t="s">
        <v>3152</v>
      </c>
      <c r="Z115" s="49" t="s">
        <v>3152</v>
      </c>
    </row>
    <row r="116" spans="2:26" ht="27.75" customHeight="1">
      <c r="B116" s="55" t="s">
        <v>1793</v>
      </c>
      <c r="C116" s="56" t="s">
        <v>4485</v>
      </c>
      <c r="D116" s="113" t="s">
        <v>4710</v>
      </c>
      <c r="E116" s="83" t="s">
        <v>3108</v>
      </c>
      <c r="F116" s="65" t="s">
        <v>4486</v>
      </c>
      <c r="G116" s="58" t="s">
        <v>284</v>
      </c>
      <c r="H116" s="58">
        <v>1</v>
      </c>
      <c r="I116" s="129">
        <v>15.99</v>
      </c>
      <c r="J116" s="129">
        <v>9.99</v>
      </c>
      <c r="K116" s="93">
        <v>0</v>
      </c>
      <c r="L116" s="184">
        <v>975</v>
      </c>
      <c r="M116" s="142"/>
      <c r="N116" s="64" t="s">
        <v>5543</v>
      </c>
      <c r="O116" s="84">
        <v>0.23</v>
      </c>
      <c r="P116" s="7"/>
      <c r="Q116" s="35">
        <v>0</v>
      </c>
      <c r="R116" s="104"/>
      <c r="S116" s="36" t="s">
        <v>3139</v>
      </c>
      <c r="T116" s="86" t="s">
        <v>8046</v>
      </c>
      <c r="U116" s="39"/>
      <c r="V116" s="39"/>
      <c r="W116" s="49" t="s">
        <v>3152</v>
      </c>
      <c r="X116" s="49" t="s">
        <v>5543</v>
      </c>
      <c r="Y116" s="49" t="s">
        <v>3152</v>
      </c>
      <c r="Z116" s="49" t="s">
        <v>3152</v>
      </c>
    </row>
    <row r="117" spans="2:26" ht="27.75" customHeight="1">
      <c r="B117" s="55" t="s">
        <v>1793</v>
      </c>
      <c r="C117" s="56" t="s">
        <v>4487</v>
      </c>
      <c r="D117" s="113" t="s">
        <v>4711</v>
      </c>
      <c r="E117" s="83" t="s">
        <v>3108</v>
      </c>
      <c r="F117" s="65" t="s">
        <v>4488</v>
      </c>
      <c r="G117" s="58" t="s">
        <v>284</v>
      </c>
      <c r="H117" s="58">
        <v>1</v>
      </c>
      <c r="I117" s="129">
        <v>15.99</v>
      </c>
      <c r="J117" s="129">
        <v>9.99</v>
      </c>
      <c r="K117" s="93">
        <v>0</v>
      </c>
      <c r="L117" s="184">
        <v>59</v>
      </c>
      <c r="M117" s="142"/>
      <c r="N117" s="64" t="s">
        <v>4389</v>
      </c>
      <c r="O117" s="84">
        <v>0.23</v>
      </c>
      <c r="P117" s="7"/>
      <c r="Q117" s="35">
        <v>0</v>
      </c>
      <c r="R117" s="104">
        <v>129</v>
      </c>
      <c r="S117" s="36" t="s">
        <v>3139</v>
      </c>
      <c r="T117" s="86" t="s">
        <v>8046</v>
      </c>
      <c r="U117" s="39"/>
      <c r="V117" s="39"/>
      <c r="W117" s="49" t="s">
        <v>3152</v>
      </c>
      <c r="X117" s="49" t="s">
        <v>4389</v>
      </c>
      <c r="Y117" s="49" t="s">
        <v>3152</v>
      </c>
      <c r="Z117" s="49" t="s">
        <v>3152</v>
      </c>
    </row>
    <row r="118" spans="2:26" ht="27.75" customHeight="1">
      <c r="B118" s="55" t="s">
        <v>1793</v>
      </c>
      <c r="C118" s="56" t="s">
        <v>4489</v>
      </c>
      <c r="D118" s="113" t="s">
        <v>4712</v>
      </c>
      <c r="E118" s="83" t="s">
        <v>3108</v>
      </c>
      <c r="F118" s="65" t="s">
        <v>4490</v>
      </c>
      <c r="G118" s="58" t="s">
        <v>284</v>
      </c>
      <c r="H118" s="58">
        <v>1</v>
      </c>
      <c r="I118" s="132">
        <v>15.99</v>
      </c>
      <c r="J118" s="132">
        <v>9.99</v>
      </c>
      <c r="K118" s="93">
        <v>0</v>
      </c>
      <c r="L118" s="184">
        <v>133</v>
      </c>
      <c r="M118" s="142"/>
      <c r="N118" s="64">
        <v>5905130038983</v>
      </c>
      <c r="O118" s="84">
        <v>0.23</v>
      </c>
      <c r="P118" s="7"/>
      <c r="Q118" s="35">
        <v>0</v>
      </c>
      <c r="R118" s="104"/>
      <c r="S118" s="36" t="s">
        <v>3109</v>
      </c>
      <c r="T118" s="86" t="s">
        <v>8045</v>
      </c>
      <c r="U118" s="39"/>
      <c r="V118" s="39"/>
      <c r="W118" s="49">
        <v>5905130038983</v>
      </c>
      <c r="X118" s="49"/>
      <c r="Y118" s="49"/>
      <c r="Z118" s="49"/>
    </row>
    <row r="119" spans="2:26" ht="27.75" customHeight="1">
      <c r="B119" s="55" t="s">
        <v>1793</v>
      </c>
      <c r="C119" s="56" t="s">
        <v>4491</v>
      </c>
      <c r="D119" s="113" t="s">
        <v>4713</v>
      </c>
      <c r="E119" s="83" t="s">
        <v>3108</v>
      </c>
      <c r="F119" s="65" t="s">
        <v>4492</v>
      </c>
      <c r="G119" s="58" t="s">
        <v>284</v>
      </c>
      <c r="H119" s="58">
        <v>1</v>
      </c>
      <c r="I119" s="132">
        <v>15.99</v>
      </c>
      <c r="J119" s="132">
        <v>9.99</v>
      </c>
      <c r="K119" s="93">
        <v>0</v>
      </c>
      <c r="L119" s="184">
        <v>91</v>
      </c>
      <c r="M119" s="142"/>
      <c r="N119" s="64" t="s">
        <v>2028</v>
      </c>
      <c r="O119" s="84">
        <v>0.23</v>
      </c>
      <c r="P119" s="7"/>
      <c r="Q119" s="35">
        <v>0</v>
      </c>
      <c r="R119" s="104">
        <v>131</v>
      </c>
      <c r="S119" s="36" t="s">
        <v>3109</v>
      </c>
      <c r="T119" s="86" t="s">
        <v>8045</v>
      </c>
      <c r="U119" s="39"/>
      <c r="V119" s="39"/>
      <c r="W119" s="49" t="s">
        <v>2028</v>
      </c>
      <c r="X119" s="49" t="s">
        <v>5769</v>
      </c>
      <c r="Y119" s="49" t="s">
        <v>3152</v>
      </c>
      <c r="Z119" s="49" t="s">
        <v>3152</v>
      </c>
    </row>
    <row r="120" spans="2:26" ht="27.75" customHeight="1">
      <c r="B120" s="55" t="s">
        <v>1793</v>
      </c>
      <c r="C120" s="56" t="s">
        <v>2020</v>
      </c>
      <c r="D120" s="113" t="s">
        <v>3574</v>
      </c>
      <c r="E120" s="83" t="s">
        <v>3108</v>
      </c>
      <c r="F120" s="65" t="s">
        <v>2021</v>
      </c>
      <c r="G120" s="58" t="s">
        <v>284</v>
      </c>
      <c r="H120" s="58">
        <v>1</v>
      </c>
      <c r="I120" s="132">
        <v>7.99</v>
      </c>
      <c r="J120" s="132">
        <v>7.99</v>
      </c>
      <c r="K120" s="93">
        <v>0</v>
      </c>
      <c r="L120" s="184">
        <v>184</v>
      </c>
      <c r="M120" s="142"/>
      <c r="N120" s="64" t="s">
        <v>2060</v>
      </c>
      <c r="O120" s="84">
        <v>0.23</v>
      </c>
      <c r="P120" s="7"/>
      <c r="Q120" s="35">
        <v>0</v>
      </c>
      <c r="R120" s="104">
        <v>138</v>
      </c>
      <c r="S120" s="36" t="s">
        <v>3140</v>
      </c>
      <c r="T120" s="86" t="s">
        <v>4647</v>
      </c>
      <c r="U120" s="39"/>
      <c r="V120" s="39"/>
      <c r="W120" s="49" t="s">
        <v>3152</v>
      </c>
      <c r="X120" s="49" t="s">
        <v>2060</v>
      </c>
      <c r="Y120" s="49" t="s">
        <v>3152</v>
      </c>
      <c r="Z120" s="49" t="s">
        <v>7642</v>
      </c>
    </row>
    <row r="121" spans="2:26" ht="27.75" customHeight="1">
      <c r="B121" s="55" t="s">
        <v>1793</v>
      </c>
      <c r="C121" s="56" t="s">
        <v>4493</v>
      </c>
      <c r="D121" s="113" t="s">
        <v>4714</v>
      </c>
      <c r="E121" s="83" t="s">
        <v>3108</v>
      </c>
      <c r="F121" s="65" t="s">
        <v>4494</v>
      </c>
      <c r="G121" s="58" t="s">
        <v>284</v>
      </c>
      <c r="H121" s="58">
        <v>1</v>
      </c>
      <c r="I121" s="132">
        <v>10.99</v>
      </c>
      <c r="J121" s="132">
        <v>9.99</v>
      </c>
      <c r="K121" s="93">
        <v>0</v>
      </c>
      <c r="L121" s="184">
        <v>566</v>
      </c>
      <c r="M121" s="142"/>
      <c r="N121" s="64" t="s">
        <v>2061</v>
      </c>
      <c r="O121" s="84">
        <v>0.23</v>
      </c>
      <c r="P121" s="7"/>
      <c r="Q121" s="35">
        <v>0</v>
      </c>
      <c r="R121" s="104">
        <v>139</v>
      </c>
      <c r="S121" s="36" t="s">
        <v>3140</v>
      </c>
      <c r="T121" s="86" t="s">
        <v>4647</v>
      </c>
      <c r="U121" s="39"/>
      <c r="V121" s="39"/>
      <c r="W121" s="49" t="s">
        <v>3152</v>
      </c>
      <c r="X121" s="49" t="s">
        <v>2061</v>
      </c>
      <c r="Y121" s="49" t="s">
        <v>3152</v>
      </c>
      <c r="Z121" s="49" t="s">
        <v>7648</v>
      </c>
    </row>
    <row r="122" spans="2:26" ht="27.75" customHeight="1">
      <c r="B122" s="55" t="s">
        <v>1793</v>
      </c>
      <c r="C122" s="56" t="s">
        <v>4495</v>
      </c>
      <c r="D122" s="113" t="s">
        <v>4715</v>
      </c>
      <c r="E122" s="83" t="s">
        <v>3108</v>
      </c>
      <c r="F122" s="65" t="s">
        <v>4496</v>
      </c>
      <c r="G122" s="58" t="s">
        <v>284</v>
      </c>
      <c r="H122" s="58">
        <v>1</v>
      </c>
      <c r="I122" s="132">
        <v>10.99</v>
      </c>
      <c r="J122" s="132">
        <v>9.99</v>
      </c>
      <c r="K122" s="93">
        <v>0</v>
      </c>
      <c r="L122" s="184">
        <v>81</v>
      </c>
      <c r="M122" s="142"/>
      <c r="N122" s="64" t="s">
        <v>2062</v>
      </c>
      <c r="O122" s="84">
        <v>0.23</v>
      </c>
      <c r="P122" s="7"/>
      <c r="Q122" s="35">
        <v>0</v>
      </c>
      <c r="R122" s="104">
        <v>139</v>
      </c>
      <c r="S122" s="36" t="s">
        <v>3140</v>
      </c>
      <c r="T122" s="86" t="s">
        <v>4647</v>
      </c>
      <c r="U122" s="39"/>
      <c r="V122" s="39"/>
      <c r="W122" s="49" t="s">
        <v>3152</v>
      </c>
      <c r="X122" s="49" t="s">
        <v>2062</v>
      </c>
      <c r="Y122" s="49" t="s">
        <v>3152</v>
      </c>
      <c r="Z122" s="49" t="s">
        <v>7650</v>
      </c>
    </row>
    <row r="123" spans="2:26" ht="27.75" customHeight="1">
      <c r="B123" s="55" t="s">
        <v>1793</v>
      </c>
      <c r="C123" s="56" t="s">
        <v>4497</v>
      </c>
      <c r="D123" s="113" t="s">
        <v>4716</v>
      </c>
      <c r="E123" s="83" t="s">
        <v>3108</v>
      </c>
      <c r="F123" s="65" t="s">
        <v>4498</v>
      </c>
      <c r="G123" s="58" t="s">
        <v>284</v>
      </c>
      <c r="H123" s="58">
        <v>1</v>
      </c>
      <c r="I123" s="183">
        <v>10.99</v>
      </c>
      <c r="J123" s="183">
        <v>9.99</v>
      </c>
      <c r="K123" s="93">
        <v>0</v>
      </c>
      <c r="L123" s="184">
        <v>481</v>
      </c>
      <c r="M123" s="142"/>
      <c r="N123" s="64" t="s">
        <v>13690</v>
      </c>
      <c r="O123" s="84">
        <v>0.23</v>
      </c>
      <c r="P123" s="7"/>
      <c r="Q123" s="35">
        <v>0</v>
      </c>
      <c r="R123" s="104">
        <v>119</v>
      </c>
      <c r="S123" s="36" t="s">
        <v>3138</v>
      </c>
      <c r="T123" s="86">
        <v>48025890</v>
      </c>
      <c r="U123" s="39"/>
      <c r="V123" s="39"/>
      <c r="W123" s="49" t="s">
        <v>13690</v>
      </c>
      <c r="X123" s="49"/>
      <c r="Y123" s="49"/>
      <c r="Z123" s="49"/>
    </row>
    <row r="124" spans="2:26" ht="27.75" customHeight="1">
      <c r="B124" s="55" t="s">
        <v>1793</v>
      </c>
      <c r="C124" s="56" t="s">
        <v>4499</v>
      </c>
      <c r="D124" s="113" t="s">
        <v>4717</v>
      </c>
      <c r="E124" s="83" t="s">
        <v>3108</v>
      </c>
      <c r="F124" s="65" t="s">
        <v>4500</v>
      </c>
      <c r="G124" s="58" t="s">
        <v>284</v>
      </c>
      <c r="H124" s="58">
        <v>1</v>
      </c>
      <c r="I124" s="132">
        <v>10.99</v>
      </c>
      <c r="J124" s="132">
        <v>9.99</v>
      </c>
      <c r="K124" s="93">
        <v>0</v>
      </c>
      <c r="L124" s="184">
        <v>474</v>
      </c>
      <c r="M124" s="142"/>
      <c r="N124" s="64">
        <v>5902979014505</v>
      </c>
      <c r="O124" s="84">
        <v>0.23</v>
      </c>
      <c r="P124" s="7"/>
      <c r="Q124" s="35">
        <v>0</v>
      </c>
      <c r="R124" s="104">
        <v>301</v>
      </c>
      <c r="S124" s="36" t="s">
        <v>4449</v>
      </c>
      <c r="T124" s="86" t="s">
        <v>4557</v>
      </c>
      <c r="U124" s="39"/>
      <c r="V124" s="39"/>
      <c r="W124" s="49">
        <v>5902979014505</v>
      </c>
      <c r="X124" s="49"/>
      <c r="Y124" s="49"/>
      <c r="Z124" s="49"/>
    </row>
    <row r="125" spans="2:26" ht="27.75" customHeight="1">
      <c r="B125" s="55" t="s">
        <v>1793</v>
      </c>
      <c r="C125" s="56" t="s">
        <v>4503</v>
      </c>
      <c r="D125" s="113" t="s">
        <v>4719</v>
      </c>
      <c r="E125" s="83" t="s">
        <v>3108</v>
      </c>
      <c r="F125" s="65" t="s">
        <v>4504</v>
      </c>
      <c r="G125" s="58" t="s">
        <v>284</v>
      </c>
      <c r="H125" s="58">
        <v>1</v>
      </c>
      <c r="I125" s="132">
        <v>15.99</v>
      </c>
      <c r="J125" s="132">
        <v>7.99</v>
      </c>
      <c r="K125" s="93">
        <v>0</v>
      </c>
      <c r="L125" s="184">
        <v>648</v>
      </c>
      <c r="M125" s="142"/>
      <c r="N125" s="64">
        <v>5902979014499</v>
      </c>
      <c r="O125" s="84">
        <v>0.23</v>
      </c>
      <c r="P125" s="7"/>
      <c r="Q125" s="35">
        <v>0</v>
      </c>
      <c r="R125" s="104">
        <v>201</v>
      </c>
      <c r="S125" s="36" t="s">
        <v>4449</v>
      </c>
      <c r="T125" s="86" t="s">
        <v>4557</v>
      </c>
      <c r="U125" s="39"/>
      <c r="V125" s="39"/>
      <c r="W125" s="49">
        <v>5902979014499</v>
      </c>
      <c r="X125" s="49"/>
      <c r="Y125" s="49"/>
      <c r="Z125" s="49"/>
    </row>
    <row r="126" spans="2:26" ht="27.75" customHeight="1">
      <c r="B126" s="55" t="s">
        <v>1793</v>
      </c>
      <c r="C126" s="56" t="s">
        <v>2404</v>
      </c>
      <c r="D126" s="113" t="s">
        <v>3567</v>
      </c>
      <c r="E126" s="83" t="s">
        <v>3108</v>
      </c>
      <c r="F126" s="65" t="s">
        <v>2405</v>
      </c>
      <c r="G126" s="58" t="s">
        <v>284</v>
      </c>
      <c r="H126" s="58">
        <v>1</v>
      </c>
      <c r="I126" s="132">
        <v>7.99</v>
      </c>
      <c r="J126" s="132">
        <v>7.99</v>
      </c>
      <c r="K126" s="93">
        <v>0</v>
      </c>
      <c r="L126" s="184">
        <v>516</v>
      </c>
      <c r="M126" s="142"/>
      <c r="N126" s="64">
        <v>5902979014512</v>
      </c>
      <c r="O126" s="84">
        <v>0.23</v>
      </c>
      <c r="P126" s="7"/>
      <c r="Q126" s="35">
        <v>0</v>
      </c>
      <c r="R126" s="104">
        <v>201</v>
      </c>
      <c r="S126" s="36" t="s">
        <v>4449</v>
      </c>
      <c r="T126" s="86" t="s">
        <v>4557</v>
      </c>
      <c r="U126" s="39"/>
      <c r="V126" s="39"/>
      <c r="W126" s="49">
        <v>5902979014512</v>
      </c>
      <c r="X126" s="49"/>
      <c r="Y126" s="49"/>
      <c r="Z126" s="49"/>
    </row>
    <row r="127" spans="2:26" ht="27.75" customHeight="1">
      <c r="B127" s="55" t="s">
        <v>1793</v>
      </c>
      <c r="C127" s="56" t="s">
        <v>11625</v>
      </c>
      <c r="D127" s="113" t="s">
        <v>11626</v>
      </c>
      <c r="E127" s="83" t="s">
        <v>3108</v>
      </c>
      <c r="F127" s="65" t="s">
        <v>11627</v>
      </c>
      <c r="G127" s="58" t="s">
        <v>10</v>
      </c>
      <c r="H127" s="58" t="s">
        <v>8503</v>
      </c>
      <c r="I127" s="132">
        <v>7.99</v>
      </c>
      <c r="J127" s="132">
        <v>7.99</v>
      </c>
      <c r="K127" s="93">
        <v>0</v>
      </c>
      <c r="L127" s="184">
        <v>657</v>
      </c>
      <c r="M127" s="142"/>
      <c r="N127" s="64">
        <v>6941458351471</v>
      </c>
      <c r="O127" s="84">
        <v>0.23</v>
      </c>
      <c r="P127" s="7"/>
      <c r="Q127" s="35">
        <v>0</v>
      </c>
      <c r="R127" s="104"/>
      <c r="S127" s="36" t="s">
        <v>3133</v>
      </c>
      <c r="T127" s="86" t="s">
        <v>4567</v>
      </c>
      <c r="U127" s="39"/>
      <c r="V127" s="39"/>
      <c r="W127" s="49">
        <v>6941458351471</v>
      </c>
      <c r="X127" s="49"/>
      <c r="Y127" s="49"/>
      <c r="Z127" s="49"/>
    </row>
    <row r="128" spans="2:26" ht="27.75" customHeight="1">
      <c r="B128" s="55" t="s">
        <v>1793</v>
      </c>
      <c r="C128" s="56" t="s">
        <v>2026</v>
      </c>
      <c r="D128" s="113" t="s">
        <v>3265</v>
      </c>
      <c r="E128" s="83" t="s">
        <v>3108</v>
      </c>
      <c r="F128" s="65" t="s">
        <v>2027</v>
      </c>
      <c r="G128" s="58" t="s">
        <v>10</v>
      </c>
      <c r="H128" s="58">
        <v>5</v>
      </c>
      <c r="I128" s="132">
        <v>7.99</v>
      </c>
      <c r="J128" s="132">
        <v>7.99</v>
      </c>
      <c r="K128" s="93">
        <v>0</v>
      </c>
      <c r="L128" s="184">
        <v>375</v>
      </c>
      <c r="M128" s="142"/>
      <c r="N128" s="64" t="s">
        <v>1833</v>
      </c>
      <c r="O128" s="84">
        <v>0.23</v>
      </c>
      <c r="P128" s="7"/>
      <c r="Q128" s="35">
        <v>0</v>
      </c>
      <c r="R128" s="104">
        <v>100</v>
      </c>
      <c r="S128" s="36" t="s">
        <v>3133</v>
      </c>
      <c r="T128" s="86" t="s">
        <v>4567</v>
      </c>
      <c r="U128" s="39"/>
      <c r="V128" s="39"/>
      <c r="W128" s="49" t="s">
        <v>1833</v>
      </c>
      <c r="X128" s="49" t="s">
        <v>5981</v>
      </c>
      <c r="Y128" s="49" t="s">
        <v>5982</v>
      </c>
      <c r="Z128" s="49" t="s">
        <v>5983</v>
      </c>
    </row>
    <row r="129" spans="2:26" ht="27.75" customHeight="1">
      <c r="B129" s="55" t="s">
        <v>1793</v>
      </c>
      <c r="C129" s="56" t="s">
        <v>9843</v>
      </c>
      <c r="D129" s="185" t="s">
        <v>3260</v>
      </c>
      <c r="E129" s="83" t="s">
        <v>3108</v>
      </c>
      <c r="F129" s="65" t="s">
        <v>2452</v>
      </c>
      <c r="G129" s="58" t="s">
        <v>284</v>
      </c>
      <c r="H129" s="58">
        <v>1</v>
      </c>
      <c r="I129" s="171">
        <v>2.99</v>
      </c>
      <c r="J129" s="130">
        <v>2.99</v>
      </c>
      <c r="K129" s="170">
        <v>0</v>
      </c>
      <c r="L129" s="184">
        <v>441</v>
      </c>
      <c r="M129" s="142"/>
      <c r="N129" s="168" t="s">
        <v>1836</v>
      </c>
      <c r="O129" s="84">
        <v>0.23</v>
      </c>
      <c r="P129" s="7"/>
      <c r="Q129" s="35">
        <v>0</v>
      </c>
      <c r="R129" s="218"/>
      <c r="S129" s="36" t="s">
        <v>3133</v>
      </c>
      <c r="T129" s="86" t="s">
        <v>4567</v>
      </c>
      <c r="U129" s="39"/>
      <c r="V129" s="169"/>
      <c r="W129" s="49" t="s">
        <v>1836</v>
      </c>
      <c r="X129" s="49"/>
      <c r="Y129" s="49"/>
      <c r="Z129" s="49"/>
    </row>
    <row r="130" spans="2:26" ht="27.75" customHeight="1">
      <c r="B130" s="55" t="s">
        <v>1793</v>
      </c>
      <c r="C130" s="56" t="s">
        <v>2453</v>
      </c>
      <c r="D130" s="113" t="s">
        <v>3256</v>
      </c>
      <c r="E130" s="83" t="s">
        <v>3108</v>
      </c>
      <c r="F130" s="65" t="s">
        <v>2454</v>
      </c>
      <c r="G130" s="58" t="s">
        <v>284</v>
      </c>
      <c r="H130" s="58">
        <v>1</v>
      </c>
      <c r="I130" s="132">
        <v>2.99</v>
      </c>
      <c r="J130" s="132">
        <v>2.99</v>
      </c>
      <c r="K130" s="93">
        <v>0</v>
      </c>
      <c r="L130" s="184">
        <v>1615</v>
      </c>
      <c r="M130" s="142"/>
      <c r="N130" s="64" t="s">
        <v>1819</v>
      </c>
      <c r="O130" s="84">
        <v>0.23</v>
      </c>
      <c r="P130" s="7"/>
      <c r="Q130" s="35">
        <v>0</v>
      </c>
      <c r="R130" s="104">
        <v>98</v>
      </c>
      <c r="S130" s="36" t="s">
        <v>3133</v>
      </c>
      <c r="T130" s="86" t="s">
        <v>4567</v>
      </c>
      <c r="U130" s="39"/>
      <c r="V130" s="39"/>
      <c r="W130" s="49" t="s">
        <v>1819</v>
      </c>
      <c r="X130" s="49" t="s">
        <v>3152</v>
      </c>
      <c r="Y130" s="49" t="s">
        <v>3152</v>
      </c>
      <c r="Z130" s="49" t="s">
        <v>6060</v>
      </c>
    </row>
    <row r="131" spans="2:26" ht="27.75" customHeight="1">
      <c r="B131" s="55" t="s">
        <v>1793</v>
      </c>
      <c r="C131" s="56" t="s">
        <v>9845</v>
      </c>
      <c r="D131" s="113" t="s">
        <v>3258</v>
      </c>
      <c r="E131" s="83" t="s">
        <v>3108</v>
      </c>
      <c r="F131" s="65" t="s">
        <v>2455</v>
      </c>
      <c r="G131" s="58" t="s">
        <v>284</v>
      </c>
      <c r="H131" s="58">
        <v>1</v>
      </c>
      <c r="I131" s="132">
        <v>3.99</v>
      </c>
      <c r="J131" s="132">
        <v>3.99</v>
      </c>
      <c r="K131" s="93">
        <v>-0.30015007503751867</v>
      </c>
      <c r="L131" s="184" t="e">
        <v>#N/A</v>
      </c>
      <c r="M131" s="142"/>
      <c r="N131" s="64" t="s">
        <v>1825</v>
      </c>
      <c r="O131" s="84">
        <v>0.23</v>
      </c>
      <c r="P131" s="7"/>
      <c r="Q131" s="35">
        <v>0</v>
      </c>
      <c r="R131" s="104"/>
      <c r="S131" s="36" t="s">
        <v>3133</v>
      </c>
      <c r="T131" s="86" t="s">
        <v>4567</v>
      </c>
      <c r="U131" s="39"/>
      <c r="V131" s="39"/>
      <c r="W131" s="49" t="s">
        <v>1825</v>
      </c>
      <c r="X131" s="49" t="s">
        <v>9887</v>
      </c>
      <c r="Y131" s="49" t="s">
        <v>3152</v>
      </c>
      <c r="Z131" s="49" t="s">
        <v>9888</v>
      </c>
    </row>
    <row r="132" spans="2:26" ht="27.75" customHeight="1">
      <c r="B132" s="55" t="s">
        <v>1793</v>
      </c>
      <c r="C132" s="56" t="s">
        <v>13346</v>
      </c>
      <c r="D132" s="185" t="s">
        <v>13688</v>
      </c>
      <c r="E132" s="83" t="s">
        <v>3108</v>
      </c>
      <c r="F132" s="65" t="s">
        <v>13689</v>
      </c>
      <c r="G132" s="58" t="s">
        <v>10</v>
      </c>
      <c r="H132" s="58" t="s">
        <v>8503</v>
      </c>
      <c r="I132" s="171">
        <v>8.69</v>
      </c>
      <c r="J132" s="130">
        <v>8.69</v>
      </c>
      <c r="K132" s="170"/>
      <c r="L132" s="184" t="e">
        <v>#N/A</v>
      </c>
      <c r="M132" s="142"/>
      <c r="N132" s="168" t="s">
        <v>1820</v>
      </c>
      <c r="O132" s="84">
        <v>0.23</v>
      </c>
      <c r="P132" s="7"/>
      <c r="Q132" s="35">
        <v>0</v>
      </c>
      <c r="R132" s="218"/>
      <c r="S132" s="36" t="s">
        <v>3133</v>
      </c>
      <c r="T132" s="86" t="s">
        <v>4567</v>
      </c>
      <c r="U132" s="39"/>
      <c r="V132" s="169"/>
      <c r="W132" s="49" t="s">
        <v>1820</v>
      </c>
      <c r="X132" s="49"/>
      <c r="Y132" s="49"/>
      <c r="Z132" s="49"/>
    </row>
    <row r="133" spans="2:26" ht="27.75" customHeight="1">
      <c r="B133" s="55" t="s">
        <v>1793</v>
      </c>
      <c r="C133" s="56" t="s">
        <v>10458</v>
      </c>
      <c r="D133" s="185" t="s">
        <v>10459</v>
      </c>
      <c r="E133" s="83" t="s">
        <v>3108</v>
      </c>
      <c r="F133" s="65" t="s">
        <v>10460</v>
      </c>
      <c r="G133" s="58" t="s">
        <v>10</v>
      </c>
      <c r="H133" s="58" t="s">
        <v>8167</v>
      </c>
      <c r="I133" s="171">
        <v>22.99</v>
      </c>
      <c r="J133" s="130">
        <v>22.99</v>
      </c>
      <c r="K133" s="170">
        <v>-0.33355570380253496</v>
      </c>
      <c r="L133" s="184" t="e">
        <v>#N/A</v>
      </c>
      <c r="M133" s="142"/>
      <c r="N133" s="168" t="s">
        <v>1822</v>
      </c>
      <c r="O133" s="84">
        <v>0.23</v>
      </c>
      <c r="P133" s="7"/>
      <c r="Q133" s="35">
        <v>0</v>
      </c>
      <c r="R133" s="218"/>
      <c r="S133" s="36" t="s">
        <v>3133</v>
      </c>
      <c r="T133" s="86" t="s">
        <v>4572</v>
      </c>
      <c r="U133" s="39"/>
      <c r="V133" s="169"/>
      <c r="W133" s="49" t="s">
        <v>1822</v>
      </c>
      <c r="X133" s="49"/>
      <c r="Y133" s="49"/>
      <c r="Z133" s="49"/>
    </row>
    <row r="134" spans="2:26" ht="27.75" customHeight="1">
      <c r="B134" s="55" t="s">
        <v>1793</v>
      </c>
      <c r="C134" s="56" t="s">
        <v>10455</v>
      </c>
      <c r="D134" s="113" t="s">
        <v>10456</v>
      </c>
      <c r="E134" s="83" t="s">
        <v>3108</v>
      </c>
      <c r="F134" s="65" t="s">
        <v>10457</v>
      </c>
      <c r="G134" s="58" t="s">
        <v>10</v>
      </c>
      <c r="H134" s="58" t="s">
        <v>8167</v>
      </c>
      <c r="I134" s="132">
        <v>22.99</v>
      </c>
      <c r="J134" s="132">
        <v>22.99</v>
      </c>
      <c r="K134" s="93">
        <v>-0.3003003003003003</v>
      </c>
      <c r="L134" s="184">
        <v>44</v>
      </c>
      <c r="M134" s="142"/>
      <c r="N134" s="64">
        <v>4022118212102</v>
      </c>
      <c r="O134" s="84">
        <v>0.23</v>
      </c>
      <c r="P134" s="7"/>
      <c r="Q134" s="35">
        <v>0</v>
      </c>
      <c r="R134" s="104"/>
      <c r="S134" s="36" t="s">
        <v>3151</v>
      </c>
      <c r="T134" s="86" t="s">
        <v>4565</v>
      </c>
      <c r="U134" s="39"/>
      <c r="V134" s="39"/>
      <c r="W134" s="49">
        <v>4022118212102</v>
      </c>
      <c r="X134" s="49"/>
      <c r="Y134" s="49"/>
      <c r="Z134" s="49"/>
    </row>
    <row r="135" spans="2:26" ht="27.75" customHeight="1">
      <c r="B135" s="55" t="s">
        <v>1793</v>
      </c>
      <c r="C135" s="56" t="s">
        <v>10461</v>
      </c>
      <c r="D135" s="113" t="s">
        <v>10462</v>
      </c>
      <c r="E135" s="83" t="s">
        <v>3108</v>
      </c>
      <c r="F135" s="65" t="s">
        <v>10463</v>
      </c>
      <c r="G135" s="58" t="s">
        <v>10</v>
      </c>
      <c r="H135" s="58" t="s">
        <v>8167</v>
      </c>
      <c r="I135" s="132">
        <v>22.99</v>
      </c>
      <c r="J135" s="132">
        <v>22.99</v>
      </c>
      <c r="K135" s="93">
        <v>-0.31595576619273291</v>
      </c>
      <c r="L135" s="184">
        <v>44</v>
      </c>
      <c r="M135" s="142"/>
      <c r="N135" s="64">
        <v>4022118212126</v>
      </c>
      <c r="O135" s="84">
        <v>0.23</v>
      </c>
      <c r="P135" s="7"/>
      <c r="Q135" s="35">
        <v>0</v>
      </c>
      <c r="R135" s="104"/>
      <c r="S135" s="36" t="s">
        <v>3151</v>
      </c>
      <c r="T135" s="86" t="s">
        <v>4565</v>
      </c>
      <c r="U135" s="39"/>
      <c r="V135" s="39"/>
      <c r="W135" s="49">
        <v>4022118212126</v>
      </c>
      <c r="X135" s="49"/>
      <c r="Y135" s="49"/>
      <c r="Z135" s="49"/>
    </row>
    <row r="136" spans="2:26" ht="27.75" customHeight="1">
      <c r="B136" s="55" t="s">
        <v>1793</v>
      </c>
      <c r="C136" s="56" t="s">
        <v>13226</v>
      </c>
      <c r="D136" s="113" t="s">
        <v>13227</v>
      </c>
      <c r="E136" s="83" t="s">
        <v>3108</v>
      </c>
      <c r="F136" s="65" t="s">
        <v>13228</v>
      </c>
      <c r="G136" s="58" t="s">
        <v>10</v>
      </c>
      <c r="H136" s="58" t="s">
        <v>8070</v>
      </c>
      <c r="I136" s="132"/>
      <c r="J136" s="132">
        <v>1.69</v>
      </c>
      <c r="K136" s="93">
        <v>-0.31595576619273291</v>
      </c>
      <c r="L136" s="184">
        <v>9</v>
      </c>
      <c r="M136" s="142"/>
      <c r="N136" s="64">
        <v>4022118212157</v>
      </c>
      <c r="O136" s="84">
        <v>0.23</v>
      </c>
      <c r="P136" s="7"/>
      <c r="Q136" s="35">
        <v>0</v>
      </c>
      <c r="R136" s="104"/>
      <c r="S136" s="36" t="s">
        <v>3151</v>
      </c>
      <c r="T136" s="86" t="s">
        <v>4565</v>
      </c>
      <c r="U136" s="39"/>
      <c r="V136" s="39"/>
      <c r="W136" s="49">
        <v>4022118212157</v>
      </c>
      <c r="X136" s="49"/>
      <c r="Y136" s="49"/>
      <c r="Z136" s="49"/>
    </row>
    <row r="137" spans="2:26" ht="27.75" customHeight="1">
      <c r="B137" s="55" t="s">
        <v>1793</v>
      </c>
      <c r="C137" s="56" t="s">
        <v>1831</v>
      </c>
      <c r="D137" s="113" t="s">
        <v>3327</v>
      </c>
      <c r="E137" s="83" t="s">
        <v>3108</v>
      </c>
      <c r="F137" s="65" t="s">
        <v>1832</v>
      </c>
      <c r="G137" s="58" t="s">
        <v>10</v>
      </c>
      <c r="H137" s="58">
        <v>12</v>
      </c>
      <c r="I137" s="132">
        <v>1.69</v>
      </c>
      <c r="J137" s="132">
        <v>1.69</v>
      </c>
      <c r="K137" s="93">
        <v>-0.31269543464665417</v>
      </c>
      <c r="L137" s="184">
        <v>14</v>
      </c>
      <c r="M137" s="142"/>
      <c r="N137" s="64">
        <v>4022118212348</v>
      </c>
      <c r="O137" s="84">
        <v>0.23</v>
      </c>
      <c r="P137" s="7"/>
      <c r="Q137" s="35">
        <v>0</v>
      </c>
      <c r="R137" s="104"/>
      <c r="S137" s="36" t="s">
        <v>3151</v>
      </c>
      <c r="T137" s="86" t="s">
        <v>4565</v>
      </c>
      <c r="U137" s="39"/>
      <c r="V137" s="39"/>
      <c r="W137" s="49">
        <v>4022118212348</v>
      </c>
      <c r="X137" s="49"/>
      <c r="Y137" s="49"/>
      <c r="Z137" s="49"/>
    </row>
    <row r="138" spans="2:26" ht="27.75" customHeight="1">
      <c r="B138" s="55" t="s">
        <v>1793</v>
      </c>
      <c r="C138" s="56" t="s">
        <v>1834</v>
      </c>
      <c r="D138" s="113" t="s">
        <v>3326</v>
      </c>
      <c r="E138" s="83" t="s">
        <v>3108</v>
      </c>
      <c r="F138" s="65" t="s">
        <v>1835</v>
      </c>
      <c r="G138" s="58" t="s">
        <v>10</v>
      </c>
      <c r="H138" s="58">
        <v>1</v>
      </c>
      <c r="I138" s="132"/>
      <c r="J138" s="132">
        <v>95.52</v>
      </c>
      <c r="K138" s="93">
        <v>-0.33351862145636457</v>
      </c>
      <c r="L138" s="184">
        <v>40631</v>
      </c>
      <c r="M138" s="142"/>
      <c r="N138" s="64" t="s">
        <v>4697</v>
      </c>
      <c r="O138" s="84">
        <v>0.23</v>
      </c>
      <c r="P138" s="7"/>
      <c r="Q138" s="35">
        <v>0</v>
      </c>
      <c r="R138" s="104"/>
      <c r="S138" s="36" t="s">
        <v>7888</v>
      </c>
      <c r="T138" s="86" t="s">
        <v>4573</v>
      </c>
      <c r="U138" s="39"/>
      <c r="V138" s="39"/>
      <c r="W138" s="49" t="s">
        <v>4697</v>
      </c>
      <c r="X138" s="49" t="s">
        <v>3152</v>
      </c>
      <c r="Y138" s="49" t="s">
        <v>3152</v>
      </c>
      <c r="Z138" s="49" t="s">
        <v>3152</v>
      </c>
    </row>
    <row r="139" spans="2:26" ht="27.75" customHeight="1">
      <c r="B139" s="55" t="s">
        <v>1793</v>
      </c>
      <c r="C139" s="56" t="s">
        <v>1817</v>
      </c>
      <c r="D139" s="113" t="s">
        <v>3376</v>
      </c>
      <c r="E139" s="83" t="s">
        <v>3108</v>
      </c>
      <c r="F139" s="65" t="s">
        <v>1818</v>
      </c>
      <c r="G139" s="58" t="s">
        <v>10</v>
      </c>
      <c r="H139" s="58">
        <v>12</v>
      </c>
      <c r="I139" s="132">
        <v>1.69</v>
      </c>
      <c r="J139" s="132">
        <v>1.69</v>
      </c>
      <c r="K139" s="93">
        <v>-0.31595576619273291</v>
      </c>
      <c r="L139" s="184" t="e">
        <v>#N/A</v>
      </c>
      <c r="M139" s="142"/>
      <c r="N139" s="64" t="s">
        <v>4695</v>
      </c>
      <c r="O139" s="84">
        <v>0.23</v>
      </c>
      <c r="P139" s="7"/>
      <c r="Q139" s="35">
        <v>0</v>
      </c>
      <c r="R139" s="104"/>
      <c r="S139" s="36" t="s">
        <v>7888</v>
      </c>
      <c r="T139" s="86" t="s">
        <v>4573</v>
      </c>
      <c r="U139" s="39"/>
      <c r="V139" s="39"/>
      <c r="W139" s="49" t="s">
        <v>4695</v>
      </c>
      <c r="X139" s="49" t="s">
        <v>3152</v>
      </c>
      <c r="Y139" s="49" t="s">
        <v>3152</v>
      </c>
      <c r="Z139" s="49" t="s">
        <v>3152</v>
      </c>
    </row>
    <row r="140" spans="2:26" ht="27.75" customHeight="1">
      <c r="B140" s="55" t="s">
        <v>1793</v>
      </c>
      <c r="C140" s="56" t="s">
        <v>1823</v>
      </c>
      <c r="D140" s="113" t="s">
        <v>3348</v>
      </c>
      <c r="E140" s="83" t="s">
        <v>3108</v>
      </c>
      <c r="F140" s="65" t="s">
        <v>1824</v>
      </c>
      <c r="G140" s="58" t="s">
        <v>10</v>
      </c>
      <c r="H140" s="58">
        <v>1</v>
      </c>
      <c r="I140" s="129">
        <v>6.69</v>
      </c>
      <c r="J140" s="129">
        <v>6.69</v>
      </c>
      <c r="K140" s="93">
        <v>-0.31269543464665417</v>
      </c>
      <c r="L140" s="184">
        <v>3764</v>
      </c>
      <c r="M140" s="142"/>
      <c r="N140" s="64" t="s">
        <v>4699</v>
      </c>
      <c r="O140" s="84">
        <v>0.23</v>
      </c>
      <c r="P140" s="7"/>
      <c r="Q140" s="35">
        <v>0</v>
      </c>
      <c r="R140" s="104"/>
      <c r="S140" s="36" t="s">
        <v>7888</v>
      </c>
      <c r="T140" s="86" t="s">
        <v>4573</v>
      </c>
      <c r="U140" s="39"/>
      <c r="V140" s="39"/>
      <c r="W140" s="49" t="s">
        <v>4699</v>
      </c>
      <c r="X140" s="49" t="s">
        <v>3152</v>
      </c>
      <c r="Y140" s="49" t="s">
        <v>3152</v>
      </c>
      <c r="Z140" s="49" t="s">
        <v>3152</v>
      </c>
    </row>
    <row r="141" spans="2:26" ht="27.75" customHeight="1">
      <c r="B141" s="55" t="s">
        <v>1793</v>
      </c>
      <c r="C141" s="56" t="s">
        <v>3372</v>
      </c>
      <c r="D141" s="113" t="s">
        <v>3373</v>
      </c>
      <c r="E141" s="83" t="s">
        <v>3108</v>
      </c>
      <c r="F141" s="65" t="s">
        <v>13782</v>
      </c>
      <c r="G141" s="58" t="s">
        <v>10</v>
      </c>
      <c r="H141" s="58">
        <v>1</v>
      </c>
      <c r="I141" s="129"/>
      <c r="J141" s="129">
        <v>79.599999999999994</v>
      </c>
      <c r="K141" s="93">
        <v>-0.33355570380253496</v>
      </c>
      <c r="L141" s="184">
        <v>1055</v>
      </c>
      <c r="M141" s="142"/>
      <c r="N141" s="64">
        <v>4024526003662</v>
      </c>
      <c r="O141" s="84">
        <v>0.23</v>
      </c>
      <c r="P141" s="7"/>
      <c r="Q141" s="35">
        <v>0</v>
      </c>
      <c r="R141" s="104"/>
      <c r="S141" s="36" t="s">
        <v>4737</v>
      </c>
      <c r="T141" s="86" t="s">
        <v>13799</v>
      </c>
      <c r="U141" s="39"/>
      <c r="V141" s="39"/>
      <c r="W141" s="49">
        <v>4024526003662</v>
      </c>
      <c r="X141" s="49"/>
      <c r="Y141" s="49"/>
      <c r="Z141" s="49"/>
    </row>
    <row r="142" spans="2:26" ht="27.75" customHeight="1">
      <c r="B142" s="55" t="s">
        <v>1793</v>
      </c>
      <c r="C142" s="56" t="s">
        <v>1821</v>
      </c>
      <c r="D142" s="113" t="s">
        <v>3371</v>
      </c>
      <c r="E142" s="83" t="s">
        <v>3108</v>
      </c>
      <c r="F142" s="65" t="s">
        <v>8767</v>
      </c>
      <c r="G142" s="58" t="s">
        <v>10</v>
      </c>
      <c r="H142" s="58">
        <v>1</v>
      </c>
      <c r="I142" s="129"/>
      <c r="J142" s="129">
        <v>1.69</v>
      </c>
      <c r="K142" s="93">
        <v>-0.30792917628945338</v>
      </c>
      <c r="L142" s="184">
        <v>588</v>
      </c>
      <c r="M142" s="142"/>
      <c r="N142" s="64" t="s">
        <v>4689</v>
      </c>
      <c r="O142" s="84">
        <v>0.23</v>
      </c>
      <c r="P142" s="7"/>
      <c r="Q142" s="35">
        <v>0</v>
      </c>
      <c r="R142" s="104">
        <v>237</v>
      </c>
      <c r="S142" s="36" t="s">
        <v>4738</v>
      </c>
      <c r="T142" s="86" t="s">
        <v>4684</v>
      </c>
      <c r="U142" s="39"/>
      <c r="V142" s="39"/>
      <c r="W142" s="49" t="s">
        <v>4689</v>
      </c>
      <c r="X142" s="49" t="s">
        <v>3152</v>
      </c>
      <c r="Y142" s="49" t="s">
        <v>3152</v>
      </c>
      <c r="Z142" s="49" t="s">
        <v>3152</v>
      </c>
    </row>
    <row r="143" spans="2:26" ht="27.75" customHeight="1">
      <c r="B143" s="55" t="s">
        <v>1793</v>
      </c>
      <c r="C143" s="56" t="s">
        <v>10786</v>
      </c>
      <c r="D143" s="113" t="s">
        <v>10787</v>
      </c>
      <c r="E143" s="83" t="s">
        <v>3107</v>
      </c>
      <c r="F143" s="65" t="s">
        <v>10788</v>
      </c>
      <c r="G143" s="58" t="s">
        <v>10</v>
      </c>
      <c r="H143" s="58" t="s">
        <v>8167</v>
      </c>
      <c r="I143" s="129">
        <v>7.19</v>
      </c>
      <c r="J143" s="129">
        <v>5.25</v>
      </c>
      <c r="K143" s="93">
        <v>0</v>
      </c>
      <c r="L143" s="184">
        <v>23474</v>
      </c>
      <c r="M143" s="142"/>
      <c r="N143" s="64">
        <v>5902979014055</v>
      </c>
      <c r="O143" s="84">
        <v>0.23</v>
      </c>
      <c r="P143" s="7"/>
      <c r="Q143" s="35">
        <v>0</v>
      </c>
      <c r="R143" s="104">
        <v>94</v>
      </c>
      <c r="S143" s="36" t="s">
        <v>7887</v>
      </c>
      <c r="T143" s="86">
        <v>96081092</v>
      </c>
      <c r="U143" s="39"/>
      <c r="V143" s="39"/>
      <c r="W143" s="49">
        <v>5902979014055</v>
      </c>
      <c r="X143" s="49"/>
      <c r="Y143" s="49"/>
      <c r="Z143" s="49"/>
    </row>
    <row r="144" spans="2:26" ht="27.75" customHeight="1">
      <c r="B144" s="55" t="s">
        <v>1793</v>
      </c>
      <c r="C144" s="56" t="s">
        <v>11141</v>
      </c>
      <c r="D144" s="113" t="s">
        <v>11142</v>
      </c>
      <c r="E144" s="83" t="s">
        <v>3108</v>
      </c>
      <c r="F144" s="65" t="s">
        <v>11149</v>
      </c>
      <c r="G144" s="58" t="s">
        <v>10</v>
      </c>
      <c r="H144" s="58">
        <v>12</v>
      </c>
      <c r="I144" s="129">
        <v>12.99</v>
      </c>
      <c r="J144" s="129">
        <v>12.99</v>
      </c>
      <c r="K144" s="93">
        <v>-0.33370411568409342</v>
      </c>
      <c r="L144" s="184">
        <v>5487</v>
      </c>
      <c r="M144" s="142"/>
      <c r="N144" s="64" t="s">
        <v>4691</v>
      </c>
      <c r="O144" s="84">
        <v>0.23</v>
      </c>
      <c r="P144" s="7"/>
      <c r="Q144" s="35">
        <v>0</v>
      </c>
      <c r="R144" s="104">
        <v>237</v>
      </c>
      <c r="S144" s="36" t="s">
        <v>4738</v>
      </c>
      <c r="T144" s="86" t="s">
        <v>4684</v>
      </c>
      <c r="U144" s="39"/>
      <c r="V144" s="39"/>
      <c r="W144" s="49" t="s">
        <v>4691</v>
      </c>
      <c r="X144" s="49" t="s">
        <v>3152</v>
      </c>
      <c r="Y144" s="49" t="s">
        <v>3152</v>
      </c>
      <c r="Z144" s="49" t="s">
        <v>3152</v>
      </c>
    </row>
    <row r="145" spans="2:26" ht="27.75" customHeight="1">
      <c r="B145" s="55" t="s">
        <v>1793</v>
      </c>
      <c r="C145" s="56" t="s">
        <v>11143</v>
      </c>
      <c r="D145" s="113" t="s">
        <v>11144</v>
      </c>
      <c r="E145" s="83" t="s">
        <v>3108</v>
      </c>
      <c r="F145" s="65" t="s">
        <v>11150</v>
      </c>
      <c r="G145" s="58" t="s">
        <v>10</v>
      </c>
      <c r="H145" s="58">
        <v>12</v>
      </c>
      <c r="I145" s="129">
        <v>15.14</v>
      </c>
      <c r="J145" s="129">
        <v>9.99</v>
      </c>
      <c r="K145" s="93">
        <v>-0.28591851322373119</v>
      </c>
      <c r="L145" s="184">
        <v>5487</v>
      </c>
      <c r="M145" s="142"/>
      <c r="N145" s="64" t="s">
        <v>4693</v>
      </c>
      <c r="O145" s="84">
        <v>0.23</v>
      </c>
      <c r="P145" s="7"/>
      <c r="Q145" s="35">
        <v>0</v>
      </c>
      <c r="R145" s="104">
        <v>237</v>
      </c>
      <c r="S145" s="36" t="s">
        <v>4738</v>
      </c>
      <c r="T145" s="86" t="s">
        <v>4684</v>
      </c>
      <c r="U145" s="39"/>
      <c r="V145" s="39"/>
      <c r="W145" s="49" t="s">
        <v>4693</v>
      </c>
      <c r="X145" s="49" t="s">
        <v>3152</v>
      </c>
      <c r="Y145" s="49" t="s">
        <v>3152</v>
      </c>
      <c r="Z145" s="49" t="s">
        <v>3152</v>
      </c>
    </row>
    <row r="146" spans="2:26" ht="27.75" customHeight="1">
      <c r="B146" s="55" t="s">
        <v>1793</v>
      </c>
      <c r="C146" s="56" t="s">
        <v>11145</v>
      </c>
      <c r="D146" s="113" t="s">
        <v>11146</v>
      </c>
      <c r="E146" s="83" t="s">
        <v>3108</v>
      </c>
      <c r="F146" s="65" t="s">
        <v>11151</v>
      </c>
      <c r="G146" s="58" t="s">
        <v>10</v>
      </c>
      <c r="H146" s="58">
        <v>12</v>
      </c>
      <c r="I146" s="129">
        <v>28.28</v>
      </c>
      <c r="J146" s="129">
        <v>21.99</v>
      </c>
      <c r="K146" s="93">
        <v>-0.28591851322373119</v>
      </c>
      <c r="L146" s="184">
        <v>739</v>
      </c>
      <c r="M146" s="142"/>
      <c r="N146" s="64" t="s">
        <v>4701</v>
      </c>
      <c r="O146" s="84">
        <v>0.23</v>
      </c>
      <c r="P146" s="7"/>
      <c r="Q146" s="35">
        <v>0</v>
      </c>
      <c r="R146" s="104"/>
      <c r="S146" s="36" t="s">
        <v>3150</v>
      </c>
      <c r="T146" s="86" t="s">
        <v>4556</v>
      </c>
      <c r="U146" s="39"/>
      <c r="V146" s="39"/>
      <c r="W146" s="49" t="s">
        <v>4701</v>
      </c>
      <c r="X146" s="49" t="s">
        <v>6718</v>
      </c>
      <c r="Y146" s="49" t="s">
        <v>3152</v>
      </c>
      <c r="Z146" s="49" t="s">
        <v>3152</v>
      </c>
    </row>
    <row r="147" spans="2:26" ht="27.75" customHeight="1">
      <c r="B147" s="55" t="s">
        <v>1793</v>
      </c>
      <c r="C147" s="56" t="s">
        <v>11148</v>
      </c>
      <c r="D147" s="113" t="s">
        <v>11147</v>
      </c>
      <c r="E147" s="83" t="s">
        <v>3108</v>
      </c>
      <c r="F147" s="65" t="s">
        <v>11152</v>
      </c>
      <c r="G147" s="58" t="s">
        <v>10</v>
      </c>
      <c r="H147" s="58">
        <v>12</v>
      </c>
      <c r="I147" s="129">
        <v>17.05</v>
      </c>
      <c r="J147" s="129">
        <v>11.99</v>
      </c>
      <c r="K147" s="93">
        <v>-0.31269543464665417</v>
      </c>
      <c r="L147" s="184">
        <v>346</v>
      </c>
      <c r="M147" s="142"/>
      <c r="N147" s="64">
        <v>4024526001101</v>
      </c>
      <c r="O147" s="84">
        <v>0.23</v>
      </c>
      <c r="P147" s="7"/>
      <c r="Q147" s="35">
        <v>0</v>
      </c>
      <c r="R147" s="104">
        <v>238</v>
      </c>
      <c r="S147" s="36" t="s">
        <v>9064</v>
      </c>
      <c r="T147" s="86" t="s">
        <v>4574</v>
      </c>
      <c r="U147" s="39"/>
      <c r="V147" s="39"/>
      <c r="W147" s="79" t="s">
        <v>9884</v>
      </c>
      <c r="X147" s="49" t="s">
        <v>3152</v>
      </c>
      <c r="Y147" s="49" t="s">
        <v>3152</v>
      </c>
      <c r="Z147" s="49" t="s">
        <v>3152</v>
      </c>
    </row>
    <row r="148" spans="2:26" ht="27.75" customHeight="1">
      <c r="B148" s="55" t="s">
        <v>4551</v>
      </c>
      <c r="C148" s="56" t="s">
        <v>4547</v>
      </c>
      <c r="D148" s="113" t="s">
        <v>4698</v>
      </c>
      <c r="E148" s="83" t="s">
        <v>3108</v>
      </c>
      <c r="F148" s="65" t="s">
        <v>4742</v>
      </c>
      <c r="G148" s="58" t="s">
        <v>10</v>
      </c>
      <c r="H148" s="58">
        <v>1</v>
      </c>
      <c r="I148" s="129">
        <v>0.69</v>
      </c>
      <c r="J148" s="129">
        <v>0.69</v>
      </c>
      <c r="K148" s="93">
        <v>-0.30792917628945338</v>
      </c>
      <c r="L148" s="184">
        <v>827</v>
      </c>
      <c r="M148" s="142"/>
      <c r="N148" s="64">
        <v>4024526001118</v>
      </c>
      <c r="O148" s="84">
        <v>0.23</v>
      </c>
      <c r="P148" s="7"/>
      <c r="Q148" s="35">
        <v>0</v>
      </c>
      <c r="R148" s="104">
        <v>238</v>
      </c>
      <c r="S148" s="36" t="s">
        <v>9064</v>
      </c>
      <c r="T148" s="86" t="s">
        <v>4574</v>
      </c>
      <c r="U148" s="39"/>
      <c r="V148" s="39"/>
      <c r="W148" s="79" t="s">
        <v>9885</v>
      </c>
      <c r="X148" s="49" t="s">
        <v>3152</v>
      </c>
      <c r="Y148" s="49" t="s">
        <v>3152</v>
      </c>
      <c r="Z148" s="49" t="s">
        <v>3152</v>
      </c>
    </row>
    <row r="149" spans="2:26" ht="27.75" customHeight="1">
      <c r="B149" s="55" t="s">
        <v>4551</v>
      </c>
      <c r="C149" s="56" t="s">
        <v>4546</v>
      </c>
      <c r="D149" s="113" t="s">
        <v>4696</v>
      </c>
      <c r="E149" s="83" t="s">
        <v>3108</v>
      </c>
      <c r="F149" s="65" t="s">
        <v>4741</v>
      </c>
      <c r="G149" s="58" t="s">
        <v>10</v>
      </c>
      <c r="H149" s="58">
        <v>1</v>
      </c>
      <c r="I149" s="129">
        <v>0.69</v>
      </c>
      <c r="J149" s="129">
        <v>0.69</v>
      </c>
      <c r="K149" s="93">
        <v>-0.26862026862026855</v>
      </c>
      <c r="L149" s="184">
        <v>2527</v>
      </c>
      <c r="M149" s="142"/>
      <c r="N149" s="64" t="s">
        <v>4686</v>
      </c>
      <c r="O149" s="84">
        <v>0.23</v>
      </c>
      <c r="P149" s="7"/>
      <c r="Q149" s="35">
        <v>0</v>
      </c>
      <c r="R149" s="104"/>
      <c r="S149" s="36" t="s">
        <v>4513</v>
      </c>
      <c r="T149" s="86" t="s">
        <v>4688</v>
      </c>
      <c r="U149" s="39"/>
      <c r="V149" s="39"/>
      <c r="W149" s="49" t="s">
        <v>4686</v>
      </c>
      <c r="X149" s="49" t="s">
        <v>3152</v>
      </c>
      <c r="Y149" s="49" t="s">
        <v>3152</v>
      </c>
      <c r="Z149" s="49" t="s">
        <v>3152</v>
      </c>
    </row>
    <row r="150" spans="2:26" ht="27.75" customHeight="1">
      <c r="B150" s="55" t="s">
        <v>4551</v>
      </c>
      <c r="C150" s="56" t="s">
        <v>4548</v>
      </c>
      <c r="D150" s="113" t="s">
        <v>4700</v>
      </c>
      <c r="E150" s="83" t="s">
        <v>3108</v>
      </c>
      <c r="F150" s="65" t="s">
        <v>4743</v>
      </c>
      <c r="G150" s="58" t="s">
        <v>10</v>
      </c>
      <c r="H150" s="58">
        <v>1</v>
      </c>
      <c r="I150" s="129">
        <v>0.69</v>
      </c>
      <c r="J150" s="129">
        <v>0.69</v>
      </c>
      <c r="K150" s="93">
        <v>-0.28585040495474034</v>
      </c>
      <c r="L150" s="184">
        <v>1070</v>
      </c>
      <c r="M150" s="142"/>
      <c r="N150" s="64" t="s">
        <v>13148</v>
      </c>
      <c r="O150" s="84">
        <v>0.23</v>
      </c>
      <c r="P150" s="7"/>
      <c r="Q150" s="35">
        <v>0</v>
      </c>
      <c r="R150" s="104"/>
      <c r="S150" s="36" t="s">
        <v>4513</v>
      </c>
      <c r="T150" s="86" t="s">
        <v>4580</v>
      </c>
      <c r="U150" s="39"/>
      <c r="V150" s="39"/>
      <c r="W150" s="49" t="s">
        <v>13148</v>
      </c>
      <c r="X150" s="49"/>
      <c r="Y150" s="49"/>
      <c r="Z150" s="49"/>
    </row>
    <row r="151" spans="2:26" ht="27.75" customHeight="1">
      <c r="B151" s="55" t="s">
        <v>4551</v>
      </c>
      <c r="C151" s="56" t="s">
        <v>12558</v>
      </c>
      <c r="D151" s="113" t="s">
        <v>12559</v>
      </c>
      <c r="E151" s="83" t="s">
        <v>3108</v>
      </c>
      <c r="F151" s="65" t="s">
        <v>12560</v>
      </c>
      <c r="G151" s="58" t="s">
        <v>10</v>
      </c>
      <c r="H151" s="58">
        <v>1</v>
      </c>
      <c r="I151" s="129">
        <v>14.49</v>
      </c>
      <c r="J151" s="129">
        <v>14.49</v>
      </c>
      <c r="K151" s="93">
        <v>-0.28585040495474034</v>
      </c>
      <c r="L151" s="184">
        <v>5843</v>
      </c>
      <c r="M151" s="142"/>
      <c r="N151" s="64" t="s">
        <v>13149</v>
      </c>
      <c r="O151" s="84">
        <v>0.23</v>
      </c>
      <c r="P151" s="7"/>
      <c r="Q151" s="35">
        <v>0</v>
      </c>
      <c r="R151" s="104"/>
      <c r="S151" s="36" t="s">
        <v>4513</v>
      </c>
      <c r="T151" s="86" t="s">
        <v>4580</v>
      </c>
      <c r="U151" s="39"/>
      <c r="V151" s="39"/>
      <c r="W151" s="49" t="s">
        <v>13149</v>
      </c>
      <c r="X151" s="49"/>
      <c r="Y151" s="49"/>
      <c r="Z151" s="49"/>
    </row>
    <row r="152" spans="2:26" ht="27.75" customHeight="1">
      <c r="B152" s="55" t="s">
        <v>4551</v>
      </c>
      <c r="C152" s="56" t="s">
        <v>4542</v>
      </c>
      <c r="D152" s="113" t="s">
        <v>4690</v>
      </c>
      <c r="E152" s="83" t="s">
        <v>3108</v>
      </c>
      <c r="F152" s="65" t="s">
        <v>4541</v>
      </c>
      <c r="G152" s="58" t="s">
        <v>10</v>
      </c>
      <c r="H152" s="58">
        <v>1</v>
      </c>
      <c r="I152" s="134">
        <v>7.19</v>
      </c>
      <c r="J152" s="134">
        <v>7.19</v>
      </c>
      <c r="K152" s="93">
        <v>-0.35739814152966409</v>
      </c>
      <c r="L152" s="184">
        <v>1</v>
      </c>
      <c r="M152" s="142"/>
      <c r="N152" s="64">
        <v>5903041010104</v>
      </c>
      <c r="O152" s="84">
        <v>0.23</v>
      </c>
      <c r="P152" s="7"/>
      <c r="Q152" s="35">
        <v>0</v>
      </c>
      <c r="R152" s="104">
        <v>253</v>
      </c>
      <c r="S152" s="36" t="s">
        <v>8416</v>
      </c>
      <c r="T152" s="86" t="s">
        <v>8632</v>
      </c>
      <c r="U152" s="39"/>
      <c r="V152" s="39"/>
      <c r="W152" s="49" t="s">
        <v>10052</v>
      </c>
      <c r="X152" s="49" t="s">
        <v>3152</v>
      </c>
      <c r="Y152" s="49" t="s">
        <v>3152</v>
      </c>
      <c r="Z152" s="49" t="s">
        <v>3152</v>
      </c>
    </row>
    <row r="153" spans="2:26" ht="27.75" customHeight="1">
      <c r="B153" s="55" t="s">
        <v>4551</v>
      </c>
      <c r="C153" s="56" t="s">
        <v>4544</v>
      </c>
      <c r="D153" s="113" t="s">
        <v>4692</v>
      </c>
      <c r="E153" s="83" t="s">
        <v>3108</v>
      </c>
      <c r="F153" s="65" t="s">
        <v>4543</v>
      </c>
      <c r="G153" s="58" t="s">
        <v>10</v>
      </c>
      <c r="H153" s="58">
        <v>1</v>
      </c>
      <c r="I153" s="134">
        <v>3.99</v>
      </c>
      <c r="J153" s="134">
        <v>3.99</v>
      </c>
      <c r="K153" s="93">
        <v>-0.35739814152966409</v>
      </c>
      <c r="L153" s="184">
        <v>120</v>
      </c>
      <c r="M153" s="142"/>
      <c r="N153" s="64">
        <v>5903041010111</v>
      </c>
      <c r="O153" s="84">
        <v>0.23</v>
      </c>
      <c r="P153" s="7"/>
      <c r="Q153" s="35">
        <v>0</v>
      </c>
      <c r="R153" s="104">
        <v>253</v>
      </c>
      <c r="S153" s="36" t="s">
        <v>8416</v>
      </c>
      <c r="T153" s="86" t="s">
        <v>8632</v>
      </c>
      <c r="U153" s="39"/>
      <c r="V153" s="39"/>
      <c r="W153" s="49" t="s">
        <v>10053</v>
      </c>
      <c r="X153" s="49" t="s">
        <v>3152</v>
      </c>
      <c r="Y153" s="49" t="s">
        <v>3152</v>
      </c>
      <c r="Z153" s="49" t="s">
        <v>3152</v>
      </c>
    </row>
    <row r="154" spans="2:26" ht="27.75" customHeight="1">
      <c r="B154" s="55" t="s">
        <v>4551</v>
      </c>
      <c r="C154" s="56" t="s">
        <v>4545</v>
      </c>
      <c r="D154" s="113" t="s">
        <v>4694</v>
      </c>
      <c r="E154" s="83" t="s">
        <v>3108</v>
      </c>
      <c r="F154" s="65" t="s">
        <v>4739</v>
      </c>
      <c r="G154" s="58" t="s">
        <v>10</v>
      </c>
      <c r="H154" s="58">
        <v>1</v>
      </c>
      <c r="I154" s="134">
        <v>3.74</v>
      </c>
      <c r="J154" s="134">
        <v>3.74</v>
      </c>
      <c r="K154" s="93">
        <v>-0.35739814152966409</v>
      </c>
      <c r="L154" s="184">
        <v>113</v>
      </c>
      <c r="M154" s="142"/>
      <c r="N154" s="64">
        <v>5903041010128</v>
      </c>
      <c r="O154" s="84">
        <v>0.23</v>
      </c>
      <c r="P154" s="7"/>
      <c r="Q154" s="35">
        <v>0</v>
      </c>
      <c r="R154" s="104">
        <v>253</v>
      </c>
      <c r="S154" s="36" t="s">
        <v>8416</v>
      </c>
      <c r="T154" s="86" t="s">
        <v>8632</v>
      </c>
      <c r="U154" s="39"/>
      <c r="V154" s="39"/>
      <c r="W154" s="49" t="s">
        <v>10051</v>
      </c>
      <c r="X154" s="49" t="s">
        <v>3152</v>
      </c>
      <c r="Y154" s="49" t="s">
        <v>3152</v>
      </c>
      <c r="Z154" s="49" t="s">
        <v>3152</v>
      </c>
    </row>
    <row r="155" spans="2:26" ht="27.75" customHeight="1">
      <c r="B155" s="55" t="s">
        <v>4551</v>
      </c>
      <c r="C155" s="56" t="s">
        <v>4549</v>
      </c>
      <c r="D155" s="113" t="s">
        <v>4702</v>
      </c>
      <c r="E155" s="83" t="s">
        <v>3108</v>
      </c>
      <c r="F155" s="65" t="s">
        <v>4744</v>
      </c>
      <c r="G155" s="58" t="s">
        <v>10</v>
      </c>
      <c r="H155" s="58">
        <v>12</v>
      </c>
      <c r="I155" s="134">
        <v>3.82</v>
      </c>
      <c r="J155" s="134">
        <v>3.82</v>
      </c>
      <c r="K155" s="93">
        <v>-0.35739814152966409</v>
      </c>
      <c r="L155" s="184">
        <v>77</v>
      </c>
      <c r="M155" s="142"/>
      <c r="N155" s="64">
        <v>5903041010180</v>
      </c>
      <c r="O155" s="84">
        <v>0.23</v>
      </c>
      <c r="P155" s="7"/>
      <c r="Q155" s="35">
        <v>0</v>
      </c>
      <c r="R155" s="104">
        <v>253</v>
      </c>
      <c r="S155" s="36" t="s">
        <v>8416</v>
      </c>
      <c r="T155" s="86" t="s">
        <v>8632</v>
      </c>
      <c r="U155" s="39"/>
      <c r="V155" s="39"/>
      <c r="W155" s="49" t="s">
        <v>10054</v>
      </c>
      <c r="X155" s="49" t="s">
        <v>3152</v>
      </c>
      <c r="Y155" s="49" t="s">
        <v>3152</v>
      </c>
      <c r="Z155" s="49" t="s">
        <v>3152</v>
      </c>
    </row>
    <row r="156" spans="2:26" ht="27.75" customHeight="1">
      <c r="B156" s="55" t="s">
        <v>4551</v>
      </c>
      <c r="C156" s="56" t="s">
        <v>4539</v>
      </c>
      <c r="D156" s="113" t="s">
        <v>4685</v>
      </c>
      <c r="E156" s="83" t="s">
        <v>3108</v>
      </c>
      <c r="F156" s="65" t="s">
        <v>4740</v>
      </c>
      <c r="G156" s="58" t="s">
        <v>10</v>
      </c>
      <c r="H156" s="58">
        <v>1</v>
      </c>
      <c r="I156" s="134">
        <v>5.19</v>
      </c>
      <c r="J156" s="134">
        <v>5.19</v>
      </c>
      <c r="K156" s="93">
        <v>-0.35739814152966409</v>
      </c>
      <c r="L156" s="184">
        <v>92</v>
      </c>
      <c r="M156" s="142"/>
      <c r="N156" s="64">
        <v>5903041010272</v>
      </c>
      <c r="O156" s="84">
        <v>0.23</v>
      </c>
      <c r="P156" s="7"/>
      <c r="Q156" s="35">
        <v>0</v>
      </c>
      <c r="R156" s="104">
        <v>243</v>
      </c>
      <c r="S156" s="36" t="s">
        <v>9724</v>
      </c>
      <c r="T156" s="86" t="s">
        <v>8632</v>
      </c>
      <c r="U156" s="39"/>
      <c r="V156" s="39"/>
      <c r="W156" s="49" t="s">
        <v>10392</v>
      </c>
      <c r="X156" s="49" t="s">
        <v>3152</v>
      </c>
      <c r="Y156" s="49" t="s">
        <v>3152</v>
      </c>
      <c r="Z156" s="49" t="s">
        <v>3152</v>
      </c>
    </row>
    <row r="157" spans="2:26" ht="27.75" customHeight="1">
      <c r="B157" s="55" t="s">
        <v>4551</v>
      </c>
      <c r="C157" s="56" t="s">
        <v>4540</v>
      </c>
      <c r="D157" s="113" t="s">
        <v>4687</v>
      </c>
      <c r="E157" s="83" t="s">
        <v>3108</v>
      </c>
      <c r="F157" s="65" t="s">
        <v>4745</v>
      </c>
      <c r="G157" s="58" t="s">
        <v>10</v>
      </c>
      <c r="H157" s="58">
        <v>1</v>
      </c>
      <c r="I157" s="134">
        <v>2.99</v>
      </c>
      <c r="J157" s="134">
        <v>2.99</v>
      </c>
      <c r="K157" s="93">
        <v>-0.35739814152966409</v>
      </c>
      <c r="L157" s="184" t="e">
        <v>#N/A</v>
      </c>
      <c r="M157" s="142"/>
      <c r="N157" s="64">
        <v>5903041010289</v>
      </c>
      <c r="O157" s="84">
        <v>0.23</v>
      </c>
      <c r="P157" s="7"/>
      <c r="Q157" s="35">
        <v>0</v>
      </c>
      <c r="R157" s="104">
        <v>243</v>
      </c>
      <c r="S157" s="36" t="s">
        <v>9724</v>
      </c>
      <c r="T157" s="86" t="s">
        <v>8632</v>
      </c>
      <c r="U157" s="39"/>
      <c r="V157" s="39"/>
      <c r="W157" s="49" t="s">
        <v>10393</v>
      </c>
      <c r="X157" s="49" t="s">
        <v>3152</v>
      </c>
      <c r="Y157" s="49" t="s">
        <v>3152</v>
      </c>
      <c r="Z157" s="49" t="s">
        <v>3152</v>
      </c>
    </row>
    <row r="158" spans="2:26" ht="27.75" customHeight="1">
      <c r="B158" s="55" t="s">
        <v>4551</v>
      </c>
      <c r="C158" s="56" t="s">
        <v>13080</v>
      </c>
      <c r="D158" s="113" t="s">
        <v>13144</v>
      </c>
      <c r="E158" s="83" t="s">
        <v>3108</v>
      </c>
      <c r="F158" s="65" t="s">
        <v>13145</v>
      </c>
      <c r="G158" s="58" t="s">
        <v>10</v>
      </c>
      <c r="H158" s="58">
        <v>1</v>
      </c>
      <c r="I158" s="134"/>
      <c r="J158" s="134">
        <v>9.99</v>
      </c>
      <c r="K158" s="93">
        <v>-0.35739814152966409</v>
      </c>
      <c r="L158" s="184">
        <v>2753</v>
      </c>
      <c r="M158" s="142"/>
      <c r="N158" s="64">
        <v>5903041010296</v>
      </c>
      <c r="O158" s="84">
        <v>0.23</v>
      </c>
      <c r="P158" s="7"/>
      <c r="Q158" s="35">
        <v>0</v>
      </c>
      <c r="R158" s="104">
        <v>243</v>
      </c>
      <c r="S158" s="36" t="s">
        <v>9724</v>
      </c>
      <c r="T158" s="86" t="s">
        <v>8632</v>
      </c>
      <c r="U158" s="39"/>
      <c r="V158" s="39"/>
      <c r="W158" s="49" t="s">
        <v>10394</v>
      </c>
      <c r="X158" s="49" t="s">
        <v>3152</v>
      </c>
      <c r="Y158" s="49" t="s">
        <v>3152</v>
      </c>
      <c r="Z158" s="49" t="s">
        <v>3152</v>
      </c>
    </row>
    <row r="159" spans="2:26" ht="27.75" customHeight="1">
      <c r="B159" s="55" t="s">
        <v>4551</v>
      </c>
      <c r="C159" s="56" t="s">
        <v>13081</v>
      </c>
      <c r="D159" s="113" t="s">
        <v>13146</v>
      </c>
      <c r="E159" s="83" t="s">
        <v>3108</v>
      </c>
      <c r="F159" s="65" t="s">
        <v>13147</v>
      </c>
      <c r="G159" s="58" t="s">
        <v>10</v>
      </c>
      <c r="H159" s="58">
        <v>1</v>
      </c>
      <c r="I159" s="134"/>
      <c r="J159" s="134">
        <v>9.99</v>
      </c>
      <c r="K159" s="93">
        <v>-0.35739814152966409</v>
      </c>
      <c r="L159" s="184">
        <v>3317</v>
      </c>
      <c r="M159" s="142"/>
      <c r="N159" s="64" t="s">
        <v>13154</v>
      </c>
      <c r="O159" s="84">
        <v>0.23</v>
      </c>
      <c r="P159" s="7"/>
      <c r="Q159" s="35">
        <v>0</v>
      </c>
      <c r="R159" s="104"/>
      <c r="S159" s="36" t="s">
        <v>8416</v>
      </c>
      <c r="T159" s="86" t="s">
        <v>8632</v>
      </c>
      <c r="U159" s="39"/>
      <c r="V159" s="39"/>
      <c r="W159" s="49" t="s">
        <v>13154</v>
      </c>
      <c r="X159" s="49"/>
      <c r="Y159" s="49"/>
      <c r="Z159" s="49"/>
    </row>
    <row r="160" spans="2:26" ht="27.75" customHeight="1">
      <c r="B160" s="55" t="s">
        <v>8380</v>
      </c>
      <c r="C160" s="56" t="s">
        <v>8417</v>
      </c>
      <c r="D160" s="113" t="s">
        <v>8418</v>
      </c>
      <c r="E160" s="83" t="s">
        <v>3108</v>
      </c>
      <c r="F160" s="65" t="s">
        <v>8419</v>
      </c>
      <c r="G160" s="58" t="s">
        <v>10</v>
      </c>
      <c r="H160" s="58">
        <v>1</v>
      </c>
      <c r="I160" s="134">
        <v>7.2177777777777772</v>
      </c>
      <c r="J160" s="134">
        <v>7.2177777777777772</v>
      </c>
      <c r="K160" s="93">
        <v>-0.35739814152966409</v>
      </c>
      <c r="L160" s="184">
        <v>2</v>
      </c>
      <c r="M160" s="142"/>
      <c r="N160" s="64" t="s">
        <v>13155</v>
      </c>
      <c r="O160" s="84">
        <v>0.23</v>
      </c>
      <c r="P160" s="7"/>
      <c r="Q160" s="35">
        <v>0</v>
      </c>
      <c r="R160" s="104"/>
      <c r="S160" s="36" t="s">
        <v>8416</v>
      </c>
      <c r="T160" s="86" t="s">
        <v>8632</v>
      </c>
      <c r="U160" s="39"/>
      <c r="V160" s="39"/>
      <c r="W160" s="49" t="s">
        <v>13155</v>
      </c>
      <c r="X160" s="49"/>
      <c r="Y160" s="49"/>
      <c r="Z160" s="49"/>
    </row>
    <row r="161" spans="2:26" ht="27.75" customHeight="1">
      <c r="B161" s="55" t="s">
        <v>8380</v>
      </c>
      <c r="C161" s="56" t="s">
        <v>8420</v>
      </c>
      <c r="D161" s="113" t="s">
        <v>8421</v>
      </c>
      <c r="E161" s="83" t="s">
        <v>3108</v>
      </c>
      <c r="F161" s="65" t="s">
        <v>8422</v>
      </c>
      <c r="G161" s="58" t="s">
        <v>10</v>
      </c>
      <c r="H161" s="58">
        <v>1</v>
      </c>
      <c r="I161" s="134">
        <v>7.2177777777777772</v>
      </c>
      <c r="J161" s="134">
        <v>7.2177777777777772</v>
      </c>
      <c r="K161" s="93">
        <v>-0.35739814152966409</v>
      </c>
      <c r="L161" s="184">
        <v>1</v>
      </c>
      <c r="M161" s="142"/>
      <c r="N161" s="64">
        <v>5903041010678</v>
      </c>
      <c r="O161" s="84">
        <v>0.23</v>
      </c>
      <c r="P161" s="7"/>
      <c r="Q161" s="35">
        <v>0</v>
      </c>
      <c r="R161" s="104">
        <v>252</v>
      </c>
      <c r="S161" s="36" t="s">
        <v>8416</v>
      </c>
      <c r="T161" s="86" t="s">
        <v>8632</v>
      </c>
      <c r="U161" s="39"/>
      <c r="V161" s="39"/>
      <c r="W161" s="49" t="s">
        <v>10064</v>
      </c>
      <c r="X161" s="49" t="s">
        <v>3152</v>
      </c>
      <c r="Y161" s="49" t="s">
        <v>3152</v>
      </c>
      <c r="Z161" s="49" t="s">
        <v>3152</v>
      </c>
    </row>
    <row r="162" spans="2:26" ht="27.75" customHeight="1">
      <c r="B162" s="55" t="s">
        <v>8380</v>
      </c>
      <c r="C162" s="56" t="s">
        <v>8423</v>
      </c>
      <c r="D162" s="113" t="s">
        <v>8424</v>
      </c>
      <c r="E162" s="83" t="s">
        <v>3108</v>
      </c>
      <c r="F162" s="65" t="s">
        <v>8425</v>
      </c>
      <c r="G162" s="58" t="s">
        <v>10</v>
      </c>
      <c r="H162" s="58">
        <v>1</v>
      </c>
      <c r="I162" s="134">
        <v>7.2177777777777772</v>
      </c>
      <c r="J162" s="134">
        <v>7.2177777777777772</v>
      </c>
      <c r="K162" s="93">
        <v>-0.35739814152966409</v>
      </c>
      <c r="L162" s="184">
        <v>145</v>
      </c>
      <c r="M162" s="142"/>
      <c r="N162" s="64" t="s">
        <v>13158</v>
      </c>
      <c r="O162" s="84">
        <v>0.23</v>
      </c>
      <c r="P162" s="7"/>
      <c r="Q162" s="35">
        <v>0</v>
      </c>
      <c r="R162" s="104">
        <v>252</v>
      </c>
      <c r="S162" s="36" t="s">
        <v>8416</v>
      </c>
      <c r="T162" s="86" t="s">
        <v>8632</v>
      </c>
      <c r="U162" s="39"/>
      <c r="V162" s="39"/>
      <c r="W162" s="49" t="s">
        <v>13158</v>
      </c>
      <c r="X162" s="49"/>
      <c r="Y162" s="49"/>
      <c r="Z162" s="49"/>
    </row>
    <row r="163" spans="2:26" ht="27.75" customHeight="1">
      <c r="B163" s="55" t="s">
        <v>8380</v>
      </c>
      <c r="C163" s="56" t="s">
        <v>8426</v>
      </c>
      <c r="D163" s="113" t="s">
        <v>8427</v>
      </c>
      <c r="E163" s="83" t="s">
        <v>3108</v>
      </c>
      <c r="F163" s="65" t="s">
        <v>8428</v>
      </c>
      <c r="G163" s="58" t="s">
        <v>10</v>
      </c>
      <c r="H163" s="58">
        <v>1</v>
      </c>
      <c r="I163" s="134">
        <v>7.2177777777777772</v>
      </c>
      <c r="J163" s="134">
        <v>7.2177777777777772</v>
      </c>
      <c r="K163" s="93">
        <v>-0.35739814152966409</v>
      </c>
      <c r="L163" s="184">
        <v>80</v>
      </c>
      <c r="M163" s="142"/>
      <c r="N163" s="64">
        <v>5903041013037</v>
      </c>
      <c r="O163" s="84">
        <v>0.23</v>
      </c>
      <c r="P163" s="7"/>
      <c r="Q163" s="35">
        <v>0</v>
      </c>
      <c r="R163" s="104"/>
      <c r="S163" s="36" t="s">
        <v>8416</v>
      </c>
      <c r="T163" s="86" t="s">
        <v>8632</v>
      </c>
      <c r="U163" s="39"/>
      <c r="V163" s="39"/>
      <c r="W163" s="49">
        <v>5903041013037</v>
      </c>
      <c r="X163" s="49"/>
      <c r="Y163" s="49"/>
      <c r="Z163" s="49"/>
    </row>
    <row r="164" spans="2:26" ht="27.75" customHeight="1">
      <c r="B164" s="55" t="s">
        <v>8380</v>
      </c>
      <c r="C164" s="56" t="s">
        <v>9726</v>
      </c>
      <c r="D164" s="113" t="s">
        <v>9713</v>
      </c>
      <c r="E164" s="83" t="s">
        <v>3108</v>
      </c>
      <c r="F164" s="65" t="s">
        <v>9720</v>
      </c>
      <c r="G164" s="58" t="s">
        <v>10</v>
      </c>
      <c r="H164" s="58">
        <v>1</v>
      </c>
      <c r="I164" s="134">
        <v>14.044444444444444</v>
      </c>
      <c r="J164" s="134">
        <v>14.044444444444444</v>
      </c>
      <c r="K164" s="93">
        <v>0</v>
      </c>
      <c r="L164" s="184">
        <v>344</v>
      </c>
      <c r="M164" s="142"/>
      <c r="N164" s="64">
        <v>5903041013075</v>
      </c>
      <c r="O164" s="84">
        <v>0.23</v>
      </c>
      <c r="P164" s="7"/>
      <c r="Q164" s="35">
        <v>0</v>
      </c>
      <c r="R164" s="104"/>
      <c r="S164" s="36" t="s">
        <v>8416</v>
      </c>
      <c r="T164" s="86" t="s">
        <v>8632</v>
      </c>
      <c r="U164" s="39"/>
      <c r="V164" s="39"/>
      <c r="W164" s="49">
        <v>5903041013075</v>
      </c>
      <c r="X164" s="49"/>
      <c r="Y164" s="49"/>
      <c r="Z164" s="49"/>
    </row>
    <row r="165" spans="2:26" ht="27.75" customHeight="1">
      <c r="B165" s="55" t="s">
        <v>8380</v>
      </c>
      <c r="C165" s="56" t="s">
        <v>9714</v>
      </c>
      <c r="D165" s="113" t="s">
        <v>9715</v>
      </c>
      <c r="E165" s="83" t="s">
        <v>3108</v>
      </c>
      <c r="F165" s="65" t="s">
        <v>9721</v>
      </c>
      <c r="G165" s="58" t="s">
        <v>10</v>
      </c>
      <c r="H165" s="58">
        <v>1</v>
      </c>
      <c r="I165" s="134">
        <v>14.044444444444444</v>
      </c>
      <c r="J165" s="134">
        <v>14.044444444444444</v>
      </c>
      <c r="K165" s="93">
        <v>0</v>
      </c>
      <c r="L165" s="184">
        <v>317</v>
      </c>
      <c r="M165" s="142"/>
      <c r="N165" s="64">
        <v>5903041013082</v>
      </c>
      <c r="O165" s="84">
        <v>0.23</v>
      </c>
      <c r="P165" s="7"/>
      <c r="Q165" s="35">
        <v>0</v>
      </c>
      <c r="R165" s="104"/>
      <c r="S165" s="36" t="s">
        <v>8416</v>
      </c>
      <c r="T165" s="86" t="s">
        <v>8632</v>
      </c>
      <c r="U165" s="39"/>
      <c r="V165" s="39"/>
      <c r="W165" s="49">
        <v>5903041013082</v>
      </c>
      <c r="X165" s="49"/>
      <c r="Y165" s="49"/>
      <c r="Z165" s="49"/>
    </row>
    <row r="166" spans="2:26" ht="27.75" customHeight="1">
      <c r="B166" s="55" t="s">
        <v>8380</v>
      </c>
      <c r="C166" s="56" t="s">
        <v>9716</v>
      </c>
      <c r="D166" s="113" t="s">
        <v>9717</v>
      </c>
      <c r="E166" s="83" t="s">
        <v>3108</v>
      </c>
      <c r="F166" s="65" t="s">
        <v>9722</v>
      </c>
      <c r="G166" s="58" t="s">
        <v>10</v>
      </c>
      <c r="H166" s="58">
        <v>1</v>
      </c>
      <c r="I166" s="134">
        <v>14.044444444444444</v>
      </c>
      <c r="J166" s="134">
        <v>14.044444444444444</v>
      </c>
      <c r="K166" s="93">
        <v>0</v>
      </c>
      <c r="L166" s="184">
        <v>108</v>
      </c>
      <c r="M166" s="142"/>
      <c r="N166" s="64">
        <v>5903041011729</v>
      </c>
      <c r="O166" s="84">
        <v>0.23</v>
      </c>
      <c r="P166" s="7"/>
      <c r="Q166" s="35">
        <v>0</v>
      </c>
      <c r="R166" s="104">
        <v>242</v>
      </c>
      <c r="S166" s="36" t="s">
        <v>9712</v>
      </c>
      <c r="T166" s="86" t="s">
        <v>8632</v>
      </c>
      <c r="U166" s="39"/>
      <c r="V166" s="39"/>
      <c r="W166" s="49" t="s">
        <v>10389</v>
      </c>
      <c r="X166" s="49" t="s">
        <v>3152</v>
      </c>
      <c r="Y166" s="49" t="s">
        <v>3152</v>
      </c>
      <c r="Z166" s="49" t="s">
        <v>3152</v>
      </c>
    </row>
    <row r="167" spans="2:26" ht="27.75" customHeight="1">
      <c r="B167" s="55" t="s">
        <v>8380</v>
      </c>
      <c r="C167" s="56" t="s">
        <v>9718</v>
      </c>
      <c r="D167" s="113" t="s">
        <v>9719</v>
      </c>
      <c r="E167" s="83" t="s">
        <v>3108</v>
      </c>
      <c r="F167" s="65" t="s">
        <v>9723</v>
      </c>
      <c r="G167" s="58" t="s">
        <v>10</v>
      </c>
      <c r="H167" s="58">
        <v>1</v>
      </c>
      <c r="I167" s="134">
        <v>14.044444444444444</v>
      </c>
      <c r="J167" s="134">
        <v>14.044444444444444</v>
      </c>
      <c r="K167" s="93">
        <v>0</v>
      </c>
      <c r="L167" s="184">
        <v>108</v>
      </c>
      <c r="M167" s="142"/>
      <c r="N167" s="64">
        <v>5903041011743</v>
      </c>
      <c r="O167" s="84">
        <v>0.23</v>
      </c>
      <c r="P167" s="7"/>
      <c r="Q167" s="35">
        <v>0</v>
      </c>
      <c r="R167" s="104">
        <v>242</v>
      </c>
      <c r="S167" s="36" t="s">
        <v>9712</v>
      </c>
      <c r="T167" s="86" t="s">
        <v>8632</v>
      </c>
      <c r="U167" s="39"/>
      <c r="V167" s="39"/>
      <c r="W167" s="49" t="s">
        <v>10391</v>
      </c>
      <c r="X167" s="49" t="s">
        <v>3152</v>
      </c>
      <c r="Y167" s="49" t="s">
        <v>3152</v>
      </c>
      <c r="Z167" s="49" t="s">
        <v>3152</v>
      </c>
    </row>
    <row r="168" spans="2:26" ht="27.75" customHeight="1">
      <c r="B168" s="55" t="s">
        <v>8380</v>
      </c>
      <c r="C168" s="56" t="s">
        <v>13065</v>
      </c>
      <c r="D168" s="113" t="s">
        <v>13150</v>
      </c>
      <c r="E168" s="83" t="s">
        <v>3108</v>
      </c>
      <c r="F168" s="65" t="s">
        <v>13151</v>
      </c>
      <c r="G168" s="58" t="s">
        <v>10</v>
      </c>
      <c r="H168" s="58">
        <v>1</v>
      </c>
      <c r="I168" s="134"/>
      <c r="J168" s="134">
        <v>6.86</v>
      </c>
      <c r="K168" s="93">
        <v>0</v>
      </c>
      <c r="L168" s="184">
        <v>242</v>
      </c>
      <c r="M168" s="142"/>
      <c r="N168" s="64">
        <v>5903041011699</v>
      </c>
      <c r="O168" s="84">
        <v>0.23</v>
      </c>
      <c r="P168" s="7"/>
      <c r="Q168" s="35">
        <v>0</v>
      </c>
      <c r="R168" s="104">
        <v>242</v>
      </c>
      <c r="S168" s="36" t="s">
        <v>9712</v>
      </c>
      <c r="T168" s="86" t="s">
        <v>8632</v>
      </c>
      <c r="U168" s="39"/>
      <c r="V168" s="39"/>
      <c r="W168" s="49" t="s">
        <v>10387</v>
      </c>
      <c r="X168" s="49" t="s">
        <v>3152</v>
      </c>
      <c r="Y168" s="49" t="s">
        <v>3152</v>
      </c>
      <c r="Z168" s="49" t="s">
        <v>3152</v>
      </c>
    </row>
    <row r="169" spans="2:26" ht="27.75" customHeight="1">
      <c r="B169" s="55" t="s">
        <v>8380</v>
      </c>
      <c r="C169" s="56" t="s">
        <v>13066</v>
      </c>
      <c r="D169" s="113" t="s">
        <v>13152</v>
      </c>
      <c r="E169" s="83" t="s">
        <v>3108</v>
      </c>
      <c r="F169" s="65" t="s">
        <v>13153</v>
      </c>
      <c r="G169" s="58" t="s">
        <v>10</v>
      </c>
      <c r="H169" s="58">
        <v>1</v>
      </c>
      <c r="I169" s="134"/>
      <c r="J169" s="134">
        <v>6.86</v>
      </c>
      <c r="K169" s="93">
        <v>0</v>
      </c>
      <c r="L169" s="184">
        <v>142</v>
      </c>
      <c r="M169" s="142"/>
      <c r="N169" s="64">
        <v>5903041011736</v>
      </c>
      <c r="O169" s="84">
        <v>0.23</v>
      </c>
      <c r="P169" s="7"/>
      <c r="Q169" s="35">
        <v>0</v>
      </c>
      <c r="R169" s="104">
        <v>242</v>
      </c>
      <c r="S169" s="36" t="s">
        <v>9712</v>
      </c>
      <c r="T169" s="86" t="s">
        <v>8632</v>
      </c>
      <c r="U169" s="39"/>
      <c r="V169" s="39"/>
      <c r="W169" s="49" t="s">
        <v>10390</v>
      </c>
      <c r="X169" s="49" t="s">
        <v>3152</v>
      </c>
      <c r="Y169" s="49" t="s">
        <v>3152</v>
      </c>
      <c r="Z169" s="49" t="s">
        <v>3152</v>
      </c>
    </row>
    <row r="170" spans="2:26" ht="27.75" customHeight="1">
      <c r="B170" s="55" t="s">
        <v>8380</v>
      </c>
      <c r="C170" s="56" t="s">
        <v>8432</v>
      </c>
      <c r="D170" s="113" t="s">
        <v>8433</v>
      </c>
      <c r="E170" s="83" t="s">
        <v>3108</v>
      </c>
      <c r="F170" s="65" t="s">
        <v>8434</v>
      </c>
      <c r="G170" s="58" t="s">
        <v>10</v>
      </c>
      <c r="H170" s="58">
        <v>1</v>
      </c>
      <c r="I170" s="134">
        <v>6.862222222222222</v>
      </c>
      <c r="J170" s="134">
        <v>6.862222222222222</v>
      </c>
      <c r="K170" s="93">
        <v>0</v>
      </c>
      <c r="L170" s="184">
        <v>139</v>
      </c>
      <c r="M170" s="142"/>
      <c r="N170" s="64">
        <v>5903041011705</v>
      </c>
      <c r="O170" s="84">
        <v>0.23</v>
      </c>
      <c r="P170" s="7"/>
      <c r="Q170" s="35">
        <v>0</v>
      </c>
      <c r="R170" s="104">
        <v>242</v>
      </c>
      <c r="S170" s="36" t="s">
        <v>9712</v>
      </c>
      <c r="T170" s="86" t="s">
        <v>8632</v>
      </c>
      <c r="U170" s="39"/>
      <c r="V170" s="39"/>
      <c r="W170" s="49" t="s">
        <v>10388</v>
      </c>
      <c r="X170" s="49" t="s">
        <v>3152</v>
      </c>
      <c r="Y170" s="49" t="s">
        <v>3152</v>
      </c>
      <c r="Z170" s="49" t="s">
        <v>3152</v>
      </c>
    </row>
    <row r="171" spans="2:26" ht="27.75" customHeight="1">
      <c r="B171" s="55" t="s">
        <v>8380</v>
      </c>
      <c r="C171" s="56" t="s">
        <v>13067</v>
      </c>
      <c r="D171" s="113" t="s">
        <v>13156</v>
      </c>
      <c r="E171" s="83" t="s">
        <v>3108</v>
      </c>
      <c r="F171" s="65" t="s">
        <v>13157</v>
      </c>
      <c r="G171" s="58" t="s">
        <v>10</v>
      </c>
      <c r="H171" s="58">
        <v>1</v>
      </c>
      <c r="I171" s="134"/>
      <c r="J171" s="134">
        <v>6.86</v>
      </c>
      <c r="K171" s="93">
        <v>0</v>
      </c>
      <c r="L171" s="184">
        <v>26</v>
      </c>
      <c r="M171" s="142"/>
      <c r="N171" s="64">
        <v>5906714489665</v>
      </c>
      <c r="O171" s="84">
        <v>0.23</v>
      </c>
      <c r="P171" s="7"/>
      <c r="Q171" s="35">
        <v>0</v>
      </c>
      <c r="R171" s="104">
        <v>251</v>
      </c>
      <c r="S171" s="36" t="s">
        <v>8435</v>
      </c>
      <c r="T171" s="86" t="s">
        <v>8632</v>
      </c>
      <c r="U171" s="39"/>
      <c r="V171" s="39"/>
      <c r="W171" s="49">
        <v>5906714489665</v>
      </c>
      <c r="X171" s="49"/>
      <c r="Y171" s="49"/>
      <c r="Z171" s="49"/>
    </row>
    <row r="172" spans="2:26" ht="27.75" customHeight="1">
      <c r="B172" s="55" t="s">
        <v>8380</v>
      </c>
      <c r="C172" s="56" t="s">
        <v>13082</v>
      </c>
      <c r="D172" s="113" t="s">
        <v>13083</v>
      </c>
      <c r="E172" s="83" t="s">
        <v>3108</v>
      </c>
      <c r="F172" s="65" t="s">
        <v>13084</v>
      </c>
      <c r="G172" s="58" t="s">
        <v>10</v>
      </c>
      <c r="H172" s="58">
        <v>1</v>
      </c>
      <c r="I172" s="134"/>
      <c r="J172" s="134">
        <v>12.99</v>
      </c>
      <c r="K172" s="93">
        <v>0</v>
      </c>
      <c r="L172" s="184">
        <v>158</v>
      </c>
      <c r="M172" s="142"/>
      <c r="N172" s="64">
        <v>5904292460304</v>
      </c>
      <c r="O172" s="84">
        <v>0.23</v>
      </c>
      <c r="P172" s="7"/>
      <c r="Q172" s="35">
        <v>0</v>
      </c>
      <c r="R172" s="104">
        <v>250</v>
      </c>
      <c r="S172" s="36" t="s">
        <v>8436</v>
      </c>
      <c r="T172" s="86" t="s">
        <v>8632</v>
      </c>
      <c r="U172" s="39"/>
      <c r="V172" s="39"/>
      <c r="W172" s="79" t="s">
        <v>10361</v>
      </c>
      <c r="X172" s="49" t="s">
        <v>3152</v>
      </c>
      <c r="Y172" s="49" t="s">
        <v>3152</v>
      </c>
      <c r="Z172" s="49" t="s">
        <v>3152</v>
      </c>
    </row>
    <row r="173" spans="2:26" ht="27.75" customHeight="1">
      <c r="B173" s="55" t="s">
        <v>8380</v>
      </c>
      <c r="C173" s="56" t="s">
        <v>12076</v>
      </c>
      <c r="D173" s="113" t="s">
        <v>12024</v>
      </c>
      <c r="E173" s="83" t="s">
        <v>3108</v>
      </c>
      <c r="F173" s="65" t="s">
        <v>12026</v>
      </c>
      <c r="G173" s="58" t="s">
        <v>10</v>
      </c>
      <c r="H173" s="58">
        <v>1</v>
      </c>
      <c r="I173" s="134">
        <v>12.99</v>
      </c>
      <c r="J173" s="134">
        <v>12.99</v>
      </c>
      <c r="K173" s="93">
        <v>0</v>
      </c>
      <c r="L173" s="184">
        <v>33</v>
      </c>
      <c r="M173" s="142"/>
      <c r="N173" s="64">
        <v>5906714489856</v>
      </c>
      <c r="O173" s="84">
        <v>0.23</v>
      </c>
      <c r="P173" s="7"/>
      <c r="Q173" s="35">
        <v>0</v>
      </c>
      <c r="R173" s="104">
        <v>250</v>
      </c>
      <c r="S173" s="36" t="s">
        <v>8436</v>
      </c>
      <c r="T173" s="86" t="s">
        <v>8632</v>
      </c>
      <c r="U173" s="39"/>
      <c r="V173" s="39"/>
      <c r="W173" s="49" t="s">
        <v>10066</v>
      </c>
      <c r="X173" s="49" t="s">
        <v>3152</v>
      </c>
      <c r="Y173" s="49" t="s">
        <v>3152</v>
      </c>
      <c r="Z173" s="49" t="s">
        <v>3152</v>
      </c>
    </row>
    <row r="174" spans="2:26" ht="27.75" customHeight="1">
      <c r="B174" s="55" t="s">
        <v>8380</v>
      </c>
      <c r="C174" s="56" t="s">
        <v>12077</v>
      </c>
      <c r="D174" s="113" t="s">
        <v>12025</v>
      </c>
      <c r="E174" s="83" t="s">
        <v>3108</v>
      </c>
      <c r="F174" s="65" t="s">
        <v>12027</v>
      </c>
      <c r="G174" s="58" t="s">
        <v>10</v>
      </c>
      <c r="H174" s="58">
        <v>1</v>
      </c>
      <c r="I174" s="134">
        <v>12.99</v>
      </c>
      <c r="J174" s="134">
        <v>12.99</v>
      </c>
      <c r="K174" s="93">
        <v>0</v>
      </c>
      <c r="L174" s="184">
        <v>26</v>
      </c>
      <c r="M174" s="142"/>
      <c r="N174" s="64" t="s">
        <v>13161</v>
      </c>
      <c r="O174" s="84">
        <v>0.23</v>
      </c>
      <c r="P174" s="7"/>
      <c r="Q174" s="35">
        <v>0</v>
      </c>
      <c r="R174" s="104"/>
      <c r="S174" s="36" t="s">
        <v>8436</v>
      </c>
      <c r="T174" s="86" t="s">
        <v>8632</v>
      </c>
      <c r="U174" s="39"/>
      <c r="V174" s="39"/>
      <c r="W174" s="49" t="s">
        <v>13161</v>
      </c>
      <c r="X174" s="49"/>
      <c r="Y174" s="49"/>
      <c r="Z174" s="49"/>
    </row>
    <row r="175" spans="2:26" ht="27.75" customHeight="1">
      <c r="B175" s="55" t="s">
        <v>8380</v>
      </c>
      <c r="C175" s="56" t="s">
        <v>9697</v>
      </c>
      <c r="D175" s="113" t="s">
        <v>9698</v>
      </c>
      <c r="E175" s="83" t="s">
        <v>3108</v>
      </c>
      <c r="F175" s="65" t="s">
        <v>9707</v>
      </c>
      <c r="G175" s="58" t="s">
        <v>10</v>
      </c>
      <c r="H175" s="58">
        <v>1</v>
      </c>
      <c r="I175" s="134">
        <v>6.09</v>
      </c>
      <c r="J175" s="134">
        <v>6.09</v>
      </c>
      <c r="K175" s="93">
        <v>0</v>
      </c>
      <c r="L175" s="184">
        <v>26</v>
      </c>
      <c r="M175" s="142"/>
      <c r="N175" s="64">
        <v>5903041010739</v>
      </c>
      <c r="O175" s="84">
        <v>0.23</v>
      </c>
      <c r="P175" s="7"/>
      <c r="Q175" s="35">
        <v>0</v>
      </c>
      <c r="R175" s="104">
        <v>249</v>
      </c>
      <c r="S175" s="36" t="s">
        <v>8436</v>
      </c>
      <c r="T175" s="86" t="s">
        <v>8632</v>
      </c>
      <c r="U175" s="39"/>
      <c r="V175" s="39"/>
      <c r="W175" s="49" t="s">
        <v>10061</v>
      </c>
      <c r="X175" s="49" t="s">
        <v>3152</v>
      </c>
      <c r="Y175" s="49" t="s">
        <v>3152</v>
      </c>
      <c r="Z175" s="49" t="s">
        <v>3152</v>
      </c>
    </row>
    <row r="176" spans="2:26" ht="27.75" customHeight="1">
      <c r="B176" s="55" t="s">
        <v>8380</v>
      </c>
      <c r="C176" s="56" t="s">
        <v>9699</v>
      </c>
      <c r="D176" s="113" t="s">
        <v>9700</v>
      </c>
      <c r="E176" s="83" t="s">
        <v>3108</v>
      </c>
      <c r="F176" s="65" t="s">
        <v>9708</v>
      </c>
      <c r="G176" s="58" t="s">
        <v>10</v>
      </c>
      <c r="H176" s="58">
        <v>1</v>
      </c>
      <c r="I176" s="134">
        <v>6.09</v>
      </c>
      <c r="J176" s="134">
        <v>6.09</v>
      </c>
      <c r="K176" s="93">
        <v>0</v>
      </c>
      <c r="L176" s="184">
        <v>28</v>
      </c>
      <c r="M176" s="142"/>
      <c r="N176" s="64">
        <v>5903041010753</v>
      </c>
      <c r="O176" s="84">
        <v>0.23</v>
      </c>
      <c r="P176" s="7"/>
      <c r="Q176" s="35">
        <v>0</v>
      </c>
      <c r="R176" s="104">
        <v>249</v>
      </c>
      <c r="S176" s="36" t="s">
        <v>8436</v>
      </c>
      <c r="T176" s="86" t="s">
        <v>8632</v>
      </c>
      <c r="U176" s="39"/>
      <c r="V176" s="39"/>
      <c r="W176" s="49" t="s">
        <v>10062</v>
      </c>
      <c r="X176" s="49" t="s">
        <v>3152</v>
      </c>
      <c r="Y176" s="49" t="s">
        <v>3152</v>
      </c>
      <c r="Z176" s="49" t="s">
        <v>3152</v>
      </c>
    </row>
    <row r="177" spans="2:26" ht="27.75" customHeight="1">
      <c r="B177" s="55" t="s">
        <v>8380</v>
      </c>
      <c r="C177" s="56" t="s">
        <v>9701</v>
      </c>
      <c r="D177" s="113" t="s">
        <v>9702</v>
      </c>
      <c r="E177" s="83" t="s">
        <v>3108</v>
      </c>
      <c r="F177" s="65" t="s">
        <v>9709</v>
      </c>
      <c r="G177" s="58" t="s">
        <v>10</v>
      </c>
      <c r="H177" s="58">
        <v>1</v>
      </c>
      <c r="I177" s="134">
        <v>6.09</v>
      </c>
      <c r="J177" s="134">
        <v>6.09</v>
      </c>
      <c r="K177" s="93">
        <v>0</v>
      </c>
      <c r="L177" s="184">
        <v>37</v>
      </c>
      <c r="M177" s="142"/>
      <c r="N177" s="64">
        <v>5903041010760</v>
      </c>
      <c r="O177" s="84">
        <v>0.23</v>
      </c>
      <c r="P177" s="7"/>
      <c r="Q177" s="35">
        <v>0</v>
      </c>
      <c r="R177" s="104">
        <v>249</v>
      </c>
      <c r="S177" s="36" t="s">
        <v>8436</v>
      </c>
      <c r="T177" s="86" t="s">
        <v>8632</v>
      </c>
      <c r="U177" s="39"/>
      <c r="V177" s="39"/>
      <c r="W177" s="49" t="s">
        <v>10063</v>
      </c>
      <c r="X177" s="49" t="s">
        <v>3152</v>
      </c>
      <c r="Y177" s="49" t="s">
        <v>3152</v>
      </c>
      <c r="Z177" s="49" t="s">
        <v>3152</v>
      </c>
    </row>
    <row r="178" spans="2:26" ht="27.75" customHeight="1">
      <c r="B178" s="55" t="s">
        <v>8380</v>
      </c>
      <c r="C178" s="56" t="s">
        <v>9703</v>
      </c>
      <c r="D178" s="106" t="s">
        <v>9704</v>
      </c>
      <c r="E178" s="83" t="s">
        <v>3108</v>
      </c>
      <c r="F178" s="65" t="s">
        <v>9710</v>
      </c>
      <c r="G178" s="58" t="s">
        <v>10</v>
      </c>
      <c r="H178" s="58">
        <v>1</v>
      </c>
      <c r="I178" s="134">
        <v>6.09</v>
      </c>
      <c r="J178" s="134">
        <v>6.09</v>
      </c>
      <c r="K178" s="93">
        <v>0</v>
      </c>
      <c r="L178" s="184">
        <v>46</v>
      </c>
      <c r="M178" s="142"/>
      <c r="N178" s="64">
        <v>5903041011613</v>
      </c>
      <c r="O178" s="84">
        <v>0.23</v>
      </c>
      <c r="P178" s="7"/>
      <c r="Q178" s="35">
        <v>0</v>
      </c>
      <c r="R178" s="104">
        <v>241</v>
      </c>
      <c r="S178" s="36" t="s">
        <v>8452</v>
      </c>
      <c r="T178" s="86" t="s">
        <v>8632</v>
      </c>
      <c r="U178" s="39"/>
      <c r="V178" s="39"/>
      <c r="W178" s="49">
        <v>5903041011613</v>
      </c>
      <c r="X178" s="49"/>
      <c r="Y178" s="49"/>
      <c r="Z178" s="49"/>
    </row>
    <row r="179" spans="2:26" ht="27.75" customHeight="1">
      <c r="B179" s="55" t="s">
        <v>8380</v>
      </c>
      <c r="C179" s="56" t="s">
        <v>9705</v>
      </c>
      <c r="D179" s="106" t="s">
        <v>9706</v>
      </c>
      <c r="E179" s="83" t="s">
        <v>3108</v>
      </c>
      <c r="F179" s="65" t="s">
        <v>9711</v>
      </c>
      <c r="G179" s="58" t="s">
        <v>10</v>
      </c>
      <c r="H179" s="58">
        <v>1</v>
      </c>
      <c r="I179" s="134">
        <v>6.09</v>
      </c>
      <c r="J179" s="134">
        <v>6.09</v>
      </c>
      <c r="K179" s="93">
        <v>0</v>
      </c>
      <c r="L179" s="184">
        <v>33</v>
      </c>
      <c r="M179" s="142"/>
      <c r="N179" s="64">
        <v>5903041011620</v>
      </c>
      <c r="O179" s="84">
        <v>0.23</v>
      </c>
      <c r="P179" s="7"/>
      <c r="Q179" s="35">
        <v>0</v>
      </c>
      <c r="R179" s="104">
        <v>241</v>
      </c>
      <c r="S179" s="36" t="s">
        <v>8452</v>
      </c>
      <c r="T179" s="86" t="s">
        <v>8632</v>
      </c>
      <c r="U179" s="39"/>
      <c r="V179" s="39"/>
      <c r="W179" s="49">
        <v>5903041011620</v>
      </c>
      <c r="X179" s="49"/>
      <c r="Y179" s="49"/>
      <c r="Z179" s="49"/>
    </row>
    <row r="180" spans="2:26" ht="27.75" customHeight="1">
      <c r="B180" s="55" t="s">
        <v>8380</v>
      </c>
      <c r="C180" s="56" t="s">
        <v>10762</v>
      </c>
      <c r="D180" s="106" t="s">
        <v>10763</v>
      </c>
      <c r="E180" s="83" t="s">
        <v>3108</v>
      </c>
      <c r="F180" s="65" t="s">
        <v>10764</v>
      </c>
      <c r="G180" s="58" t="s">
        <v>10</v>
      </c>
      <c r="H180" s="58">
        <v>1</v>
      </c>
      <c r="I180" s="134">
        <v>40.99</v>
      </c>
      <c r="J180" s="134">
        <v>40.99</v>
      </c>
      <c r="K180" s="93">
        <v>0</v>
      </c>
      <c r="L180" s="184">
        <v>28</v>
      </c>
      <c r="M180" s="142"/>
      <c r="N180" s="64">
        <v>5903041011637</v>
      </c>
      <c r="O180" s="84">
        <v>0.23</v>
      </c>
      <c r="P180" s="7"/>
      <c r="Q180" s="35">
        <v>0</v>
      </c>
      <c r="R180" s="104">
        <v>241</v>
      </c>
      <c r="S180" s="36" t="s">
        <v>8452</v>
      </c>
      <c r="T180" s="86" t="s">
        <v>8632</v>
      </c>
      <c r="U180" s="39"/>
      <c r="V180" s="39"/>
      <c r="W180" s="49">
        <v>5903041011637</v>
      </c>
      <c r="X180" s="49"/>
      <c r="Y180" s="49"/>
      <c r="Z180" s="49"/>
    </row>
    <row r="181" spans="2:26" ht="27.75" customHeight="1">
      <c r="B181" s="55" t="s">
        <v>8380</v>
      </c>
      <c r="C181" s="56" t="s">
        <v>9694</v>
      </c>
      <c r="D181" s="106" t="s">
        <v>9695</v>
      </c>
      <c r="E181" s="83" t="s">
        <v>3108</v>
      </c>
      <c r="F181" s="65" t="s">
        <v>9696</v>
      </c>
      <c r="G181" s="58" t="s">
        <v>10</v>
      </c>
      <c r="H181" s="58">
        <v>1</v>
      </c>
      <c r="I181" s="134">
        <v>40.89</v>
      </c>
      <c r="J181" s="134">
        <v>40.89</v>
      </c>
      <c r="K181" s="93">
        <v>0</v>
      </c>
      <c r="L181" s="184">
        <v>17</v>
      </c>
      <c r="M181" s="142"/>
      <c r="N181" s="64">
        <v>5903041011644</v>
      </c>
      <c r="O181" s="84">
        <v>0.23</v>
      </c>
      <c r="P181" s="7"/>
      <c r="Q181" s="35">
        <v>0</v>
      </c>
      <c r="R181" s="104">
        <v>241</v>
      </c>
      <c r="S181" s="36" t="s">
        <v>8452</v>
      </c>
      <c r="T181" s="86" t="s">
        <v>8632</v>
      </c>
      <c r="U181" s="39"/>
      <c r="V181" s="39"/>
      <c r="W181" s="49">
        <v>5903041011644</v>
      </c>
      <c r="X181" s="49"/>
      <c r="Y181" s="49"/>
      <c r="Z181" s="49"/>
    </row>
    <row r="182" spans="2:26" ht="27.75" customHeight="1">
      <c r="B182" s="55" t="s">
        <v>8380</v>
      </c>
      <c r="C182" s="56" t="s">
        <v>8437</v>
      </c>
      <c r="D182" s="113" t="s">
        <v>8438</v>
      </c>
      <c r="E182" s="83" t="s">
        <v>3108</v>
      </c>
      <c r="F182" s="65" t="s">
        <v>8439</v>
      </c>
      <c r="G182" s="58" t="s">
        <v>10</v>
      </c>
      <c r="H182" s="58">
        <v>1</v>
      </c>
      <c r="I182" s="134">
        <v>40.89</v>
      </c>
      <c r="J182" s="134">
        <v>40.89</v>
      </c>
      <c r="K182" s="93">
        <v>0</v>
      </c>
      <c r="L182" s="184">
        <v>9</v>
      </c>
      <c r="M182" s="142"/>
      <c r="N182" s="64">
        <v>5903041011651</v>
      </c>
      <c r="O182" s="84">
        <v>0.23</v>
      </c>
      <c r="P182" s="7"/>
      <c r="Q182" s="35">
        <v>0</v>
      </c>
      <c r="R182" s="104">
        <v>240</v>
      </c>
      <c r="S182" s="36" t="s">
        <v>8452</v>
      </c>
      <c r="T182" s="86" t="s">
        <v>8632</v>
      </c>
      <c r="U182" s="39"/>
      <c r="V182" s="39"/>
      <c r="W182" s="49" t="s">
        <v>10046</v>
      </c>
      <c r="X182" s="49" t="s">
        <v>3152</v>
      </c>
      <c r="Y182" s="49" t="s">
        <v>3152</v>
      </c>
      <c r="Z182" s="49" t="s">
        <v>3152</v>
      </c>
    </row>
    <row r="183" spans="2:26" ht="27.75" customHeight="1">
      <c r="B183" s="55" t="s">
        <v>8380</v>
      </c>
      <c r="C183" s="56" t="s">
        <v>13068</v>
      </c>
      <c r="D183" s="113" t="s">
        <v>13159</v>
      </c>
      <c r="E183" s="83" t="s">
        <v>3108</v>
      </c>
      <c r="F183" s="65" t="s">
        <v>13160</v>
      </c>
      <c r="G183" s="58" t="s">
        <v>10</v>
      </c>
      <c r="H183" s="58">
        <v>1</v>
      </c>
      <c r="I183" s="134">
        <v>6.49</v>
      </c>
      <c r="J183" s="134">
        <v>6.49</v>
      </c>
      <c r="K183" s="93">
        <v>0</v>
      </c>
      <c r="L183" s="184">
        <v>22</v>
      </c>
      <c r="M183" s="142"/>
      <c r="N183" s="64">
        <v>5903041011668</v>
      </c>
      <c r="O183" s="84">
        <v>0.23</v>
      </c>
      <c r="P183" s="7"/>
      <c r="Q183" s="35">
        <v>0</v>
      </c>
      <c r="R183" s="104">
        <v>240</v>
      </c>
      <c r="S183" s="36" t="s">
        <v>8452</v>
      </c>
      <c r="T183" s="86" t="s">
        <v>8632</v>
      </c>
      <c r="U183" s="39"/>
      <c r="V183" s="39"/>
      <c r="W183" s="49" t="s">
        <v>10047</v>
      </c>
      <c r="X183" s="49" t="s">
        <v>3152</v>
      </c>
      <c r="Y183" s="49" t="s">
        <v>3152</v>
      </c>
      <c r="Z183" s="49" t="s">
        <v>3152</v>
      </c>
    </row>
    <row r="184" spans="2:26" ht="27.75" customHeight="1">
      <c r="B184" s="55" t="s">
        <v>8380</v>
      </c>
      <c r="C184" s="56" t="s">
        <v>8443</v>
      </c>
      <c r="D184" s="113" t="s">
        <v>8444</v>
      </c>
      <c r="E184" s="83" t="s">
        <v>3108</v>
      </c>
      <c r="F184" s="65" t="s">
        <v>8445</v>
      </c>
      <c r="G184" s="58" t="s">
        <v>10</v>
      </c>
      <c r="H184" s="58">
        <v>1</v>
      </c>
      <c r="I184" s="134">
        <v>6.49</v>
      </c>
      <c r="J184" s="134">
        <v>6.49</v>
      </c>
      <c r="K184" s="93">
        <v>0</v>
      </c>
      <c r="L184" s="184">
        <v>78</v>
      </c>
      <c r="M184" s="142"/>
      <c r="N184" s="64">
        <v>5903041011675</v>
      </c>
      <c r="O184" s="84">
        <v>0.23</v>
      </c>
      <c r="P184" s="7"/>
      <c r="Q184" s="35">
        <v>0</v>
      </c>
      <c r="R184" s="104">
        <v>240</v>
      </c>
      <c r="S184" s="36" t="s">
        <v>8452</v>
      </c>
      <c r="T184" s="86" t="s">
        <v>8632</v>
      </c>
      <c r="U184" s="39"/>
      <c r="V184" s="39"/>
      <c r="W184" s="49" t="s">
        <v>10048</v>
      </c>
      <c r="X184" s="49" t="s">
        <v>3152</v>
      </c>
      <c r="Y184" s="49" t="s">
        <v>3152</v>
      </c>
      <c r="Z184" s="49" t="s">
        <v>3152</v>
      </c>
    </row>
    <row r="185" spans="2:26" ht="27.75" customHeight="1">
      <c r="B185" s="55" t="s">
        <v>8380</v>
      </c>
      <c r="C185" s="56" t="s">
        <v>8446</v>
      </c>
      <c r="D185" s="113" t="s">
        <v>8447</v>
      </c>
      <c r="E185" s="83" t="s">
        <v>3108</v>
      </c>
      <c r="F185" s="65" t="s">
        <v>8448</v>
      </c>
      <c r="G185" s="58" t="s">
        <v>10</v>
      </c>
      <c r="H185" s="58">
        <v>1</v>
      </c>
      <c r="I185" s="134">
        <v>6.49</v>
      </c>
      <c r="J185" s="134">
        <v>6.49</v>
      </c>
      <c r="K185" s="93">
        <v>0</v>
      </c>
      <c r="L185" s="184">
        <v>61</v>
      </c>
      <c r="M185" s="142"/>
      <c r="N185" s="64">
        <v>5903041011682</v>
      </c>
      <c r="O185" s="84">
        <v>0.23</v>
      </c>
      <c r="P185" s="7"/>
      <c r="Q185" s="35">
        <v>0</v>
      </c>
      <c r="R185" s="104">
        <v>240</v>
      </c>
      <c r="S185" s="36" t="s">
        <v>8452</v>
      </c>
      <c r="T185" s="86" t="s">
        <v>8632</v>
      </c>
      <c r="U185" s="39"/>
      <c r="V185" s="39"/>
      <c r="W185" s="49" t="s">
        <v>10049</v>
      </c>
      <c r="X185" s="49" t="s">
        <v>3152</v>
      </c>
      <c r="Y185" s="49" t="s">
        <v>3152</v>
      </c>
      <c r="Z185" s="49" t="s">
        <v>3152</v>
      </c>
    </row>
    <row r="186" spans="2:26" ht="27.75" customHeight="1">
      <c r="B186" s="55" t="s">
        <v>8380</v>
      </c>
      <c r="C186" s="56" t="s">
        <v>8449</v>
      </c>
      <c r="D186" s="113" t="s">
        <v>8450</v>
      </c>
      <c r="E186" s="83" t="s">
        <v>3108</v>
      </c>
      <c r="F186" s="65" t="s">
        <v>8451</v>
      </c>
      <c r="G186" s="58" t="s">
        <v>10</v>
      </c>
      <c r="H186" s="58">
        <v>1</v>
      </c>
      <c r="I186" s="134">
        <v>6.49</v>
      </c>
      <c r="J186" s="134">
        <v>6.49</v>
      </c>
      <c r="K186" s="93">
        <v>0</v>
      </c>
      <c r="L186" s="184">
        <v>266</v>
      </c>
      <c r="M186" s="142"/>
      <c r="N186" s="64">
        <v>5903041013341</v>
      </c>
      <c r="O186" s="84">
        <v>0.23</v>
      </c>
      <c r="P186" s="7"/>
      <c r="Q186" s="35">
        <v>0</v>
      </c>
      <c r="R186" s="104"/>
      <c r="S186" s="36" t="s">
        <v>8435</v>
      </c>
      <c r="T186" s="86" t="s">
        <v>8632</v>
      </c>
      <c r="U186" s="39"/>
      <c r="V186" s="39"/>
      <c r="W186" s="49">
        <v>5903041013341</v>
      </c>
      <c r="X186" s="49"/>
      <c r="Y186" s="49"/>
      <c r="Z186" s="49"/>
    </row>
    <row r="187" spans="2:26" ht="27.75" customHeight="1">
      <c r="B187" s="55" t="s">
        <v>8380</v>
      </c>
      <c r="C187" s="56" t="s">
        <v>10985</v>
      </c>
      <c r="D187" s="113" t="s">
        <v>10986</v>
      </c>
      <c r="E187" s="83" t="s">
        <v>3108</v>
      </c>
      <c r="F187" s="65" t="s">
        <v>10991</v>
      </c>
      <c r="G187" s="58" t="s">
        <v>10</v>
      </c>
      <c r="H187" s="58">
        <v>1</v>
      </c>
      <c r="I187" s="134">
        <v>8.99</v>
      </c>
      <c r="J187" s="134">
        <v>8.99</v>
      </c>
      <c r="K187" s="93" t="e">
        <v>#DIV/0!</v>
      </c>
      <c r="L187" s="184">
        <v>148</v>
      </c>
      <c r="M187" s="142"/>
      <c r="N187" s="64">
        <v>5903041013358</v>
      </c>
      <c r="O187" s="84">
        <v>0.23</v>
      </c>
      <c r="P187" s="7"/>
      <c r="Q187" s="35">
        <v>0</v>
      </c>
      <c r="R187" s="104"/>
      <c r="S187" s="36" t="s">
        <v>8435</v>
      </c>
      <c r="T187" s="86" t="s">
        <v>8632</v>
      </c>
      <c r="U187" s="39"/>
      <c r="V187" s="39"/>
      <c r="W187" s="49">
        <v>5903041013358</v>
      </c>
      <c r="X187" s="49"/>
      <c r="Y187" s="49"/>
      <c r="Z187" s="49"/>
    </row>
    <row r="188" spans="2:26" ht="27.75" customHeight="1">
      <c r="B188" s="55" t="s">
        <v>8380</v>
      </c>
      <c r="C188" s="56" t="s">
        <v>10987</v>
      </c>
      <c r="D188" s="113" t="s">
        <v>10988</v>
      </c>
      <c r="E188" s="83" t="s">
        <v>3108</v>
      </c>
      <c r="F188" s="65" t="s">
        <v>10992</v>
      </c>
      <c r="G188" s="58" t="s">
        <v>10</v>
      </c>
      <c r="H188" s="58">
        <v>1</v>
      </c>
      <c r="I188" s="134">
        <v>8.99</v>
      </c>
      <c r="J188" s="134">
        <v>8.99</v>
      </c>
      <c r="K188" s="93">
        <v>0</v>
      </c>
      <c r="L188" s="184">
        <v>64</v>
      </c>
      <c r="M188" s="142"/>
      <c r="N188" s="64">
        <v>5903041013372</v>
      </c>
      <c r="O188" s="84">
        <v>0.23</v>
      </c>
      <c r="P188" s="7"/>
      <c r="Q188" s="35">
        <v>0</v>
      </c>
      <c r="R188" s="104"/>
      <c r="S188" s="36" t="s">
        <v>8435</v>
      </c>
      <c r="T188" s="86" t="s">
        <v>8632</v>
      </c>
      <c r="U188" s="39"/>
      <c r="V188" s="39"/>
      <c r="W188" s="50">
        <v>5903041013372</v>
      </c>
      <c r="X188" s="50"/>
      <c r="Y188" s="50"/>
      <c r="Z188" s="50"/>
    </row>
    <row r="189" spans="2:26" ht="27.75" customHeight="1">
      <c r="B189" s="55" t="s">
        <v>8380</v>
      </c>
      <c r="C189" s="56" t="s">
        <v>10989</v>
      </c>
      <c r="D189" s="113" t="s">
        <v>10990</v>
      </c>
      <c r="E189" s="83" t="s">
        <v>3108</v>
      </c>
      <c r="F189" s="65" t="s">
        <v>10993</v>
      </c>
      <c r="G189" s="58" t="s">
        <v>10</v>
      </c>
      <c r="H189" s="58">
        <v>1</v>
      </c>
      <c r="I189" s="134">
        <v>8.99</v>
      </c>
      <c r="J189" s="134">
        <v>8.99</v>
      </c>
      <c r="K189" s="93">
        <v>0</v>
      </c>
      <c r="L189" s="184">
        <v>14</v>
      </c>
      <c r="M189" s="142"/>
      <c r="N189" s="64">
        <v>5906714895800</v>
      </c>
      <c r="O189" s="84">
        <v>0.23</v>
      </c>
      <c r="P189" s="7"/>
      <c r="Q189" s="35">
        <v>0</v>
      </c>
      <c r="R189" s="104">
        <v>248</v>
      </c>
      <c r="S189" s="36" t="s">
        <v>8384</v>
      </c>
      <c r="T189" s="86" t="s">
        <v>8632</v>
      </c>
      <c r="U189" s="39"/>
      <c r="V189" s="39"/>
      <c r="W189" s="49" t="s">
        <v>10056</v>
      </c>
      <c r="X189" s="49" t="s">
        <v>3152</v>
      </c>
      <c r="Y189" s="49" t="s">
        <v>3152</v>
      </c>
      <c r="Z189" s="49" t="s">
        <v>3152</v>
      </c>
    </row>
    <row r="190" spans="2:26" ht="27.75" customHeight="1">
      <c r="B190" s="55" t="s">
        <v>8380</v>
      </c>
      <c r="C190" s="56" t="s">
        <v>8453</v>
      </c>
      <c r="D190" s="113" t="s">
        <v>8454</v>
      </c>
      <c r="E190" s="83" t="s">
        <v>3108</v>
      </c>
      <c r="F190" s="65" t="s">
        <v>8455</v>
      </c>
      <c r="G190" s="58" t="s">
        <v>10</v>
      </c>
      <c r="H190" s="58">
        <v>1</v>
      </c>
      <c r="I190" s="134">
        <v>8.99</v>
      </c>
      <c r="J190" s="134">
        <v>8.99</v>
      </c>
      <c r="K190" s="93">
        <v>0</v>
      </c>
      <c r="L190" s="184">
        <v>14</v>
      </c>
      <c r="M190" s="142"/>
      <c r="N190" s="64">
        <v>5906714895978</v>
      </c>
      <c r="O190" s="84">
        <v>0.23</v>
      </c>
      <c r="P190" s="7"/>
      <c r="Q190" s="35">
        <v>0</v>
      </c>
      <c r="R190" s="104">
        <v>248</v>
      </c>
      <c r="S190" s="36" t="s">
        <v>8384</v>
      </c>
      <c r="T190" s="86" t="s">
        <v>8632</v>
      </c>
      <c r="U190" s="39"/>
      <c r="V190" s="39"/>
      <c r="W190" s="49" t="s">
        <v>10057</v>
      </c>
      <c r="X190" s="49" t="s">
        <v>3152</v>
      </c>
      <c r="Y190" s="49" t="s">
        <v>3152</v>
      </c>
      <c r="Z190" s="49" t="s">
        <v>3152</v>
      </c>
    </row>
    <row r="191" spans="2:26" ht="27.75" customHeight="1">
      <c r="B191" s="55" t="s">
        <v>8380</v>
      </c>
      <c r="C191" s="56" t="s">
        <v>8456</v>
      </c>
      <c r="D191" s="113" t="s">
        <v>8457</v>
      </c>
      <c r="E191" s="83" t="s">
        <v>3108</v>
      </c>
      <c r="F191" s="65" t="s">
        <v>8458</v>
      </c>
      <c r="G191" s="58" t="s">
        <v>10</v>
      </c>
      <c r="H191" s="58">
        <v>1</v>
      </c>
      <c r="I191" s="134">
        <v>8.99</v>
      </c>
      <c r="J191" s="134">
        <v>8.99</v>
      </c>
      <c r="K191" s="93">
        <v>0</v>
      </c>
      <c r="L191" s="184">
        <v>13</v>
      </c>
      <c r="M191" s="142"/>
      <c r="N191" s="64">
        <v>5906714896036</v>
      </c>
      <c r="O191" s="84">
        <v>0.23</v>
      </c>
      <c r="P191" s="7"/>
      <c r="Q191" s="35">
        <v>0</v>
      </c>
      <c r="R191" s="104">
        <v>248</v>
      </c>
      <c r="S191" s="36" t="s">
        <v>8384</v>
      </c>
      <c r="T191" s="86" t="s">
        <v>8632</v>
      </c>
      <c r="U191" s="39"/>
      <c r="V191" s="39"/>
      <c r="W191" s="49" t="s">
        <v>10058</v>
      </c>
      <c r="X191" s="49" t="s">
        <v>3152</v>
      </c>
      <c r="Y191" s="49" t="s">
        <v>3152</v>
      </c>
      <c r="Z191" s="49" t="s">
        <v>3152</v>
      </c>
    </row>
    <row r="192" spans="2:26" ht="27.75" customHeight="1">
      <c r="B192" s="55" t="s">
        <v>8380</v>
      </c>
      <c r="C192" s="56" t="s">
        <v>8459</v>
      </c>
      <c r="D192" s="113" t="s">
        <v>8460</v>
      </c>
      <c r="E192" s="83" t="s">
        <v>3108</v>
      </c>
      <c r="F192" s="65" t="s">
        <v>8461</v>
      </c>
      <c r="G192" s="58" t="s">
        <v>10</v>
      </c>
      <c r="H192" s="58">
        <v>1</v>
      </c>
      <c r="I192" s="134">
        <v>8.99</v>
      </c>
      <c r="J192" s="134">
        <v>8.99</v>
      </c>
      <c r="K192" s="93">
        <v>0</v>
      </c>
      <c r="L192" s="184">
        <v>13</v>
      </c>
      <c r="M192" s="142"/>
      <c r="N192" s="64">
        <v>5903041010098</v>
      </c>
      <c r="O192" s="84">
        <v>0.23</v>
      </c>
      <c r="P192" s="7"/>
      <c r="Q192" s="35">
        <v>0</v>
      </c>
      <c r="R192" s="104">
        <v>247</v>
      </c>
      <c r="S192" s="36" t="s">
        <v>8397</v>
      </c>
      <c r="T192" s="86" t="s">
        <v>8632</v>
      </c>
      <c r="U192" s="39"/>
      <c r="V192" s="39"/>
      <c r="W192" s="49" t="s">
        <v>10041</v>
      </c>
      <c r="X192" s="49" t="s">
        <v>3152</v>
      </c>
      <c r="Y192" s="49" t="s">
        <v>3152</v>
      </c>
      <c r="Z192" s="49" t="s">
        <v>3152</v>
      </c>
    </row>
    <row r="193" spans="2:26" ht="27.75" customHeight="1">
      <c r="B193" s="55" t="s">
        <v>8380</v>
      </c>
      <c r="C193" s="56" t="s">
        <v>8462</v>
      </c>
      <c r="D193" s="113" t="s">
        <v>8463</v>
      </c>
      <c r="E193" s="83" t="s">
        <v>3108</v>
      </c>
      <c r="F193" s="65" t="s">
        <v>8464</v>
      </c>
      <c r="G193" s="58" t="s">
        <v>10</v>
      </c>
      <c r="H193" s="58">
        <v>1</v>
      </c>
      <c r="I193" s="134">
        <v>8.99</v>
      </c>
      <c r="J193" s="134">
        <v>8.99</v>
      </c>
      <c r="K193" s="93">
        <v>0</v>
      </c>
      <c r="L193" s="184">
        <v>30</v>
      </c>
      <c r="M193" s="142"/>
      <c r="N193" s="64">
        <v>5903041010050</v>
      </c>
      <c r="O193" s="84">
        <v>0.23</v>
      </c>
      <c r="P193" s="7"/>
      <c r="Q193" s="35">
        <v>0</v>
      </c>
      <c r="R193" s="104">
        <v>247</v>
      </c>
      <c r="S193" s="36" t="s">
        <v>8397</v>
      </c>
      <c r="T193" s="86" t="s">
        <v>8632</v>
      </c>
      <c r="U193" s="39"/>
      <c r="V193" s="39"/>
      <c r="W193" s="49" t="s">
        <v>10042</v>
      </c>
      <c r="X193" s="49" t="s">
        <v>3152</v>
      </c>
      <c r="Y193" s="49" t="s">
        <v>3152</v>
      </c>
      <c r="Z193" s="49" t="s">
        <v>3152</v>
      </c>
    </row>
    <row r="194" spans="2:26" ht="27.75" customHeight="1">
      <c r="B194" s="55" t="s">
        <v>8380</v>
      </c>
      <c r="C194" s="56" t="s">
        <v>12028</v>
      </c>
      <c r="D194" s="113" t="s">
        <v>12029</v>
      </c>
      <c r="E194" s="83" t="s">
        <v>3108</v>
      </c>
      <c r="F194" s="65" t="s">
        <v>12036</v>
      </c>
      <c r="G194" s="58" t="s">
        <v>10</v>
      </c>
      <c r="H194" s="58">
        <v>1</v>
      </c>
      <c r="I194" s="134">
        <v>21.99</v>
      </c>
      <c r="J194" s="134">
        <v>21.99</v>
      </c>
      <c r="K194" s="93">
        <v>0</v>
      </c>
      <c r="L194" s="184">
        <v>7</v>
      </c>
      <c r="M194" s="142"/>
      <c r="N194" s="64">
        <v>5903041010074</v>
      </c>
      <c r="O194" s="84">
        <v>0.23</v>
      </c>
      <c r="P194" s="7"/>
      <c r="Q194" s="35">
        <v>0</v>
      </c>
      <c r="R194" s="104">
        <v>247</v>
      </c>
      <c r="S194" s="36" t="s">
        <v>8397</v>
      </c>
      <c r="T194" s="86" t="s">
        <v>8632</v>
      </c>
      <c r="U194" s="39"/>
      <c r="V194" s="39"/>
      <c r="W194" s="49" t="s">
        <v>10043</v>
      </c>
      <c r="X194" s="49" t="s">
        <v>3152</v>
      </c>
      <c r="Y194" s="49" t="s">
        <v>3152</v>
      </c>
      <c r="Z194" s="49" t="s">
        <v>3152</v>
      </c>
    </row>
    <row r="195" spans="2:26" ht="27.75" customHeight="1">
      <c r="B195" s="55" t="s">
        <v>8380</v>
      </c>
      <c r="C195" s="56" t="s">
        <v>12030</v>
      </c>
      <c r="D195" s="113" t="s">
        <v>12031</v>
      </c>
      <c r="E195" s="83" t="s">
        <v>3108</v>
      </c>
      <c r="F195" s="65" t="s">
        <v>12037</v>
      </c>
      <c r="G195" s="58" t="s">
        <v>10</v>
      </c>
      <c r="H195" s="58">
        <v>1</v>
      </c>
      <c r="I195" s="134">
        <v>21.99</v>
      </c>
      <c r="J195" s="134">
        <v>21.99</v>
      </c>
      <c r="K195" s="93">
        <v>0</v>
      </c>
      <c r="L195" s="184">
        <v>10</v>
      </c>
      <c r="M195" s="142"/>
      <c r="N195" s="64">
        <v>5903041010067</v>
      </c>
      <c r="O195" s="84">
        <v>0.23</v>
      </c>
      <c r="P195" s="7"/>
      <c r="Q195" s="35">
        <v>0</v>
      </c>
      <c r="R195" s="104">
        <v>247</v>
      </c>
      <c r="S195" s="36" t="s">
        <v>8397</v>
      </c>
      <c r="T195" s="86" t="s">
        <v>8632</v>
      </c>
      <c r="U195" s="39"/>
      <c r="V195" s="39"/>
      <c r="W195" s="49" t="s">
        <v>10044</v>
      </c>
      <c r="X195" s="49" t="s">
        <v>3152</v>
      </c>
      <c r="Y195" s="49" t="s">
        <v>3152</v>
      </c>
      <c r="Z195" s="49" t="s">
        <v>3152</v>
      </c>
    </row>
    <row r="196" spans="2:26" ht="27.75" customHeight="1">
      <c r="B196" s="55" t="s">
        <v>8380</v>
      </c>
      <c r="C196" s="56" t="s">
        <v>12032</v>
      </c>
      <c r="D196" s="113" t="s">
        <v>12033</v>
      </c>
      <c r="E196" s="83" t="s">
        <v>3108</v>
      </c>
      <c r="F196" s="65" t="s">
        <v>12038</v>
      </c>
      <c r="G196" s="58" t="s">
        <v>10</v>
      </c>
      <c r="H196" s="58">
        <v>1</v>
      </c>
      <c r="I196" s="134">
        <v>21.99</v>
      </c>
      <c r="J196" s="134">
        <v>21.99</v>
      </c>
      <c r="K196" s="93">
        <v>0</v>
      </c>
      <c r="L196" s="184">
        <v>15</v>
      </c>
      <c r="M196" s="142"/>
      <c r="N196" s="64">
        <v>5903041010081</v>
      </c>
      <c r="O196" s="84">
        <v>0.23</v>
      </c>
      <c r="P196" s="7"/>
      <c r="Q196" s="35">
        <v>0</v>
      </c>
      <c r="R196" s="104">
        <v>247</v>
      </c>
      <c r="S196" s="36" t="s">
        <v>8397</v>
      </c>
      <c r="T196" s="86" t="s">
        <v>8632</v>
      </c>
      <c r="U196" s="39"/>
      <c r="V196" s="39"/>
      <c r="W196" s="49" t="s">
        <v>10045</v>
      </c>
      <c r="X196" s="49" t="s">
        <v>3152</v>
      </c>
      <c r="Y196" s="49" t="s">
        <v>3152</v>
      </c>
      <c r="Z196" s="49" t="s">
        <v>3152</v>
      </c>
    </row>
    <row r="197" spans="2:26" ht="27.75" customHeight="1">
      <c r="B197" s="55" t="s">
        <v>8380</v>
      </c>
      <c r="C197" s="56" t="s">
        <v>12034</v>
      </c>
      <c r="D197" s="113" t="s">
        <v>12035</v>
      </c>
      <c r="E197" s="83" t="s">
        <v>3108</v>
      </c>
      <c r="F197" s="65" t="s">
        <v>12039</v>
      </c>
      <c r="G197" s="58" t="s">
        <v>10</v>
      </c>
      <c r="H197" s="58">
        <v>1</v>
      </c>
      <c r="I197" s="129">
        <v>21.99</v>
      </c>
      <c r="J197" s="129">
        <v>21.99</v>
      </c>
      <c r="K197" s="93">
        <v>0</v>
      </c>
      <c r="L197" s="184">
        <v>70</v>
      </c>
      <c r="M197" s="142"/>
      <c r="N197" s="64">
        <v>5903041010425</v>
      </c>
      <c r="O197" s="84">
        <v>0.23</v>
      </c>
      <c r="P197" s="7"/>
      <c r="Q197" s="35">
        <v>0</v>
      </c>
      <c r="R197" s="104">
        <v>245</v>
      </c>
      <c r="S197" s="36" t="s">
        <v>8397</v>
      </c>
      <c r="T197" s="86" t="s">
        <v>8632</v>
      </c>
      <c r="U197" s="39"/>
      <c r="V197" s="39"/>
      <c r="W197" s="49">
        <v>5903041010425</v>
      </c>
      <c r="X197" s="49"/>
      <c r="Y197" s="49"/>
      <c r="Z197" s="49"/>
    </row>
    <row r="198" spans="2:26" ht="27.75" customHeight="1">
      <c r="B198" s="71" t="s">
        <v>8380</v>
      </c>
      <c r="C198" s="56" t="s">
        <v>8385</v>
      </c>
      <c r="D198" s="113" t="s">
        <v>8386</v>
      </c>
      <c r="E198" s="83" t="s">
        <v>3108</v>
      </c>
      <c r="F198" s="65" t="s">
        <v>8387</v>
      </c>
      <c r="G198" s="58" t="s">
        <v>10</v>
      </c>
      <c r="H198" s="58">
        <v>1</v>
      </c>
      <c r="I198" s="129">
        <v>9.99</v>
      </c>
      <c r="J198" s="129">
        <v>9.99</v>
      </c>
      <c r="K198" s="93">
        <v>0</v>
      </c>
      <c r="L198" s="184">
        <v>70</v>
      </c>
      <c r="M198" s="142"/>
      <c r="N198" s="64">
        <v>5903041010470</v>
      </c>
      <c r="O198" s="84">
        <v>0.23</v>
      </c>
      <c r="P198" s="7"/>
      <c r="Q198" s="35">
        <v>0</v>
      </c>
      <c r="R198" s="104">
        <v>245</v>
      </c>
      <c r="S198" s="36" t="s">
        <v>8397</v>
      </c>
      <c r="T198" s="86" t="s">
        <v>8632</v>
      </c>
      <c r="U198" s="39"/>
      <c r="V198" s="40"/>
      <c r="W198" s="49">
        <v>5903041010470</v>
      </c>
      <c r="X198" s="49"/>
      <c r="Y198" s="49"/>
      <c r="Z198" s="49"/>
    </row>
    <row r="199" spans="2:26" ht="27.75" customHeight="1">
      <c r="B199" s="71" t="s">
        <v>8380</v>
      </c>
      <c r="C199" s="72" t="s">
        <v>8388</v>
      </c>
      <c r="D199" s="113" t="s">
        <v>8389</v>
      </c>
      <c r="E199" s="83" t="s">
        <v>3108</v>
      </c>
      <c r="F199" s="76" t="s">
        <v>8390</v>
      </c>
      <c r="G199" s="58" t="s">
        <v>10</v>
      </c>
      <c r="H199" s="58">
        <v>1</v>
      </c>
      <c r="I199" s="129">
        <v>10.5</v>
      </c>
      <c r="J199" s="129">
        <v>9.99</v>
      </c>
      <c r="K199" s="93">
        <v>0</v>
      </c>
      <c r="L199" s="184">
        <v>60</v>
      </c>
      <c r="M199" s="144"/>
      <c r="N199" s="77">
        <v>5903041010722</v>
      </c>
      <c r="O199" s="84">
        <v>0.23</v>
      </c>
      <c r="P199" s="7"/>
      <c r="Q199" s="35">
        <v>0</v>
      </c>
      <c r="R199" s="104">
        <v>245</v>
      </c>
      <c r="S199" s="36" t="s">
        <v>8397</v>
      </c>
      <c r="T199" s="86" t="s">
        <v>8632</v>
      </c>
      <c r="U199" s="39"/>
      <c r="V199" s="40"/>
      <c r="W199" s="50">
        <v>5903041010722</v>
      </c>
      <c r="X199" s="50"/>
      <c r="Y199" s="50"/>
      <c r="Z199" s="50"/>
    </row>
    <row r="200" spans="2:26" ht="27.75" customHeight="1">
      <c r="B200" s="71" t="s">
        <v>8380</v>
      </c>
      <c r="C200" s="72" t="s">
        <v>8391</v>
      </c>
      <c r="D200" s="113" t="s">
        <v>8392</v>
      </c>
      <c r="E200" s="83" t="s">
        <v>3108</v>
      </c>
      <c r="F200" s="76" t="s">
        <v>8393</v>
      </c>
      <c r="G200" s="58" t="s">
        <v>10</v>
      </c>
      <c r="H200" s="70">
        <v>1</v>
      </c>
      <c r="I200" s="129">
        <v>11.19</v>
      </c>
      <c r="J200" s="129">
        <v>9.99</v>
      </c>
      <c r="K200" s="93">
        <v>0</v>
      </c>
      <c r="L200" s="184">
        <v>69</v>
      </c>
      <c r="M200" s="144"/>
      <c r="N200" s="77">
        <v>5903041010715</v>
      </c>
      <c r="O200" s="84">
        <v>0.23</v>
      </c>
      <c r="P200" s="7"/>
      <c r="Q200" s="35">
        <v>0</v>
      </c>
      <c r="R200" s="104">
        <v>245</v>
      </c>
      <c r="S200" s="36" t="s">
        <v>8397</v>
      </c>
      <c r="T200" s="86" t="s">
        <v>8632</v>
      </c>
      <c r="U200" s="39"/>
      <c r="V200" s="40"/>
      <c r="W200" s="50">
        <v>5903041010715</v>
      </c>
      <c r="X200" s="50"/>
      <c r="Y200" s="50"/>
      <c r="Z200" s="50"/>
    </row>
    <row r="201" spans="2:26" ht="27.75" customHeight="1">
      <c r="B201" s="71" t="s">
        <v>8380</v>
      </c>
      <c r="C201" s="72" t="s">
        <v>8398</v>
      </c>
      <c r="D201" s="113" t="s">
        <v>8399</v>
      </c>
      <c r="E201" s="83" t="s">
        <v>3108</v>
      </c>
      <c r="F201" s="76" t="s">
        <v>8400</v>
      </c>
      <c r="G201" s="58" t="s">
        <v>10</v>
      </c>
      <c r="H201" s="70">
        <v>1</v>
      </c>
      <c r="I201" s="129">
        <v>8.69</v>
      </c>
      <c r="J201" s="129">
        <v>8.69</v>
      </c>
      <c r="K201" s="93">
        <v>0</v>
      </c>
      <c r="L201" s="184">
        <v>82</v>
      </c>
      <c r="M201" s="144"/>
      <c r="N201" s="77">
        <v>5903041010814</v>
      </c>
      <c r="O201" s="84">
        <v>0.23</v>
      </c>
      <c r="P201" s="7"/>
      <c r="Q201" s="35">
        <v>0</v>
      </c>
      <c r="R201" s="104">
        <v>245</v>
      </c>
      <c r="S201" s="36" t="s">
        <v>8397</v>
      </c>
      <c r="T201" s="88" t="s">
        <v>8632</v>
      </c>
      <c r="U201" s="39"/>
      <c r="V201" s="40"/>
      <c r="W201" s="50">
        <v>5903041010814</v>
      </c>
      <c r="X201" s="50"/>
      <c r="Y201" s="50"/>
      <c r="Z201" s="50"/>
    </row>
    <row r="202" spans="2:26" ht="27.75" customHeight="1">
      <c r="B202" s="71" t="s">
        <v>8380</v>
      </c>
      <c r="C202" s="72" t="s">
        <v>8401</v>
      </c>
      <c r="D202" s="113" t="s">
        <v>8402</v>
      </c>
      <c r="E202" s="83" t="s">
        <v>3108</v>
      </c>
      <c r="F202" s="76" t="s">
        <v>8403</v>
      </c>
      <c r="G202" s="58" t="s">
        <v>10</v>
      </c>
      <c r="H202" s="70">
        <v>1</v>
      </c>
      <c r="I202" s="129">
        <v>8.69</v>
      </c>
      <c r="J202" s="129">
        <v>8.69</v>
      </c>
      <c r="K202" s="93">
        <v>0</v>
      </c>
      <c r="L202" s="184">
        <v>25</v>
      </c>
      <c r="M202" s="144"/>
      <c r="N202" s="77">
        <v>5903041010708</v>
      </c>
      <c r="O202" s="84">
        <v>0.23</v>
      </c>
      <c r="P202" s="7"/>
      <c r="Q202" s="35">
        <v>0</v>
      </c>
      <c r="R202" s="104">
        <v>244</v>
      </c>
      <c r="S202" s="36" t="s">
        <v>8397</v>
      </c>
      <c r="T202" s="88" t="s">
        <v>8632</v>
      </c>
      <c r="U202" s="39"/>
      <c r="V202" s="40"/>
      <c r="W202" s="50">
        <v>5903041010708</v>
      </c>
      <c r="X202" s="50"/>
      <c r="Y202" s="50"/>
      <c r="Z202" s="50"/>
    </row>
    <row r="203" spans="2:26" ht="27.75" customHeight="1">
      <c r="B203" s="55" t="s">
        <v>8380</v>
      </c>
      <c r="C203" s="56" t="s">
        <v>8404</v>
      </c>
      <c r="D203" s="113" t="s">
        <v>8405</v>
      </c>
      <c r="E203" s="83" t="s">
        <v>3108</v>
      </c>
      <c r="F203" s="65" t="s">
        <v>8406</v>
      </c>
      <c r="G203" s="58" t="s">
        <v>10</v>
      </c>
      <c r="H203" s="58">
        <v>1</v>
      </c>
      <c r="I203" s="129">
        <v>8.69</v>
      </c>
      <c r="J203" s="129">
        <v>8.69</v>
      </c>
      <c r="K203" s="93">
        <v>0</v>
      </c>
      <c r="L203" s="184">
        <v>165</v>
      </c>
      <c r="M203" s="142"/>
      <c r="N203" s="64">
        <v>5903041010692</v>
      </c>
      <c r="O203" s="84">
        <v>0.23</v>
      </c>
      <c r="P203" s="7"/>
      <c r="Q203" s="35">
        <v>0</v>
      </c>
      <c r="R203" s="104">
        <v>244</v>
      </c>
      <c r="S203" s="36" t="s">
        <v>8397</v>
      </c>
      <c r="T203" s="86" t="s">
        <v>8632</v>
      </c>
      <c r="U203" s="39"/>
      <c r="V203" s="39"/>
      <c r="W203" s="49">
        <v>5903041010692</v>
      </c>
      <c r="X203" s="49"/>
      <c r="Y203" s="49"/>
      <c r="Z203" s="49"/>
    </row>
    <row r="204" spans="2:26" ht="27.75" customHeight="1">
      <c r="B204" s="55" t="s">
        <v>8380</v>
      </c>
      <c r="C204" s="56" t="s">
        <v>8407</v>
      </c>
      <c r="D204" s="113" t="s">
        <v>8408</v>
      </c>
      <c r="E204" s="83" t="s">
        <v>3108</v>
      </c>
      <c r="F204" s="65" t="s">
        <v>8409</v>
      </c>
      <c r="G204" s="58" t="s">
        <v>10</v>
      </c>
      <c r="H204" s="58">
        <v>1</v>
      </c>
      <c r="I204" s="129">
        <v>8.69</v>
      </c>
      <c r="J204" s="129">
        <v>8.69</v>
      </c>
      <c r="K204" s="93">
        <v>0</v>
      </c>
      <c r="L204" s="184">
        <v>16</v>
      </c>
      <c r="M204" s="142"/>
      <c r="N204" s="64">
        <v>5903041010845</v>
      </c>
      <c r="O204" s="84">
        <v>0.23</v>
      </c>
      <c r="P204" s="7"/>
      <c r="Q204" s="35">
        <v>0</v>
      </c>
      <c r="R204" s="104">
        <v>244</v>
      </c>
      <c r="S204" s="36" t="s">
        <v>8397</v>
      </c>
      <c r="T204" s="86" t="s">
        <v>8632</v>
      </c>
      <c r="U204" s="39"/>
      <c r="V204" s="39"/>
      <c r="W204" s="49">
        <v>5903041010845</v>
      </c>
      <c r="X204" s="49"/>
      <c r="Y204" s="49"/>
      <c r="Z204" s="49"/>
    </row>
    <row r="205" spans="2:26" ht="27.75" customHeight="1">
      <c r="B205" s="55" t="s">
        <v>8380</v>
      </c>
      <c r="C205" s="56" t="s">
        <v>8410</v>
      </c>
      <c r="D205" s="113" t="s">
        <v>8411</v>
      </c>
      <c r="E205" s="83" t="s">
        <v>3108</v>
      </c>
      <c r="F205" s="65" t="s">
        <v>8412</v>
      </c>
      <c r="G205" s="58" t="s">
        <v>10</v>
      </c>
      <c r="H205" s="58">
        <v>1</v>
      </c>
      <c r="I205" s="129">
        <v>8.69</v>
      </c>
      <c r="J205" s="129">
        <v>8.69</v>
      </c>
      <c r="K205" s="93">
        <v>0</v>
      </c>
      <c r="L205" s="184">
        <v>56</v>
      </c>
      <c r="M205" s="142"/>
      <c r="N205" s="64">
        <v>5903041010838</v>
      </c>
      <c r="O205" s="84">
        <v>0.23</v>
      </c>
      <c r="P205" s="7"/>
      <c r="Q205" s="35">
        <v>0</v>
      </c>
      <c r="R205" s="104">
        <v>244</v>
      </c>
      <c r="S205" s="36" t="s">
        <v>8397</v>
      </c>
      <c r="T205" s="86" t="s">
        <v>8632</v>
      </c>
      <c r="U205" s="39"/>
      <c r="V205" s="39"/>
      <c r="W205" s="49">
        <v>5903041010838</v>
      </c>
      <c r="X205" s="49"/>
      <c r="Y205" s="49"/>
      <c r="Z205" s="49"/>
    </row>
    <row r="206" spans="2:26" ht="27.75" customHeight="1">
      <c r="B206" s="55" t="s">
        <v>8380</v>
      </c>
      <c r="C206" s="56" t="s">
        <v>10732</v>
      </c>
      <c r="D206" s="113" t="s">
        <v>10733</v>
      </c>
      <c r="E206" s="83" t="s">
        <v>3108</v>
      </c>
      <c r="F206" s="65" t="s">
        <v>10752</v>
      </c>
      <c r="G206" s="58" t="s">
        <v>10</v>
      </c>
      <c r="H206" s="58">
        <v>2</v>
      </c>
      <c r="I206" s="129">
        <v>19.989999999999998</v>
      </c>
      <c r="J206" s="129">
        <v>19.989999999999998</v>
      </c>
      <c r="K206" s="93">
        <v>0</v>
      </c>
      <c r="L206" s="184">
        <v>18</v>
      </c>
      <c r="M206" s="142"/>
      <c r="N206" s="64">
        <v>5903041010463</v>
      </c>
      <c r="O206" s="84">
        <v>0.23</v>
      </c>
      <c r="P206" s="7"/>
      <c r="Q206" s="35">
        <v>0</v>
      </c>
      <c r="R206" s="104">
        <v>244</v>
      </c>
      <c r="S206" s="36" t="s">
        <v>8397</v>
      </c>
      <c r="T206" s="86" t="s">
        <v>8632</v>
      </c>
      <c r="U206" s="39"/>
      <c r="V206" s="39"/>
      <c r="W206" s="49">
        <v>5903041010463</v>
      </c>
      <c r="X206" s="49"/>
      <c r="Y206" s="49"/>
      <c r="Z206" s="49"/>
    </row>
    <row r="207" spans="2:26" ht="27.75" customHeight="1">
      <c r="B207" s="55" t="s">
        <v>8380</v>
      </c>
      <c r="C207" s="56" t="s">
        <v>10734</v>
      </c>
      <c r="D207" s="113" t="s">
        <v>10735</v>
      </c>
      <c r="E207" s="83" t="s">
        <v>3108</v>
      </c>
      <c r="F207" s="65" t="s">
        <v>10753</v>
      </c>
      <c r="G207" s="58" t="s">
        <v>10</v>
      </c>
      <c r="H207" s="58">
        <v>2</v>
      </c>
      <c r="I207" s="129">
        <v>19.989999999999998</v>
      </c>
      <c r="J207" s="129">
        <v>19.989999999999998</v>
      </c>
      <c r="K207" s="93">
        <v>0</v>
      </c>
      <c r="L207" s="184">
        <v>9</v>
      </c>
      <c r="M207" s="142"/>
      <c r="N207" s="64" t="s">
        <v>4433</v>
      </c>
      <c r="O207" s="84">
        <v>0.23</v>
      </c>
      <c r="P207" s="7"/>
      <c r="Q207" s="35">
        <v>0</v>
      </c>
      <c r="R207" s="104"/>
      <c r="S207" s="36" t="s">
        <v>3190</v>
      </c>
      <c r="T207" s="86" t="s">
        <v>4567</v>
      </c>
      <c r="U207" s="39"/>
      <c r="V207" s="39"/>
      <c r="W207" s="49" t="s">
        <v>6001</v>
      </c>
      <c r="X207" s="49" t="s">
        <v>4433</v>
      </c>
      <c r="Y207" s="49" t="s">
        <v>3152</v>
      </c>
      <c r="Z207" s="49" t="s">
        <v>3152</v>
      </c>
    </row>
    <row r="208" spans="2:26" ht="27.75" customHeight="1">
      <c r="B208" s="55" t="s">
        <v>8380</v>
      </c>
      <c r="C208" s="56" t="s">
        <v>10736</v>
      </c>
      <c r="D208" s="113" t="s">
        <v>10737</v>
      </c>
      <c r="E208" s="83" t="s">
        <v>3108</v>
      </c>
      <c r="F208" s="65" t="s">
        <v>10754</v>
      </c>
      <c r="G208" s="58" t="s">
        <v>10</v>
      </c>
      <c r="H208" s="58">
        <v>2</v>
      </c>
      <c r="I208" s="129">
        <v>19.989999999999998</v>
      </c>
      <c r="J208" s="129">
        <v>19.989999999999998</v>
      </c>
      <c r="K208" s="93">
        <v>0</v>
      </c>
      <c r="L208" s="184">
        <v>70</v>
      </c>
      <c r="M208" s="142"/>
      <c r="N208" s="64" t="s">
        <v>2347</v>
      </c>
      <c r="O208" s="84">
        <v>0.23</v>
      </c>
      <c r="P208" s="7"/>
      <c r="Q208" s="35">
        <v>0</v>
      </c>
      <c r="R208" s="104">
        <v>220</v>
      </c>
      <c r="S208" s="36" t="s">
        <v>3190</v>
      </c>
      <c r="T208" s="86" t="s">
        <v>4567</v>
      </c>
      <c r="U208" s="39"/>
      <c r="V208" s="39"/>
      <c r="W208" s="49" t="s">
        <v>3152</v>
      </c>
      <c r="X208" s="49" t="s">
        <v>2347</v>
      </c>
      <c r="Y208" s="49" t="s">
        <v>3152</v>
      </c>
      <c r="Z208" s="49" t="s">
        <v>3152</v>
      </c>
    </row>
    <row r="209" spans="2:26" ht="27.75" customHeight="1">
      <c r="B209" s="55" t="s">
        <v>8380</v>
      </c>
      <c r="C209" s="56" t="s">
        <v>10738</v>
      </c>
      <c r="D209" s="113" t="s">
        <v>10739</v>
      </c>
      <c r="E209" s="83" t="s">
        <v>3108</v>
      </c>
      <c r="F209" s="65" t="s">
        <v>10755</v>
      </c>
      <c r="G209" s="58" t="s">
        <v>10</v>
      </c>
      <c r="H209" s="58">
        <v>2</v>
      </c>
      <c r="I209" s="129">
        <v>19.989999999999998</v>
      </c>
      <c r="J209" s="129">
        <v>19.989999999999998</v>
      </c>
      <c r="K209" s="93">
        <v>5.8997050147492569E-2</v>
      </c>
      <c r="L209" s="184">
        <v>72</v>
      </c>
      <c r="M209" s="142"/>
      <c r="N209" s="64" t="s">
        <v>13164</v>
      </c>
      <c r="O209" s="84">
        <v>0.23</v>
      </c>
      <c r="P209" s="7"/>
      <c r="Q209" s="35">
        <v>0</v>
      </c>
      <c r="R209" s="104"/>
      <c r="S209" s="36" t="s">
        <v>3190</v>
      </c>
      <c r="T209" s="86" t="s">
        <v>4567</v>
      </c>
      <c r="U209" s="39"/>
      <c r="V209" s="39"/>
      <c r="W209" s="49"/>
      <c r="X209" s="49" t="s">
        <v>13164</v>
      </c>
      <c r="Y209" s="49"/>
      <c r="Z209" s="49"/>
    </row>
    <row r="210" spans="2:26" ht="27.75" customHeight="1">
      <c r="B210" s="55" t="s">
        <v>8380</v>
      </c>
      <c r="C210" s="56" t="s">
        <v>10740</v>
      </c>
      <c r="D210" s="106" t="s">
        <v>10741</v>
      </c>
      <c r="E210" s="83" t="s">
        <v>3108</v>
      </c>
      <c r="F210" s="65" t="s">
        <v>10756</v>
      </c>
      <c r="G210" s="58" t="s">
        <v>10</v>
      </c>
      <c r="H210" s="58">
        <v>2</v>
      </c>
      <c r="I210" s="129">
        <v>19.989999999999998</v>
      </c>
      <c r="J210" s="129">
        <v>19.989999999999998</v>
      </c>
      <c r="K210" s="93">
        <v>5.8910162002945521E-2</v>
      </c>
      <c r="L210" s="184">
        <v>72</v>
      </c>
      <c r="M210" s="142"/>
      <c r="N210" s="64">
        <v>6941255143323</v>
      </c>
      <c r="O210" s="84">
        <v>0.23</v>
      </c>
      <c r="P210" s="7"/>
      <c r="Q210" s="35">
        <v>0</v>
      </c>
      <c r="R210" s="104">
        <v>206</v>
      </c>
      <c r="S210" s="36" t="s">
        <v>3189</v>
      </c>
      <c r="T210" s="86" t="s">
        <v>4567</v>
      </c>
      <c r="U210" s="39"/>
      <c r="V210" s="39"/>
      <c r="W210" s="49">
        <v>6941255143323</v>
      </c>
      <c r="X210" s="49"/>
      <c r="Y210" s="49"/>
      <c r="Z210" s="49"/>
    </row>
    <row r="211" spans="2:26" ht="27.75" customHeight="1">
      <c r="B211" s="55" t="s">
        <v>8380</v>
      </c>
      <c r="C211" s="72" t="s">
        <v>10742</v>
      </c>
      <c r="D211" s="113" t="s">
        <v>10743</v>
      </c>
      <c r="E211" s="83" t="s">
        <v>3108</v>
      </c>
      <c r="F211" s="76" t="s">
        <v>10757</v>
      </c>
      <c r="G211" s="70" t="s">
        <v>10</v>
      </c>
      <c r="H211" s="70">
        <v>2</v>
      </c>
      <c r="I211" s="129">
        <v>19.989999999999998</v>
      </c>
      <c r="J211" s="129">
        <v>19.989999999999998</v>
      </c>
      <c r="K211" s="93">
        <v>0</v>
      </c>
      <c r="L211" s="184">
        <v>67</v>
      </c>
      <c r="M211" s="142"/>
      <c r="N211" s="77" t="s">
        <v>13169</v>
      </c>
      <c r="O211" s="84">
        <v>0.23</v>
      </c>
      <c r="P211" s="7"/>
      <c r="Q211" s="35">
        <v>0</v>
      </c>
      <c r="R211" s="105"/>
      <c r="S211" s="36" t="s">
        <v>3190</v>
      </c>
      <c r="T211" s="88" t="s">
        <v>4567</v>
      </c>
      <c r="U211" s="39"/>
      <c r="V211" s="39"/>
      <c r="W211" s="50" t="s">
        <v>13169</v>
      </c>
      <c r="X211" s="50"/>
      <c r="Y211" s="50"/>
      <c r="Z211" s="50"/>
    </row>
    <row r="212" spans="2:26" ht="27.75" customHeight="1">
      <c r="B212" s="55" t="s">
        <v>8380</v>
      </c>
      <c r="C212" s="72" t="s">
        <v>10744</v>
      </c>
      <c r="D212" s="113" t="s">
        <v>10745</v>
      </c>
      <c r="E212" s="83" t="s">
        <v>3108</v>
      </c>
      <c r="F212" s="76" t="s">
        <v>10758</v>
      </c>
      <c r="G212" s="70" t="s">
        <v>10</v>
      </c>
      <c r="H212" s="70">
        <v>2</v>
      </c>
      <c r="I212" s="129">
        <v>19.989999999999998</v>
      </c>
      <c r="J212" s="129">
        <v>19.989999999999998</v>
      </c>
      <c r="K212" s="93">
        <v>0</v>
      </c>
      <c r="L212" s="184">
        <v>63</v>
      </c>
      <c r="M212" s="142"/>
      <c r="N212" s="77" t="s">
        <v>13170</v>
      </c>
      <c r="O212" s="84">
        <v>0.23</v>
      </c>
      <c r="P212" s="7"/>
      <c r="Q212" s="35">
        <v>0</v>
      </c>
      <c r="R212" s="105"/>
      <c r="S212" s="36" t="s">
        <v>3190</v>
      </c>
      <c r="T212" s="88" t="s">
        <v>4567</v>
      </c>
      <c r="U212" s="39"/>
      <c r="V212" s="39"/>
      <c r="W212" s="50" t="s">
        <v>13170</v>
      </c>
      <c r="X212" s="50"/>
      <c r="Y212" s="50"/>
      <c r="Z212" s="50"/>
    </row>
    <row r="213" spans="2:26" ht="27.75" customHeight="1">
      <c r="B213" s="71" t="s">
        <v>8380</v>
      </c>
      <c r="C213" s="72" t="s">
        <v>10746</v>
      </c>
      <c r="D213" s="113" t="s">
        <v>10747</v>
      </c>
      <c r="E213" s="83" t="s">
        <v>3108</v>
      </c>
      <c r="F213" s="76" t="s">
        <v>10759</v>
      </c>
      <c r="G213" s="70" t="s">
        <v>10</v>
      </c>
      <c r="H213" s="70">
        <v>2</v>
      </c>
      <c r="I213" s="129">
        <v>19.989999999999998</v>
      </c>
      <c r="J213" s="129">
        <v>19.989999999999998</v>
      </c>
      <c r="K213" s="93">
        <v>0</v>
      </c>
      <c r="L213" s="184">
        <v>74</v>
      </c>
      <c r="M213" s="142"/>
      <c r="N213" s="77" t="s">
        <v>13765</v>
      </c>
      <c r="O213" s="84">
        <v>0.23</v>
      </c>
      <c r="P213" s="7"/>
      <c r="Q213" s="35">
        <v>0</v>
      </c>
      <c r="R213" s="105"/>
      <c r="S213" s="69" t="s">
        <v>3190</v>
      </c>
      <c r="T213" s="88" t="s">
        <v>4567</v>
      </c>
      <c r="U213" s="39"/>
      <c r="V213" s="40"/>
      <c r="W213" s="50" t="s">
        <v>13765</v>
      </c>
      <c r="X213" s="50"/>
      <c r="Y213" s="50"/>
      <c r="Z213" s="50"/>
    </row>
    <row r="214" spans="2:26" ht="27.75" customHeight="1">
      <c r="B214" s="71" t="s">
        <v>8380</v>
      </c>
      <c r="C214" s="56" t="s">
        <v>10748</v>
      </c>
      <c r="D214" s="113" t="s">
        <v>10749</v>
      </c>
      <c r="E214" s="83" t="s">
        <v>3108</v>
      </c>
      <c r="F214" s="65" t="s">
        <v>10760</v>
      </c>
      <c r="G214" s="58" t="s">
        <v>10</v>
      </c>
      <c r="H214" s="58">
        <v>2</v>
      </c>
      <c r="I214" s="129">
        <v>19.989999999999998</v>
      </c>
      <c r="J214" s="129">
        <v>19.989999999999998</v>
      </c>
      <c r="K214" s="93">
        <v>0</v>
      </c>
      <c r="L214" s="184">
        <v>55</v>
      </c>
      <c r="M214" s="142"/>
      <c r="N214" s="64" t="s">
        <v>5472</v>
      </c>
      <c r="O214" s="84">
        <v>0.23</v>
      </c>
      <c r="P214" s="7"/>
      <c r="Q214" s="35">
        <v>0</v>
      </c>
      <c r="R214" s="105"/>
      <c r="S214" s="69" t="s">
        <v>3190</v>
      </c>
      <c r="T214" s="88" t="s">
        <v>4567</v>
      </c>
      <c r="U214" s="39"/>
      <c r="V214" s="39"/>
      <c r="W214" s="49" t="s">
        <v>5472</v>
      </c>
      <c r="X214" s="49" t="s">
        <v>9195</v>
      </c>
      <c r="Y214" s="49" t="s">
        <v>3152</v>
      </c>
      <c r="Z214" s="49" t="s">
        <v>9196</v>
      </c>
    </row>
    <row r="215" spans="2:26" ht="27.75" customHeight="1">
      <c r="B215" s="71" t="s">
        <v>8380</v>
      </c>
      <c r="C215" s="56" t="s">
        <v>10750</v>
      </c>
      <c r="D215" s="113" t="s">
        <v>10751</v>
      </c>
      <c r="E215" s="83" t="s">
        <v>3108</v>
      </c>
      <c r="F215" s="65" t="s">
        <v>10761</v>
      </c>
      <c r="G215" s="58" t="s">
        <v>10</v>
      </c>
      <c r="H215" s="58">
        <v>2</v>
      </c>
      <c r="I215" s="129">
        <v>19.989999999999998</v>
      </c>
      <c r="J215" s="129">
        <v>19.989999999999998</v>
      </c>
      <c r="K215" s="93">
        <v>0</v>
      </c>
      <c r="L215" s="184">
        <v>61</v>
      </c>
      <c r="M215" s="142"/>
      <c r="N215" s="64" t="s">
        <v>13173</v>
      </c>
      <c r="O215" s="84">
        <v>0.23</v>
      </c>
      <c r="P215" s="7"/>
      <c r="Q215" s="35">
        <v>0</v>
      </c>
      <c r="R215" s="105"/>
      <c r="S215" s="69" t="s">
        <v>3190</v>
      </c>
      <c r="T215" s="88" t="s">
        <v>4567</v>
      </c>
      <c r="U215" s="39"/>
      <c r="V215" s="39"/>
      <c r="W215" s="49" t="s">
        <v>13173</v>
      </c>
      <c r="X215" s="49"/>
      <c r="Y215" s="49"/>
      <c r="Z215" s="49"/>
    </row>
    <row r="216" spans="2:26" ht="27.75" customHeight="1">
      <c r="B216" s="71" t="s">
        <v>3097</v>
      </c>
      <c r="C216" s="56" t="s">
        <v>2370</v>
      </c>
      <c r="D216" s="113" t="s">
        <v>3380</v>
      </c>
      <c r="E216" s="83" t="s">
        <v>3108</v>
      </c>
      <c r="F216" s="65" t="s">
        <v>2371</v>
      </c>
      <c r="G216" s="58" t="s">
        <v>284</v>
      </c>
      <c r="H216" s="58">
        <v>1</v>
      </c>
      <c r="I216" s="129">
        <v>7.59</v>
      </c>
      <c r="J216" s="129">
        <v>7.59</v>
      </c>
      <c r="K216" s="93">
        <v>0</v>
      </c>
      <c r="L216" s="184">
        <v>77</v>
      </c>
      <c r="M216" s="142"/>
      <c r="N216" s="64">
        <v>6941600170448</v>
      </c>
      <c r="O216" s="84">
        <v>0.23</v>
      </c>
      <c r="P216" s="7"/>
      <c r="Q216" s="35">
        <v>0</v>
      </c>
      <c r="R216" s="105">
        <v>206</v>
      </c>
      <c r="S216" s="69" t="s">
        <v>3189</v>
      </c>
      <c r="T216" s="88" t="s">
        <v>4567</v>
      </c>
      <c r="U216" s="39"/>
      <c r="V216" s="39"/>
      <c r="W216" s="49" t="s">
        <v>3152</v>
      </c>
      <c r="X216" s="49" t="s">
        <v>9350</v>
      </c>
      <c r="Y216" s="49" t="s">
        <v>3152</v>
      </c>
      <c r="Z216" s="49" t="s">
        <v>9351</v>
      </c>
    </row>
    <row r="217" spans="2:26" ht="27.75" customHeight="1">
      <c r="B217" s="71" t="s">
        <v>3097</v>
      </c>
      <c r="C217" s="56" t="s">
        <v>13350</v>
      </c>
      <c r="D217" s="113" t="s">
        <v>13694</v>
      </c>
      <c r="E217" s="83" t="s">
        <v>3108</v>
      </c>
      <c r="F217" s="65" t="s">
        <v>13695</v>
      </c>
      <c r="G217" s="58" t="s">
        <v>10</v>
      </c>
      <c r="H217" s="58" t="s">
        <v>8167</v>
      </c>
      <c r="I217" s="129">
        <v>1.99</v>
      </c>
      <c r="J217" s="129">
        <v>1.99</v>
      </c>
      <c r="K217" s="93">
        <v>0.106280193236715</v>
      </c>
      <c r="L217" s="184">
        <v>44</v>
      </c>
      <c r="M217" s="142"/>
      <c r="N217" s="64">
        <v>5902979007729</v>
      </c>
      <c r="O217" s="84">
        <v>0.23</v>
      </c>
      <c r="P217" s="7"/>
      <c r="Q217" s="35">
        <v>0</v>
      </c>
      <c r="R217" s="105"/>
      <c r="S217" s="69" t="s">
        <v>8236</v>
      </c>
      <c r="T217" s="88" t="s">
        <v>4567</v>
      </c>
      <c r="U217" s="39"/>
      <c r="V217" s="39"/>
      <c r="W217" s="79" t="s">
        <v>10065</v>
      </c>
      <c r="X217" s="49" t="s">
        <v>9479</v>
      </c>
      <c r="Y217" s="49" t="s">
        <v>3152</v>
      </c>
      <c r="Z217" s="49" t="s">
        <v>9480</v>
      </c>
    </row>
    <row r="218" spans="2:26" ht="27.75" customHeight="1">
      <c r="B218" s="55" t="s">
        <v>3097</v>
      </c>
      <c r="C218" s="56" t="s">
        <v>13069</v>
      </c>
      <c r="D218" s="113" t="s">
        <v>13162</v>
      </c>
      <c r="E218" s="83" t="s">
        <v>3108</v>
      </c>
      <c r="F218" s="65" t="s">
        <v>13163</v>
      </c>
      <c r="G218" s="58" t="s">
        <v>284</v>
      </c>
      <c r="H218" s="58">
        <v>1</v>
      </c>
      <c r="I218" s="129"/>
      <c r="J218" s="129">
        <v>36.6</v>
      </c>
      <c r="K218" s="93">
        <v>0.21164021164021163</v>
      </c>
      <c r="L218" s="184">
        <v>41</v>
      </c>
      <c r="M218" s="142"/>
      <c r="N218" s="64">
        <v>4549131471090</v>
      </c>
      <c r="O218" s="84">
        <v>0.23</v>
      </c>
      <c r="P218" s="7"/>
      <c r="Q218" s="35">
        <v>0</v>
      </c>
      <c r="R218" s="104"/>
      <c r="S218" s="36" t="s">
        <v>9757</v>
      </c>
      <c r="T218" s="86" t="s">
        <v>4557</v>
      </c>
      <c r="U218" s="39"/>
      <c r="V218" s="39"/>
      <c r="W218" s="49" t="s">
        <v>10340</v>
      </c>
      <c r="X218" s="49"/>
      <c r="Y218" s="49"/>
      <c r="Z218" s="49"/>
    </row>
    <row r="219" spans="2:26" ht="27.75" customHeight="1">
      <c r="B219" s="71" t="s">
        <v>3097</v>
      </c>
      <c r="C219" s="72" t="s">
        <v>13070</v>
      </c>
      <c r="D219" s="113" t="s">
        <v>13165</v>
      </c>
      <c r="E219" s="83" t="s">
        <v>3108</v>
      </c>
      <c r="F219" s="76" t="s">
        <v>13166</v>
      </c>
      <c r="G219" s="70" t="s">
        <v>10</v>
      </c>
      <c r="H219" s="70">
        <v>1</v>
      </c>
      <c r="I219" s="129"/>
      <c r="J219" s="129">
        <v>1.19</v>
      </c>
      <c r="K219" s="93">
        <v>0.10025062656641581</v>
      </c>
      <c r="L219" s="184">
        <v>83</v>
      </c>
      <c r="M219" s="142"/>
      <c r="N219" s="77" t="s">
        <v>4421</v>
      </c>
      <c r="O219" s="84">
        <v>0.23</v>
      </c>
      <c r="P219" s="7"/>
      <c r="Q219" s="35">
        <v>0</v>
      </c>
      <c r="R219" s="104"/>
      <c r="S219" s="36" t="s">
        <v>3190</v>
      </c>
      <c r="T219" s="88" t="s">
        <v>4567</v>
      </c>
      <c r="U219" s="39"/>
      <c r="V219" s="40"/>
      <c r="W219" s="50" t="s">
        <v>4421</v>
      </c>
      <c r="X219" s="50" t="s">
        <v>6064</v>
      </c>
      <c r="Y219" s="50" t="s">
        <v>6065</v>
      </c>
      <c r="Z219" s="50" t="s">
        <v>6066</v>
      </c>
    </row>
    <row r="220" spans="2:26" ht="27.75" customHeight="1">
      <c r="B220" s="71" t="s">
        <v>3097</v>
      </c>
      <c r="C220" s="72" t="s">
        <v>13071</v>
      </c>
      <c r="D220" s="113" t="s">
        <v>13167</v>
      </c>
      <c r="E220" s="83" t="s">
        <v>3108</v>
      </c>
      <c r="F220" s="76" t="s">
        <v>13168</v>
      </c>
      <c r="G220" s="70" t="s">
        <v>10</v>
      </c>
      <c r="H220" s="70">
        <v>1</v>
      </c>
      <c r="I220" s="129"/>
      <c r="J220" s="129">
        <v>1.19</v>
      </c>
      <c r="K220" s="93">
        <v>0.10016694490818034</v>
      </c>
      <c r="L220" s="184">
        <v>298</v>
      </c>
      <c r="M220" s="142"/>
      <c r="N220" s="77" t="s">
        <v>4430</v>
      </c>
      <c r="O220" s="84">
        <v>0.23</v>
      </c>
      <c r="P220" s="7"/>
      <c r="Q220" s="35">
        <v>0</v>
      </c>
      <c r="R220" s="104"/>
      <c r="S220" s="36" t="s">
        <v>3190</v>
      </c>
      <c r="T220" s="88" t="s">
        <v>4567</v>
      </c>
      <c r="U220" s="39"/>
      <c r="V220" s="40"/>
      <c r="W220" s="50" t="s">
        <v>4430</v>
      </c>
      <c r="X220" s="50" t="s">
        <v>6057</v>
      </c>
      <c r="Y220" s="50" t="s">
        <v>6058</v>
      </c>
      <c r="Z220" s="50" t="s">
        <v>6059</v>
      </c>
    </row>
    <row r="221" spans="2:26" ht="27.75" customHeight="1">
      <c r="B221" s="71" t="s">
        <v>3097</v>
      </c>
      <c r="C221" s="72" t="s">
        <v>13360</v>
      </c>
      <c r="D221" s="113" t="s">
        <v>13763</v>
      </c>
      <c r="E221" s="83" t="s">
        <v>3108</v>
      </c>
      <c r="F221" s="76" t="s">
        <v>13764</v>
      </c>
      <c r="G221" s="70" t="s">
        <v>10</v>
      </c>
      <c r="H221" s="70">
        <v>1</v>
      </c>
      <c r="I221" s="129"/>
      <c r="J221" s="129">
        <v>1.99</v>
      </c>
      <c r="K221" s="93">
        <v>0</v>
      </c>
      <c r="L221" s="184" t="e">
        <v>#N/A</v>
      </c>
      <c r="M221" s="142"/>
      <c r="N221" s="77" t="s">
        <v>4431</v>
      </c>
      <c r="O221" s="84">
        <v>0.23</v>
      </c>
      <c r="P221" s="7"/>
      <c r="Q221" s="35">
        <v>0</v>
      </c>
      <c r="R221" s="104"/>
      <c r="S221" s="36" t="s">
        <v>3190</v>
      </c>
      <c r="T221" s="88" t="s">
        <v>4567</v>
      </c>
      <c r="U221" s="39"/>
      <c r="V221" s="40"/>
      <c r="W221" s="50" t="s">
        <v>4431</v>
      </c>
      <c r="X221" s="50" t="s">
        <v>6054</v>
      </c>
      <c r="Y221" s="50" t="s">
        <v>6055</v>
      </c>
      <c r="Z221" s="50" t="s">
        <v>6056</v>
      </c>
    </row>
    <row r="222" spans="2:26" ht="27.75" customHeight="1">
      <c r="B222" s="71" t="s">
        <v>3097</v>
      </c>
      <c r="C222" s="72" t="s">
        <v>4965</v>
      </c>
      <c r="D222" s="113" t="s">
        <v>5399</v>
      </c>
      <c r="E222" s="83" t="s">
        <v>3108</v>
      </c>
      <c r="F222" s="76" t="s">
        <v>4966</v>
      </c>
      <c r="G222" s="70" t="s">
        <v>10</v>
      </c>
      <c r="H222" s="70">
        <v>1</v>
      </c>
      <c r="I222" s="129">
        <v>2.39</v>
      </c>
      <c r="J222" s="129">
        <v>2.39</v>
      </c>
      <c r="K222" s="93">
        <v>0</v>
      </c>
      <c r="L222" s="184">
        <v>0</v>
      </c>
      <c r="M222" s="142"/>
      <c r="N222" s="77" t="s">
        <v>4429</v>
      </c>
      <c r="O222" s="84">
        <v>0.23</v>
      </c>
      <c r="P222" s="7"/>
      <c r="Q222" s="35">
        <v>0</v>
      </c>
      <c r="R222" s="104"/>
      <c r="S222" s="36" t="s">
        <v>3190</v>
      </c>
      <c r="T222" s="88" t="s">
        <v>4567</v>
      </c>
      <c r="U222" s="39"/>
      <c r="V222" s="40"/>
      <c r="W222" s="50" t="s">
        <v>4429</v>
      </c>
      <c r="X222" s="50" t="s">
        <v>6051</v>
      </c>
      <c r="Y222" s="50" t="s">
        <v>6052</v>
      </c>
      <c r="Z222" s="50" t="s">
        <v>6053</v>
      </c>
    </row>
    <row r="223" spans="2:26" ht="27.75" customHeight="1">
      <c r="B223" s="71" t="s">
        <v>3097</v>
      </c>
      <c r="C223" s="72" t="s">
        <v>13072</v>
      </c>
      <c r="D223" s="113" t="s">
        <v>13171</v>
      </c>
      <c r="E223" s="83" t="s">
        <v>3108</v>
      </c>
      <c r="F223" s="76" t="s">
        <v>13172</v>
      </c>
      <c r="G223" s="70" t="s">
        <v>10</v>
      </c>
      <c r="H223" s="70">
        <v>1</v>
      </c>
      <c r="I223" s="129"/>
      <c r="J223" s="129">
        <v>1.89</v>
      </c>
      <c r="K223" s="93">
        <v>0</v>
      </c>
      <c r="L223" s="184" t="e">
        <v>#N/A</v>
      </c>
      <c r="M223" s="142"/>
      <c r="N223" s="77" t="s">
        <v>5473</v>
      </c>
      <c r="O223" s="84">
        <v>0.23</v>
      </c>
      <c r="P223" s="7"/>
      <c r="Q223" s="35">
        <v>0</v>
      </c>
      <c r="R223" s="104"/>
      <c r="S223" s="36" t="s">
        <v>3190</v>
      </c>
      <c r="T223" s="88" t="s">
        <v>4567</v>
      </c>
      <c r="U223" s="39"/>
      <c r="V223" s="40"/>
      <c r="W223" s="50" t="s">
        <v>5473</v>
      </c>
      <c r="X223" s="50" t="s">
        <v>3152</v>
      </c>
      <c r="Y223" s="50" t="s">
        <v>3152</v>
      </c>
      <c r="Z223" s="50" t="s">
        <v>3152</v>
      </c>
    </row>
    <row r="224" spans="2:26" ht="27.75" customHeight="1">
      <c r="B224" s="55" t="s">
        <v>3097</v>
      </c>
      <c r="C224" s="56" t="s">
        <v>4817</v>
      </c>
      <c r="D224" s="113" t="s">
        <v>4854</v>
      </c>
      <c r="E224" s="83" t="s">
        <v>3108</v>
      </c>
      <c r="F224" s="65" t="s">
        <v>4818</v>
      </c>
      <c r="G224" s="58" t="s">
        <v>10</v>
      </c>
      <c r="H224" s="58">
        <v>1</v>
      </c>
      <c r="I224" s="129">
        <v>2.29</v>
      </c>
      <c r="J224" s="129">
        <v>2.29</v>
      </c>
      <c r="K224" s="93">
        <v>0</v>
      </c>
      <c r="L224" s="184">
        <v>26</v>
      </c>
      <c r="M224" s="142"/>
      <c r="N224" s="64">
        <v>6936965496746</v>
      </c>
      <c r="O224" s="84">
        <v>0.23</v>
      </c>
      <c r="P224" s="7"/>
      <c r="Q224" s="35">
        <v>0</v>
      </c>
      <c r="R224" s="104"/>
      <c r="S224" s="36" t="s">
        <v>3190</v>
      </c>
      <c r="T224" s="86" t="s">
        <v>4567</v>
      </c>
      <c r="U224" s="39"/>
      <c r="V224" s="39"/>
      <c r="W224" s="49">
        <v>6936965496746</v>
      </c>
      <c r="X224" s="49"/>
      <c r="Y224" s="49"/>
      <c r="Z224" s="49"/>
    </row>
    <row r="225" spans="2:26" ht="27.75" customHeight="1">
      <c r="B225" s="55" t="s">
        <v>3097</v>
      </c>
      <c r="C225" s="56" t="s">
        <v>9751</v>
      </c>
      <c r="D225" s="113" t="s">
        <v>9752</v>
      </c>
      <c r="E225" s="83" t="s">
        <v>3108</v>
      </c>
      <c r="F225" s="65" t="s">
        <v>9755</v>
      </c>
      <c r="G225" s="58" t="s">
        <v>10</v>
      </c>
      <c r="H225" s="58">
        <v>1</v>
      </c>
      <c r="I225" s="129">
        <v>3.06</v>
      </c>
      <c r="J225" s="129">
        <v>2.29</v>
      </c>
      <c r="K225" s="93">
        <v>2.9717682020802272E-2</v>
      </c>
      <c r="L225" s="184">
        <v>19</v>
      </c>
      <c r="M225" s="142"/>
      <c r="N225" s="64">
        <v>6942109531600</v>
      </c>
      <c r="O225" s="84">
        <v>0.23</v>
      </c>
      <c r="P225" s="7"/>
      <c r="Q225" s="35">
        <v>0</v>
      </c>
      <c r="R225" s="104"/>
      <c r="S225" s="36" t="s">
        <v>3190</v>
      </c>
      <c r="T225" s="86" t="s">
        <v>4567</v>
      </c>
      <c r="U225" s="39"/>
      <c r="V225" s="39"/>
      <c r="W225" s="49">
        <v>6942109531600</v>
      </c>
      <c r="X225" s="49">
        <v>6942109531624</v>
      </c>
      <c r="Y225" s="49"/>
      <c r="Z225" s="49"/>
    </row>
    <row r="226" spans="2:26" ht="27.75" customHeight="1">
      <c r="B226" s="55" t="s">
        <v>3097</v>
      </c>
      <c r="C226" s="56" t="s">
        <v>9753</v>
      </c>
      <c r="D226" s="113" t="s">
        <v>9754</v>
      </c>
      <c r="E226" s="83" t="s">
        <v>3108</v>
      </c>
      <c r="F226" s="65" t="s">
        <v>9756</v>
      </c>
      <c r="G226" s="58" t="s">
        <v>10</v>
      </c>
      <c r="H226" s="58">
        <v>1</v>
      </c>
      <c r="I226" s="129">
        <v>3.49</v>
      </c>
      <c r="J226" s="129">
        <v>3.49</v>
      </c>
      <c r="K226" s="93">
        <v>0</v>
      </c>
      <c r="L226" s="184">
        <v>1191</v>
      </c>
      <c r="M226" s="142"/>
      <c r="N226" s="64">
        <v>6936965496777</v>
      </c>
      <c r="O226" s="84">
        <v>0.23</v>
      </c>
      <c r="P226" s="7"/>
      <c r="Q226" s="35">
        <v>0</v>
      </c>
      <c r="R226" s="104"/>
      <c r="S226" s="36" t="s">
        <v>3190</v>
      </c>
      <c r="T226" s="86" t="s">
        <v>4567</v>
      </c>
      <c r="U226" s="39"/>
      <c r="V226" s="39"/>
      <c r="W226" s="49">
        <v>6936965496777</v>
      </c>
      <c r="X226" s="49"/>
      <c r="Y226" s="49"/>
      <c r="Z226" s="49"/>
    </row>
    <row r="227" spans="2:26" ht="27.75" customHeight="1">
      <c r="B227" s="55" t="s">
        <v>3097</v>
      </c>
      <c r="C227" s="56" t="s">
        <v>2356</v>
      </c>
      <c r="D227" s="185" t="s">
        <v>3475</v>
      </c>
      <c r="E227" s="83" t="s">
        <v>3108</v>
      </c>
      <c r="F227" s="65" t="s">
        <v>2357</v>
      </c>
      <c r="G227" s="58" t="s">
        <v>10</v>
      </c>
      <c r="H227" s="58">
        <v>12</v>
      </c>
      <c r="I227" s="166">
        <v>1.19</v>
      </c>
      <c r="J227" s="131">
        <v>1.19</v>
      </c>
      <c r="K227" s="170">
        <v>0</v>
      </c>
      <c r="L227" s="184">
        <v>508</v>
      </c>
      <c r="M227" s="142"/>
      <c r="N227" s="168" t="s">
        <v>4422</v>
      </c>
      <c r="O227" s="84">
        <v>0.23</v>
      </c>
      <c r="P227" s="7"/>
      <c r="Q227" s="35">
        <v>0</v>
      </c>
      <c r="R227" s="218"/>
      <c r="S227" s="36" t="s">
        <v>3190</v>
      </c>
      <c r="T227" s="86" t="s">
        <v>4572</v>
      </c>
      <c r="U227" s="39"/>
      <c r="V227" s="169"/>
      <c r="W227" s="49" t="s">
        <v>4422</v>
      </c>
      <c r="X227" s="49"/>
      <c r="Y227" s="49"/>
      <c r="Z227" s="49"/>
    </row>
    <row r="228" spans="2:26" ht="27.75" customHeight="1">
      <c r="B228" s="55" t="s">
        <v>3097</v>
      </c>
      <c r="C228" s="56" t="s">
        <v>2362</v>
      </c>
      <c r="D228" s="185" t="s">
        <v>3452</v>
      </c>
      <c r="E228" s="83" t="s">
        <v>3108</v>
      </c>
      <c r="F228" s="65" t="s">
        <v>2363</v>
      </c>
      <c r="G228" s="58" t="s">
        <v>10</v>
      </c>
      <c r="H228" s="58">
        <v>12</v>
      </c>
      <c r="I228" s="171">
        <v>1.19</v>
      </c>
      <c r="J228" s="130">
        <v>1.19</v>
      </c>
      <c r="K228" s="170">
        <v>0</v>
      </c>
      <c r="L228" s="184">
        <v>508</v>
      </c>
      <c r="M228" s="142"/>
      <c r="N228" s="168" t="s">
        <v>4435</v>
      </c>
      <c r="O228" s="84">
        <v>0.23</v>
      </c>
      <c r="P228" s="7"/>
      <c r="Q228" s="35">
        <v>0</v>
      </c>
      <c r="R228" s="218"/>
      <c r="S228" s="36" t="s">
        <v>3190</v>
      </c>
      <c r="T228" s="86" t="s">
        <v>4572</v>
      </c>
      <c r="U228" s="39"/>
      <c r="V228" s="169"/>
      <c r="W228" s="49" t="s">
        <v>4435</v>
      </c>
      <c r="X228" s="49"/>
      <c r="Y228" s="49"/>
      <c r="Z228" s="49"/>
    </row>
    <row r="229" spans="2:26" ht="27.75" customHeight="1">
      <c r="B229" s="55" t="s">
        <v>3097</v>
      </c>
      <c r="C229" s="56" t="s">
        <v>2358</v>
      </c>
      <c r="D229" s="113" t="s">
        <v>3451</v>
      </c>
      <c r="E229" s="83" t="s">
        <v>3108</v>
      </c>
      <c r="F229" s="65" t="s">
        <v>2359</v>
      </c>
      <c r="G229" s="58" t="s">
        <v>10</v>
      </c>
      <c r="H229" s="58">
        <v>12</v>
      </c>
      <c r="I229" s="132">
        <v>1.19</v>
      </c>
      <c r="J229" s="132">
        <v>1.19</v>
      </c>
      <c r="K229" s="93">
        <v>0</v>
      </c>
      <c r="L229" s="184">
        <v>120</v>
      </c>
      <c r="M229" s="142"/>
      <c r="N229" s="64" t="s">
        <v>12408</v>
      </c>
      <c r="O229" s="84">
        <v>0.23</v>
      </c>
      <c r="P229" s="7"/>
      <c r="Q229" s="35">
        <v>0</v>
      </c>
      <c r="R229" s="104"/>
      <c r="S229" s="36" t="s">
        <v>3132</v>
      </c>
      <c r="T229" s="86" t="s">
        <v>4573</v>
      </c>
      <c r="U229" s="39"/>
      <c r="V229" s="39"/>
      <c r="W229" s="49" t="s">
        <v>12408</v>
      </c>
      <c r="X229" s="49"/>
      <c r="Y229" s="49"/>
      <c r="Z229" s="49"/>
    </row>
    <row r="230" spans="2:26" ht="27.75" customHeight="1">
      <c r="B230" s="55" t="s">
        <v>3097</v>
      </c>
      <c r="C230" s="56" t="s">
        <v>2360</v>
      </c>
      <c r="D230" s="185" t="s">
        <v>3453</v>
      </c>
      <c r="E230" s="83" t="s">
        <v>3108</v>
      </c>
      <c r="F230" s="65" t="s">
        <v>2361</v>
      </c>
      <c r="G230" s="58" t="s">
        <v>10</v>
      </c>
      <c r="H230" s="58">
        <v>12</v>
      </c>
      <c r="I230" s="171">
        <v>1.19</v>
      </c>
      <c r="J230" s="130">
        <v>1.19</v>
      </c>
      <c r="K230" s="170">
        <v>3.9643211100099052E-2</v>
      </c>
      <c r="L230" s="184">
        <v>0</v>
      </c>
      <c r="M230" s="142"/>
      <c r="N230" s="168" t="s">
        <v>4428</v>
      </c>
      <c r="O230" s="84">
        <v>0.23</v>
      </c>
      <c r="P230" s="7"/>
      <c r="Q230" s="35">
        <v>0</v>
      </c>
      <c r="R230" s="218"/>
      <c r="S230" s="36" t="s">
        <v>3132</v>
      </c>
      <c r="T230" s="86" t="s">
        <v>4573</v>
      </c>
      <c r="U230" s="39"/>
      <c r="V230" s="169"/>
      <c r="W230" s="49" t="s">
        <v>4428</v>
      </c>
      <c r="X230" s="49"/>
      <c r="Y230" s="49"/>
      <c r="Z230" s="49"/>
    </row>
    <row r="231" spans="2:26" ht="27.75" customHeight="1">
      <c r="B231" s="55" t="s">
        <v>3097</v>
      </c>
      <c r="C231" s="56" t="s">
        <v>13372</v>
      </c>
      <c r="D231" s="113" t="s">
        <v>13713</v>
      </c>
      <c r="E231" s="83" t="s">
        <v>3108</v>
      </c>
      <c r="F231" s="65" t="s">
        <v>13714</v>
      </c>
      <c r="G231" s="58" t="s">
        <v>10</v>
      </c>
      <c r="H231" s="58" t="s">
        <v>8167</v>
      </c>
      <c r="I231" s="132">
        <v>2.99</v>
      </c>
      <c r="J231" s="132">
        <v>2.19</v>
      </c>
      <c r="K231" s="93">
        <v>0</v>
      </c>
      <c r="L231" s="184">
        <v>2640</v>
      </c>
      <c r="M231" s="142"/>
      <c r="N231" s="64" t="s">
        <v>12409</v>
      </c>
      <c r="O231" s="84">
        <v>0.23</v>
      </c>
      <c r="P231" s="7"/>
      <c r="Q231" s="35">
        <v>0</v>
      </c>
      <c r="R231" s="104"/>
      <c r="S231" s="36" t="s">
        <v>3132</v>
      </c>
      <c r="T231" s="86" t="s">
        <v>4573</v>
      </c>
      <c r="U231" s="39"/>
      <c r="V231" s="39"/>
      <c r="W231" s="49" t="s">
        <v>12409</v>
      </c>
      <c r="X231" s="49"/>
      <c r="Y231" s="49"/>
      <c r="Z231" s="49"/>
    </row>
    <row r="232" spans="2:26" ht="27.75" customHeight="1">
      <c r="B232" s="55" t="s">
        <v>3097</v>
      </c>
      <c r="C232" s="56" t="s">
        <v>4961</v>
      </c>
      <c r="D232" s="113" t="s">
        <v>5402</v>
      </c>
      <c r="E232" s="83" t="s">
        <v>3108</v>
      </c>
      <c r="F232" s="65" t="s">
        <v>4962</v>
      </c>
      <c r="G232" s="58" t="s">
        <v>10</v>
      </c>
      <c r="H232" s="58">
        <v>1</v>
      </c>
      <c r="I232" s="132">
        <v>3.49</v>
      </c>
      <c r="J232" s="132">
        <v>3.49</v>
      </c>
      <c r="K232" s="93">
        <v>0</v>
      </c>
      <c r="L232" s="184">
        <v>2640</v>
      </c>
      <c r="M232" s="142"/>
      <c r="N232" s="64" t="s">
        <v>12410</v>
      </c>
      <c r="O232" s="84">
        <v>0.23</v>
      </c>
      <c r="P232" s="7"/>
      <c r="Q232" s="35">
        <v>0</v>
      </c>
      <c r="R232" s="104"/>
      <c r="S232" s="36" t="s">
        <v>3132</v>
      </c>
      <c r="T232" s="86" t="s">
        <v>4573</v>
      </c>
      <c r="U232" s="39"/>
      <c r="V232" s="39"/>
      <c r="W232" s="49" t="s">
        <v>12410</v>
      </c>
      <c r="X232" s="49"/>
      <c r="Y232" s="49"/>
      <c r="Z232" s="49"/>
    </row>
    <row r="233" spans="2:26" ht="27.75" customHeight="1">
      <c r="B233" s="55" t="s">
        <v>3097</v>
      </c>
      <c r="C233" s="56" t="s">
        <v>2366</v>
      </c>
      <c r="D233" s="113" t="s">
        <v>3476</v>
      </c>
      <c r="E233" s="83" t="s">
        <v>3108</v>
      </c>
      <c r="F233" s="65" t="s">
        <v>2367</v>
      </c>
      <c r="G233" s="58" t="s">
        <v>10</v>
      </c>
      <c r="H233" s="58">
        <v>12</v>
      </c>
      <c r="I233" s="132"/>
      <c r="J233" s="132">
        <v>1.99</v>
      </c>
      <c r="K233" s="93">
        <v>0</v>
      </c>
      <c r="L233" s="184">
        <v>396</v>
      </c>
      <c r="M233" s="142"/>
      <c r="N233" s="64" t="s">
        <v>13176</v>
      </c>
      <c r="O233" s="84">
        <v>0.23</v>
      </c>
      <c r="P233" s="7"/>
      <c r="Q233" s="35">
        <v>0</v>
      </c>
      <c r="R233" s="104"/>
      <c r="S233" s="36" t="s">
        <v>11271</v>
      </c>
      <c r="T233" s="86" t="s">
        <v>4579</v>
      </c>
      <c r="U233" s="39"/>
      <c r="V233" s="39"/>
      <c r="W233" s="49" t="s">
        <v>13176</v>
      </c>
      <c r="X233" s="49"/>
      <c r="Y233" s="49"/>
      <c r="Z233" s="49"/>
    </row>
    <row r="234" spans="2:26" ht="27.75" customHeight="1">
      <c r="B234" s="55" t="s">
        <v>3097</v>
      </c>
      <c r="C234" s="56" t="s">
        <v>11643</v>
      </c>
      <c r="D234" s="113" t="s">
        <v>11644</v>
      </c>
      <c r="E234" s="83" t="s">
        <v>3108</v>
      </c>
      <c r="F234" s="65" t="s">
        <v>11645</v>
      </c>
      <c r="G234" s="58" t="s">
        <v>10</v>
      </c>
      <c r="H234" s="58">
        <v>1</v>
      </c>
      <c r="I234" s="132">
        <v>2.99</v>
      </c>
      <c r="J234" s="132">
        <v>2.99</v>
      </c>
      <c r="K234" s="93">
        <v>5.002501250625313E-2</v>
      </c>
      <c r="L234" s="184">
        <v>599</v>
      </c>
      <c r="M234" s="142"/>
      <c r="N234" s="64" t="s">
        <v>2380</v>
      </c>
      <c r="O234" s="84">
        <v>0.23</v>
      </c>
      <c r="P234" s="7"/>
      <c r="Q234" s="35">
        <v>0</v>
      </c>
      <c r="R234" s="104"/>
      <c r="S234" s="36" t="s">
        <v>3123</v>
      </c>
      <c r="T234" s="86" t="s">
        <v>4581</v>
      </c>
      <c r="U234" s="39"/>
      <c r="V234" s="39"/>
      <c r="W234" s="49" t="s">
        <v>3152</v>
      </c>
      <c r="X234" s="49" t="s">
        <v>2380</v>
      </c>
      <c r="Y234" s="49" t="s">
        <v>3152</v>
      </c>
      <c r="Z234" s="49" t="s">
        <v>7655</v>
      </c>
    </row>
    <row r="235" spans="2:26" ht="27.75" customHeight="1">
      <c r="B235" s="71" t="s">
        <v>3097</v>
      </c>
      <c r="C235" s="72" t="s">
        <v>11674</v>
      </c>
      <c r="D235" s="113" t="s">
        <v>11675</v>
      </c>
      <c r="E235" s="83" t="s">
        <v>3108</v>
      </c>
      <c r="F235" s="76" t="s">
        <v>11676</v>
      </c>
      <c r="G235" s="70" t="s">
        <v>10</v>
      </c>
      <c r="H235" s="70">
        <v>1</v>
      </c>
      <c r="I235" s="129">
        <v>2.99</v>
      </c>
      <c r="J235" s="129">
        <v>2.99</v>
      </c>
      <c r="K235" s="93">
        <v>0</v>
      </c>
      <c r="L235" s="184">
        <v>132</v>
      </c>
      <c r="M235" s="142"/>
      <c r="N235" s="77" t="s">
        <v>5504</v>
      </c>
      <c r="O235" s="84">
        <v>0.23</v>
      </c>
      <c r="P235" s="7"/>
      <c r="Q235" s="35">
        <v>0</v>
      </c>
      <c r="R235" s="105"/>
      <c r="S235" s="69" t="s">
        <v>4816</v>
      </c>
      <c r="T235" s="88" t="s">
        <v>4564</v>
      </c>
      <c r="U235" s="39"/>
      <c r="V235" s="40"/>
      <c r="W235" s="50" t="s">
        <v>5504</v>
      </c>
      <c r="X235" s="50" t="s">
        <v>3152</v>
      </c>
      <c r="Y235" s="50" t="s">
        <v>3152</v>
      </c>
      <c r="Z235" s="50" t="s">
        <v>7007</v>
      </c>
    </row>
    <row r="236" spans="2:26" ht="27.75" customHeight="1">
      <c r="B236" s="71" t="s">
        <v>3097</v>
      </c>
      <c r="C236" s="72" t="s">
        <v>11646</v>
      </c>
      <c r="D236" s="113" t="s">
        <v>11647</v>
      </c>
      <c r="E236" s="83" t="s">
        <v>3108</v>
      </c>
      <c r="F236" s="76" t="s">
        <v>11648</v>
      </c>
      <c r="G236" s="70" t="s">
        <v>10</v>
      </c>
      <c r="H236" s="70">
        <v>1</v>
      </c>
      <c r="I236" s="129">
        <v>2.99</v>
      </c>
      <c r="J236" s="129">
        <v>2.99</v>
      </c>
      <c r="K236" s="93">
        <v>0</v>
      </c>
      <c r="L236" s="184">
        <v>1356</v>
      </c>
      <c r="M236" s="142"/>
      <c r="N236" s="77" t="s">
        <v>5507</v>
      </c>
      <c r="O236" s="84">
        <v>0.23</v>
      </c>
      <c r="P236" s="7"/>
      <c r="Q236" s="35">
        <v>0</v>
      </c>
      <c r="R236" s="105">
        <v>228</v>
      </c>
      <c r="S236" s="69" t="s">
        <v>4942</v>
      </c>
      <c r="T236" s="88" t="s">
        <v>13797</v>
      </c>
      <c r="U236" s="39"/>
      <c r="V236" s="40"/>
      <c r="W236" s="50" t="s">
        <v>5507</v>
      </c>
      <c r="X236" s="50" t="s">
        <v>6572</v>
      </c>
      <c r="Y236" s="50" t="s">
        <v>3152</v>
      </c>
      <c r="Z236" s="50" t="s">
        <v>6573</v>
      </c>
    </row>
    <row r="237" spans="2:26" ht="27.75" customHeight="1">
      <c r="B237" s="71" t="s">
        <v>3097</v>
      </c>
      <c r="C237" s="72" t="s">
        <v>11771</v>
      </c>
      <c r="D237" s="185" t="s">
        <v>11772</v>
      </c>
      <c r="E237" s="83" t="s">
        <v>3108</v>
      </c>
      <c r="F237" s="76" t="s">
        <v>11773</v>
      </c>
      <c r="G237" s="70" t="s">
        <v>10</v>
      </c>
      <c r="H237" s="70" t="s">
        <v>8167</v>
      </c>
      <c r="I237" s="166">
        <v>4.99</v>
      </c>
      <c r="J237" s="131">
        <v>3.79</v>
      </c>
      <c r="K237" s="170">
        <v>0</v>
      </c>
      <c r="L237" s="184">
        <v>1356</v>
      </c>
      <c r="M237" s="142"/>
      <c r="N237" s="172" t="s">
        <v>5481</v>
      </c>
      <c r="O237" s="84">
        <v>0.23</v>
      </c>
      <c r="P237" s="7"/>
      <c r="Q237" s="35">
        <v>0</v>
      </c>
      <c r="R237" s="219"/>
      <c r="S237" s="69" t="s">
        <v>4942</v>
      </c>
      <c r="T237" s="88" t="s">
        <v>13797</v>
      </c>
      <c r="U237" s="39"/>
      <c r="V237" s="173"/>
      <c r="W237" s="50" t="s">
        <v>5481</v>
      </c>
      <c r="X237" s="50"/>
      <c r="Y237" s="50"/>
      <c r="Z237" s="50"/>
    </row>
    <row r="238" spans="2:26" ht="27.75" customHeight="1">
      <c r="B238" s="71" t="s">
        <v>3097</v>
      </c>
      <c r="C238" s="72" t="s">
        <v>2364</v>
      </c>
      <c r="D238" s="185" t="s">
        <v>3474</v>
      </c>
      <c r="E238" s="83" t="s">
        <v>3108</v>
      </c>
      <c r="F238" s="76" t="s">
        <v>2365</v>
      </c>
      <c r="G238" s="70" t="s">
        <v>10</v>
      </c>
      <c r="H238" s="70">
        <v>1</v>
      </c>
      <c r="I238" s="166"/>
      <c r="J238" s="131">
        <v>1.0900000000000001</v>
      </c>
      <c r="K238" s="170">
        <v>0</v>
      </c>
      <c r="L238" s="184">
        <v>2954</v>
      </c>
      <c r="M238" s="142"/>
      <c r="N238" s="172" t="s">
        <v>5599</v>
      </c>
      <c r="O238" s="84">
        <v>0.23</v>
      </c>
      <c r="P238" s="7"/>
      <c r="Q238" s="35">
        <v>0</v>
      </c>
      <c r="R238" s="219"/>
      <c r="S238" s="69" t="s">
        <v>4942</v>
      </c>
      <c r="T238" s="88" t="s">
        <v>13797</v>
      </c>
      <c r="U238" s="39"/>
      <c r="V238" s="173"/>
      <c r="W238" s="50" t="s">
        <v>5599</v>
      </c>
      <c r="X238" s="50"/>
      <c r="Y238" s="50"/>
      <c r="Z238" s="50"/>
    </row>
    <row r="239" spans="2:26" ht="27.75" customHeight="1">
      <c r="B239" s="71" t="s">
        <v>3097</v>
      </c>
      <c r="C239" s="72" t="s">
        <v>2368</v>
      </c>
      <c r="D239" s="113" t="s">
        <v>3347</v>
      </c>
      <c r="E239" s="83" t="s">
        <v>3108</v>
      </c>
      <c r="F239" s="76" t="s">
        <v>2369</v>
      </c>
      <c r="G239" s="70" t="s">
        <v>10</v>
      </c>
      <c r="H239" s="70">
        <v>12</v>
      </c>
      <c r="I239" s="129"/>
      <c r="J239" s="129">
        <v>0.99</v>
      </c>
      <c r="K239" s="93">
        <v>6.6755674232309659E-2</v>
      </c>
      <c r="L239" s="184">
        <v>112</v>
      </c>
      <c r="M239" s="142"/>
      <c r="N239" s="77">
        <v>6941600171223</v>
      </c>
      <c r="O239" s="84">
        <v>0.23</v>
      </c>
      <c r="P239" s="7"/>
      <c r="Q239" s="35">
        <v>0</v>
      </c>
      <c r="R239" s="105">
        <v>229</v>
      </c>
      <c r="S239" s="69" t="s">
        <v>4942</v>
      </c>
      <c r="T239" s="88" t="s">
        <v>4556</v>
      </c>
      <c r="U239" s="39"/>
      <c r="V239" s="40"/>
      <c r="W239" s="50" t="s">
        <v>9964</v>
      </c>
      <c r="X239" s="50" t="s">
        <v>9348</v>
      </c>
      <c r="Y239" s="50" t="s">
        <v>3152</v>
      </c>
      <c r="Z239" s="50" t="s">
        <v>9349</v>
      </c>
    </row>
    <row r="240" spans="2:26" ht="27.75" customHeight="1">
      <c r="B240" s="71" t="s">
        <v>3097</v>
      </c>
      <c r="C240" s="72" t="s">
        <v>12399</v>
      </c>
      <c r="D240" s="113" t="s">
        <v>12400</v>
      </c>
      <c r="E240" s="83" t="s">
        <v>3108</v>
      </c>
      <c r="F240" s="76" t="s">
        <v>12401</v>
      </c>
      <c r="G240" s="70" t="s">
        <v>10</v>
      </c>
      <c r="H240" s="70">
        <v>1</v>
      </c>
      <c r="I240" s="129">
        <v>1.1299999999999999</v>
      </c>
      <c r="J240" s="129">
        <v>1.1299999999999999</v>
      </c>
      <c r="K240" s="93">
        <v>2.9433406916850702E-2</v>
      </c>
      <c r="L240" s="184">
        <v>0</v>
      </c>
      <c r="M240" s="142"/>
      <c r="N240" s="77">
        <v>5902979016646</v>
      </c>
      <c r="O240" s="84">
        <v>0.23</v>
      </c>
      <c r="P240" s="7"/>
      <c r="Q240" s="35">
        <v>0</v>
      </c>
      <c r="R240" s="105"/>
      <c r="S240" s="69" t="s">
        <v>3123</v>
      </c>
      <c r="T240" s="88" t="s">
        <v>4584</v>
      </c>
      <c r="U240" s="39"/>
      <c r="V240" s="40"/>
      <c r="W240" s="50">
        <v>5902979016646</v>
      </c>
      <c r="X240" s="50"/>
      <c r="Y240" s="50"/>
      <c r="Z240" s="50"/>
    </row>
    <row r="241" spans="2:26" ht="27.75" customHeight="1">
      <c r="B241" s="71" t="s">
        <v>3097</v>
      </c>
      <c r="C241" s="72" t="s">
        <v>2374</v>
      </c>
      <c r="D241" s="106" t="s">
        <v>3454</v>
      </c>
      <c r="E241" s="83" t="s">
        <v>3108</v>
      </c>
      <c r="F241" s="76" t="s">
        <v>2375</v>
      </c>
      <c r="G241" s="70" t="s">
        <v>10</v>
      </c>
      <c r="H241" s="70">
        <v>1</v>
      </c>
      <c r="I241" s="129"/>
      <c r="J241" s="129">
        <v>1.49</v>
      </c>
      <c r="K241" s="93">
        <v>5.7714505579068875E-2</v>
      </c>
      <c r="L241" s="184">
        <v>48</v>
      </c>
      <c r="M241" s="142"/>
      <c r="N241" s="77">
        <v>6942109500323</v>
      </c>
      <c r="O241" s="84">
        <v>0.23</v>
      </c>
      <c r="P241" s="7"/>
      <c r="Q241" s="35">
        <v>0</v>
      </c>
      <c r="R241" s="105"/>
      <c r="S241" s="69" t="s">
        <v>3123</v>
      </c>
      <c r="T241" s="88" t="s">
        <v>4584</v>
      </c>
      <c r="U241" s="39"/>
      <c r="V241" s="40"/>
      <c r="W241" s="50">
        <v>6942109500323</v>
      </c>
      <c r="X241" s="50">
        <v>6942109500330</v>
      </c>
      <c r="Y241" s="50"/>
      <c r="Z241" s="50"/>
    </row>
    <row r="242" spans="2:26" ht="27.75" customHeight="1">
      <c r="B242" s="71" t="s">
        <v>3097</v>
      </c>
      <c r="C242" s="72" t="s">
        <v>12402</v>
      </c>
      <c r="D242" s="113" t="s">
        <v>12403</v>
      </c>
      <c r="E242" s="83" t="s">
        <v>3108</v>
      </c>
      <c r="F242" s="76" t="s">
        <v>12404</v>
      </c>
      <c r="G242" s="70" t="s">
        <v>10</v>
      </c>
      <c r="H242" s="70">
        <v>1</v>
      </c>
      <c r="I242" s="129">
        <v>1.1299999999999999</v>
      </c>
      <c r="J242" s="129">
        <v>1.1299999999999999</v>
      </c>
      <c r="K242" s="93">
        <v>0</v>
      </c>
      <c r="L242" s="184">
        <v>48</v>
      </c>
      <c r="M242" s="142"/>
      <c r="N242" s="77">
        <v>5902979016608</v>
      </c>
      <c r="O242" s="84">
        <v>0.23</v>
      </c>
      <c r="P242" s="7"/>
      <c r="Q242" s="35">
        <v>0</v>
      </c>
      <c r="R242" s="105"/>
      <c r="S242" s="69" t="s">
        <v>11271</v>
      </c>
      <c r="T242" s="88" t="s">
        <v>4577</v>
      </c>
      <c r="U242" s="39"/>
      <c r="V242" s="40"/>
      <c r="W242" s="50">
        <v>5902979016608</v>
      </c>
      <c r="X242" s="50"/>
      <c r="Y242" s="50"/>
      <c r="Z242" s="50"/>
    </row>
    <row r="243" spans="2:26" ht="27.75" customHeight="1">
      <c r="B243" s="71" t="s">
        <v>3097</v>
      </c>
      <c r="C243" s="72" t="s">
        <v>12405</v>
      </c>
      <c r="D243" s="113" t="s">
        <v>12406</v>
      </c>
      <c r="E243" s="83" t="s">
        <v>3108</v>
      </c>
      <c r="F243" s="76" t="s">
        <v>12407</v>
      </c>
      <c r="G243" s="70" t="s">
        <v>10</v>
      </c>
      <c r="H243" s="70">
        <v>1</v>
      </c>
      <c r="I243" s="129">
        <v>1.1299999999999999</v>
      </c>
      <c r="J243" s="129">
        <v>1.1299999999999999</v>
      </c>
      <c r="K243" s="93">
        <v>0</v>
      </c>
      <c r="L243" s="184">
        <v>494</v>
      </c>
      <c r="M243" s="142"/>
      <c r="N243" s="77" t="s">
        <v>5479</v>
      </c>
      <c r="O243" s="84">
        <v>0.23</v>
      </c>
      <c r="P243" s="7"/>
      <c r="Q243" s="35">
        <v>0</v>
      </c>
      <c r="R243" s="105"/>
      <c r="S243" s="69" t="s">
        <v>4958</v>
      </c>
      <c r="T243" s="88" t="s">
        <v>4557</v>
      </c>
      <c r="U243" s="39"/>
      <c r="V243" s="40"/>
      <c r="W243" s="50" t="s">
        <v>5479</v>
      </c>
      <c r="X243" s="50" t="s">
        <v>7005</v>
      </c>
      <c r="Y243" s="50" t="s">
        <v>3152</v>
      </c>
      <c r="Z243" s="50" t="s">
        <v>7006</v>
      </c>
    </row>
    <row r="244" spans="2:26" ht="27.75" customHeight="1">
      <c r="B244" s="71" t="s">
        <v>3097</v>
      </c>
      <c r="C244" s="72" t="s">
        <v>13378</v>
      </c>
      <c r="D244" s="113" t="s">
        <v>13719</v>
      </c>
      <c r="E244" s="83" t="s">
        <v>3108</v>
      </c>
      <c r="F244" s="76" t="s">
        <v>13720</v>
      </c>
      <c r="G244" s="70" t="s">
        <v>10</v>
      </c>
      <c r="H244" s="70" t="s">
        <v>8167</v>
      </c>
      <c r="I244" s="129">
        <v>4.49</v>
      </c>
      <c r="J244" s="129">
        <v>2.99</v>
      </c>
      <c r="K244" s="93">
        <v>0</v>
      </c>
      <c r="L244" s="184">
        <v>4497</v>
      </c>
      <c r="M244" s="142"/>
      <c r="N244" s="77" t="s">
        <v>5480</v>
      </c>
      <c r="O244" s="84">
        <v>0.23</v>
      </c>
      <c r="P244" s="7"/>
      <c r="Q244" s="35">
        <v>0</v>
      </c>
      <c r="R244" s="105"/>
      <c r="S244" s="69" t="s">
        <v>4958</v>
      </c>
      <c r="T244" s="88" t="s">
        <v>4557</v>
      </c>
      <c r="U244" s="39"/>
      <c r="V244" s="40"/>
      <c r="W244" s="50" t="s">
        <v>5480</v>
      </c>
      <c r="X244" s="50" t="s">
        <v>7003</v>
      </c>
      <c r="Y244" s="50" t="s">
        <v>3152</v>
      </c>
      <c r="Z244" s="50" t="s">
        <v>7004</v>
      </c>
    </row>
    <row r="245" spans="2:26" ht="27.75" customHeight="1">
      <c r="B245" s="71" t="s">
        <v>3097</v>
      </c>
      <c r="C245" s="72" t="s">
        <v>13381</v>
      </c>
      <c r="D245" s="106" t="s">
        <v>13529</v>
      </c>
      <c r="E245" s="83" t="s">
        <v>3108</v>
      </c>
      <c r="F245" s="91" t="s">
        <v>13530</v>
      </c>
      <c r="G245" s="70" t="s">
        <v>10</v>
      </c>
      <c r="H245" s="70" t="s">
        <v>8167</v>
      </c>
      <c r="I245" s="131">
        <v>4.49</v>
      </c>
      <c r="J245" s="131">
        <v>3.99</v>
      </c>
      <c r="K245" s="93">
        <v>0</v>
      </c>
      <c r="L245" s="184">
        <v>1808</v>
      </c>
      <c r="M245" s="142"/>
      <c r="N245" s="92">
        <v>3858888489489</v>
      </c>
      <c r="O245" s="84">
        <v>0.23</v>
      </c>
      <c r="P245" s="7"/>
      <c r="Q245" s="35">
        <v>0</v>
      </c>
      <c r="R245" s="105" t="s">
        <v>12061</v>
      </c>
      <c r="S245" s="69" t="s">
        <v>10946</v>
      </c>
      <c r="T245" s="88" t="s">
        <v>4564</v>
      </c>
      <c r="U245" s="39"/>
      <c r="V245" s="40"/>
      <c r="W245" s="138">
        <v>3858888489489</v>
      </c>
      <c r="X245" s="50"/>
      <c r="Y245" s="50"/>
      <c r="Z245" s="50"/>
    </row>
    <row r="246" spans="2:26" ht="27.75" customHeight="1">
      <c r="B246" s="71" t="s">
        <v>3097</v>
      </c>
      <c r="C246" s="72" t="s">
        <v>13073</v>
      </c>
      <c r="D246" s="113" t="s">
        <v>13174</v>
      </c>
      <c r="E246" s="83" t="s">
        <v>3108</v>
      </c>
      <c r="F246" s="76" t="s">
        <v>13175</v>
      </c>
      <c r="G246" s="70" t="s">
        <v>10</v>
      </c>
      <c r="H246" s="70">
        <v>1</v>
      </c>
      <c r="I246" s="129"/>
      <c r="J246" s="129">
        <v>2.69</v>
      </c>
      <c r="K246" s="93">
        <v>1</v>
      </c>
      <c r="L246" s="184">
        <v>221</v>
      </c>
      <c r="M246" s="142"/>
      <c r="N246" s="77">
        <v>4007817110188</v>
      </c>
      <c r="O246" s="84">
        <v>0.23</v>
      </c>
      <c r="P246" s="7"/>
      <c r="Q246" s="35">
        <v>0</v>
      </c>
      <c r="R246" s="105"/>
      <c r="S246" s="69" t="s">
        <v>3113</v>
      </c>
      <c r="T246" s="88" t="e">
        <v>#N/A</v>
      </c>
      <c r="U246" s="39"/>
      <c r="V246" s="40"/>
      <c r="W246" s="50">
        <v>4007817110188</v>
      </c>
      <c r="X246" s="50"/>
      <c r="Y246" s="50"/>
      <c r="Z246" s="50"/>
    </row>
    <row r="247" spans="2:26" ht="27.75" customHeight="1">
      <c r="B247" s="71" t="s">
        <v>3097</v>
      </c>
      <c r="C247" s="72" t="s">
        <v>2372</v>
      </c>
      <c r="D247" s="113" t="s">
        <v>3455</v>
      </c>
      <c r="E247" s="83" t="s">
        <v>3108</v>
      </c>
      <c r="F247" s="76" t="s">
        <v>2373</v>
      </c>
      <c r="G247" s="70" t="s">
        <v>284</v>
      </c>
      <c r="H247" s="70">
        <v>1</v>
      </c>
      <c r="I247" s="129">
        <v>51.38</v>
      </c>
      <c r="J247" s="129">
        <v>51.38</v>
      </c>
      <c r="K247" s="93">
        <v>0</v>
      </c>
      <c r="L247" s="184">
        <v>221</v>
      </c>
      <c r="M247" s="142"/>
      <c r="N247" s="77">
        <v>4007817088951</v>
      </c>
      <c r="O247" s="84">
        <v>0.23</v>
      </c>
      <c r="P247" s="7"/>
      <c r="Q247" s="35">
        <v>0</v>
      </c>
      <c r="R247" s="104">
        <v>49</v>
      </c>
      <c r="S247" s="36" t="s">
        <v>3113</v>
      </c>
      <c r="T247" s="86" t="s">
        <v>4577</v>
      </c>
      <c r="U247" s="39"/>
      <c r="V247" s="40"/>
      <c r="W247" s="50" t="s">
        <v>10188</v>
      </c>
      <c r="X247" s="50" t="s">
        <v>3152</v>
      </c>
      <c r="Y247" s="50" t="s">
        <v>3152</v>
      </c>
      <c r="Z247" s="50" t="s">
        <v>10189</v>
      </c>
    </row>
    <row r="248" spans="2:26" ht="27.75" customHeight="1">
      <c r="B248" s="55" t="s">
        <v>3097</v>
      </c>
      <c r="C248" s="56" t="s">
        <v>2378</v>
      </c>
      <c r="D248" s="113" t="s">
        <v>3318</v>
      </c>
      <c r="E248" s="83" t="s">
        <v>3108</v>
      </c>
      <c r="F248" s="65" t="s">
        <v>2379</v>
      </c>
      <c r="G248" s="58" t="s">
        <v>284</v>
      </c>
      <c r="H248" s="58">
        <v>1</v>
      </c>
      <c r="I248" s="129">
        <v>25.17</v>
      </c>
      <c r="J248" s="129">
        <v>25.17</v>
      </c>
      <c r="K248" s="93">
        <v>0</v>
      </c>
      <c r="L248" s="184">
        <v>230</v>
      </c>
      <c r="M248" s="142"/>
      <c r="N248" s="64" t="s">
        <v>1315</v>
      </c>
      <c r="O248" s="84">
        <v>0.23</v>
      </c>
      <c r="P248" s="7"/>
      <c r="Q248" s="35">
        <v>0</v>
      </c>
      <c r="R248" s="104">
        <v>50</v>
      </c>
      <c r="S248" s="36" t="s">
        <v>3113</v>
      </c>
      <c r="T248" s="86" t="s">
        <v>4577</v>
      </c>
      <c r="U248" s="39"/>
      <c r="V248" s="40"/>
      <c r="W248" s="50" t="s">
        <v>1315</v>
      </c>
      <c r="X248" s="50" t="s">
        <v>3152</v>
      </c>
      <c r="Y248" s="50" t="s">
        <v>3152</v>
      </c>
      <c r="Z248" s="50" t="s">
        <v>7287</v>
      </c>
    </row>
    <row r="249" spans="2:26" ht="27.75" customHeight="1">
      <c r="B249" s="55" t="s">
        <v>3097</v>
      </c>
      <c r="C249" s="56" t="s">
        <v>4819</v>
      </c>
      <c r="D249" s="113" t="s">
        <v>4855</v>
      </c>
      <c r="E249" s="83" t="s">
        <v>3108</v>
      </c>
      <c r="F249" s="65" t="s">
        <v>4820</v>
      </c>
      <c r="G249" s="58" t="s">
        <v>10</v>
      </c>
      <c r="H249" s="58">
        <v>1</v>
      </c>
      <c r="I249" s="129">
        <v>2.99</v>
      </c>
      <c r="J249" s="129">
        <v>2.99</v>
      </c>
      <c r="K249" s="93">
        <v>0</v>
      </c>
      <c r="L249" s="184">
        <v>230</v>
      </c>
      <c r="M249" s="142"/>
      <c r="N249" s="64" t="s">
        <v>4632</v>
      </c>
      <c r="O249" s="84">
        <v>0.23</v>
      </c>
      <c r="P249" s="7"/>
      <c r="Q249" s="35">
        <v>0</v>
      </c>
      <c r="R249" s="104"/>
      <c r="S249" s="36" t="s">
        <v>3113</v>
      </c>
      <c r="T249" s="86" t="s">
        <v>4577</v>
      </c>
      <c r="U249" s="39"/>
      <c r="V249" s="40"/>
      <c r="W249" s="50" t="s">
        <v>4632</v>
      </c>
      <c r="X249" s="50" t="s">
        <v>7292</v>
      </c>
      <c r="Y249" s="50" t="s">
        <v>3152</v>
      </c>
      <c r="Z249" s="50" t="s">
        <v>7293</v>
      </c>
    </row>
    <row r="250" spans="2:26" ht="27.75" customHeight="1">
      <c r="B250" s="55" t="s">
        <v>3097</v>
      </c>
      <c r="C250" s="56" t="s">
        <v>4938</v>
      </c>
      <c r="D250" s="106" t="s">
        <v>5407</v>
      </c>
      <c r="E250" s="83" t="s">
        <v>3108</v>
      </c>
      <c r="F250" s="65" t="s">
        <v>4939</v>
      </c>
      <c r="G250" s="58" t="s">
        <v>10</v>
      </c>
      <c r="H250" s="58">
        <v>1</v>
      </c>
      <c r="I250" s="129">
        <v>2.39</v>
      </c>
      <c r="J250" s="129">
        <v>2.39</v>
      </c>
      <c r="K250" s="93">
        <v>0</v>
      </c>
      <c r="L250" s="184">
        <v>194</v>
      </c>
      <c r="M250" s="142"/>
      <c r="N250" s="64" t="s">
        <v>1326</v>
      </c>
      <c r="O250" s="84">
        <v>0.23</v>
      </c>
      <c r="P250" s="7"/>
      <c r="Q250" s="35">
        <v>0</v>
      </c>
      <c r="R250" s="104"/>
      <c r="S250" s="36" t="s">
        <v>3113</v>
      </c>
      <c r="T250" s="86" t="s">
        <v>4577</v>
      </c>
      <c r="U250" s="39"/>
      <c r="V250" s="40"/>
      <c r="W250" s="50" t="s">
        <v>3152</v>
      </c>
      <c r="X250" s="50" t="s">
        <v>1326</v>
      </c>
      <c r="Y250" s="50" t="s">
        <v>3152</v>
      </c>
      <c r="Z250" s="50" t="s">
        <v>3152</v>
      </c>
    </row>
    <row r="251" spans="2:26" ht="27.75" customHeight="1">
      <c r="B251" s="55" t="s">
        <v>3097</v>
      </c>
      <c r="C251" s="56" t="s">
        <v>4954</v>
      </c>
      <c r="D251" s="113" t="s">
        <v>5405</v>
      </c>
      <c r="E251" s="83" t="s">
        <v>3108</v>
      </c>
      <c r="F251" s="65" t="s">
        <v>4955</v>
      </c>
      <c r="G251" s="58" t="s">
        <v>10</v>
      </c>
      <c r="H251" s="58">
        <v>1</v>
      </c>
      <c r="I251" s="129"/>
      <c r="J251" s="129">
        <v>2.19</v>
      </c>
      <c r="K251" s="93">
        <v>0</v>
      </c>
      <c r="L251" s="184">
        <v>2065</v>
      </c>
      <c r="M251" s="142"/>
      <c r="N251" s="64" t="s">
        <v>5444</v>
      </c>
      <c r="O251" s="84">
        <v>0.23</v>
      </c>
      <c r="P251" s="7"/>
      <c r="Q251" s="35">
        <v>0</v>
      </c>
      <c r="R251" s="104">
        <v>36</v>
      </c>
      <c r="S251" s="36" t="s">
        <v>4931</v>
      </c>
      <c r="T251" s="86" t="s">
        <v>4600</v>
      </c>
      <c r="U251" s="39"/>
      <c r="V251" s="40"/>
      <c r="W251" s="50" t="s">
        <v>3152</v>
      </c>
      <c r="X251" s="50" t="s">
        <v>5444</v>
      </c>
      <c r="Y251" s="50" t="s">
        <v>6793</v>
      </c>
      <c r="Z251" s="50" t="s">
        <v>6794</v>
      </c>
    </row>
    <row r="252" spans="2:26" ht="27.75" customHeight="1">
      <c r="B252" s="55" t="s">
        <v>3097</v>
      </c>
      <c r="C252" s="56" t="s">
        <v>4940</v>
      </c>
      <c r="D252" s="113" t="s">
        <v>5404</v>
      </c>
      <c r="E252" s="83" t="s">
        <v>3108</v>
      </c>
      <c r="F252" s="65" t="s">
        <v>4941</v>
      </c>
      <c r="G252" s="58" t="s">
        <v>10</v>
      </c>
      <c r="H252" s="58">
        <v>1</v>
      </c>
      <c r="I252" s="129"/>
      <c r="J252" s="129">
        <v>2.79</v>
      </c>
      <c r="K252" s="93">
        <v>0</v>
      </c>
      <c r="L252" s="184">
        <v>3061</v>
      </c>
      <c r="M252" s="142"/>
      <c r="N252" s="64">
        <v>4007817048498</v>
      </c>
      <c r="O252" s="84">
        <v>0.23</v>
      </c>
      <c r="P252" s="7"/>
      <c r="Q252" s="35">
        <v>0</v>
      </c>
      <c r="R252" s="104"/>
      <c r="S252" s="69" t="s">
        <v>4931</v>
      </c>
      <c r="T252" s="86" t="s">
        <v>4600</v>
      </c>
      <c r="U252" s="39"/>
      <c r="V252" s="39"/>
      <c r="W252" s="49">
        <v>4007817048498</v>
      </c>
      <c r="X252" s="49"/>
      <c r="Y252" s="49"/>
      <c r="Z252" s="50"/>
    </row>
    <row r="253" spans="2:26" ht="27.75" customHeight="1">
      <c r="B253" s="55" t="s">
        <v>3097</v>
      </c>
      <c r="C253" s="56" t="s">
        <v>8736</v>
      </c>
      <c r="D253" s="185" t="s">
        <v>8737</v>
      </c>
      <c r="E253" s="83" t="s">
        <v>3108</v>
      </c>
      <c r="F253" s="65" t="s">
        <v>8738</v>
      </c>
      <c r="G253" s="58" t="s">
        <v>10</v>
      </c>
      <c r="H253" s="58">
        <v>1</v>
      </c>
      <c r="I253" s="166">
        <v>1.19</v>
      </c>
      <c r="J253" s="130">
        <v>1.19</v>
      </c>
      <c r="K253" s="167">
        <v>0</v>
      </c>
      <c r="L253" s="184">
        <v>7</v>
      </c>
      <c r="M253" s="142"/>
      <c r="N253" s="168" t="s">
        <v>7987</v>
      </c>
      <c r="O253" s="84">
        <v>0.23</v>
      </c>
      <c r="P253" s="7"/>
      <c r="Q253" s="35">
        <v>0</v>
      </c>
      <c r="R253" s="219"/>
      <c r="S253" s="69" t="s">
        <v>3113</v>
      </c>
      <c r="T253" s="86" t="s">
        <v>4577</v>
      </c>
      <c r="U253" s="39"/>
      <c r="V253" s="169"/>
      <c r="W253" s="49" t="s">
        <v>7987</v>
      </c>
      <c r="X253" s="49"/>
      <c r="Y253" s="49"/>
      <c r="Z253" s="50"/>
    </row>
    <row r="254" spans="2:26" ht="27.75" customHeight="1">
      <c r="B254" s="55" t="s">
        <v>3097</v>
      </c>
      <c r="C254" s="56" t="s">
        <v>11265</v>
      </c>
      <c r="D254" s="185" t="s">
        <v>11266</v>
      </c>
      <c r="E254" s="83" t="s">
        <v>3108</v>
      </c>
      <c r="F254" s="65" t="s">
        <v>11267</v>
      </c>
      <c r="G254" s="58" t="s">
        <v>10</v>
      </c>
      <c r="H254" s="58">
        <v>1</v>
      </c>
      <c r="I254" s="166">
        <v>1.69</v>
      </c>
      <c r="J254" s="130">
        <v>1.69</v>
      </c>
      <c r="K254" s="167">
        <v>0</v>
      </c>
      <c r="L254" s="184">
        <v>277</v>
      </c>
      <c r="M254" s="142"/>
      <c r="N254" s="168" t="s">
        <v>7200</v>
      </c>
      <c r="O254" s="84">
        <v>0.23</v>
      </c>
      <c r="P254" s="7"/>
      <c r="Q254" s="35">
        <v>0</v>
      </c>
      <c r="R254" s="219"/>
      <c r="S254" s="36" t="s">
        <v>3113</v>
      </c>
      <c r="T254" s="86" t="s">
        <v>4577</v>
      </c>
      <c r="U254" s="39"/>
      <c r="V254" s="169"/>
      <c r="W254" s="49" t="s">
        <v>7200</v>
      </c>
      <c r="X254" s="49"/>
      <c r="Y254" s="49"/>
      <c r="Z254" s="50"/>
    </row>
    <row r="255" spans="2:26" ht="27.75" customHeight="1">
      <c r="B255" s="55" t="s">
        <v>3097</v>
      </c>
      <c r="C255" s="56" t="s">
        <v>11268</v>
      </c>
      <c r="D255" s="185" t="s">
        <v>11269</v>
      </c>
      <c r="E255" s="83" t="s">
        <v>3108</v>
      </c>
      <c r="F255" s="65" t="s">
        <v>11270</v>
      </c>
      <c r="G255" s="58" t="s">
        <v>10</v>
      </c>
      <c r="H255" s="58">
        <v>1</v>
      </c>
      <c r="I255" s="166">
        <v>1.69</v>
      </c>
      <c r="J255" s="130">
        <v>1.69</v>
      </c>
      <c r="K255" s="170">
        <v>3.706449221645669E-2</v>
      </c>
      <c r="L255" s="184">
        <v>1262</v>
      </c>
      <c r="M255" s="142"/>
      <c r="N255" s="168" t="s">
        <v>7880</v>
      </c>
      <c r="O255" s="84">
        <v>0.23</v>
      </c>
      <c r="P255" s="7"/>
      <c r="Q255" s="35">
        <v>0</v>
      </c>
      <c r="R255" s="219"/>
      <c r="S255" s="36" t="s">
        <v>4931</v>
      </c>
      <c r="T255" s="86">
        <v>96099090</v>
      </c>
      <c r="U255" s="39"/>
      <c r="V255" s="169"/>
      <c r="W255" s="49" t="s">
        <v>7880</v>
      </c>
      <c r="X255" s="49"/>
      <c r="Y255" s="49"/>
      <c r="Z255" s="49"/>
    </row>
    <row r="256" spans="2:26" ht="27.75" customHeight="1">
      <c r="B256" s="55" t="s">
        <v>3097</v>
      </c>
      <c r="C256" s="56" t="s">
        <v>4956</v>
      </c>
      <c r="D256" s="185" t="s">
        <v>5403</v>
      </c>
      <c r="E256" s="83" t="s">
        <v>3108</v>
      </c>
      <c r="F256" s="65" t="s">
        <v>4957</v>
      </c>
      <c r="G256" s="58" t="s">
        <v>10</v>
      </c>
      <c r="H256" s="58">
        <v>1</v>
      </c>
      <c r="I256" s="166">
        <v>4.49</v>
      </c>
      <c r="J256" s="130">
        <v>4.49</v>
      </c>
      <c r="K256" s="170">
        <v>0</v>
      </c>
      <c r="L256" s="184">
        <v>1748</v>
      </c>
      <c r="M256" s="142"/>
      <c r="N256" s="168" t="s">
        <v>6836</v>
      </c>
      <c r="O256" s="84">
        <v>0.23</v>
      </c>
      <c r="P256" s="7"/>
      <c r="Q256" s="35">
        <v>0</v>
      </c>
      <c r="R256" s="219"/>
      <c r="S256" s="36" t="s">
        <v>4931</v>
      </c>
      <c r="T256" s="86">
        <v>96099090</v>
      </c>
      <c r="U256" s="39"/>
      <c r="V256" s="169"/>
      <c r="W256" s="49" t="s">
        <v>6836</v>
      </c>
      <c r="X256" s="49"/>
      <c r="Y256" s="49"/>
      <c r="Z256" s="49"/>
    </row>
    <row r="257" spans="2:26" ht="27.75" customHeight="1">
      <c r="B257" s="55" t="s">
        <v>10924</v>
      </c>
      <c r="C257" s="56" t="s">
        <v>12003</v>
      </c>
      <c r="D257" s="106" t="s">
        <v>12004</v>
      </c>
      <c r="E257" s="83" t="s">
        <v>3108</v>
      </c>
      <c r="F257" s="65" t="s">
        <v>12018</v>
      </c>
      <c r="G257" s="58" t="s">
        <v>10</v>
      </c>
      <c r="H257" s="58">
        <v>10</v>
      </c>
      <c r="I257" s="129">
        <v>4.99</v>
      </c>
      <c r="J257" s="132">
        <v>4.99</v>
      </c>
      <c r="K257" s="93">
        <v>0</v>
      </c>
      <c r="L257" s="184">
        <v>47</v>
      </c>
      <c r="M257" s="142"/>
      <c r="N257" s="64">
        <v>4007817213438</v>
      </c>
      <c r="O257" s="84">
        <v>0.23</v>
      </c>
      <c r="P257" s="7"/>
      <c r="Q257" s="35">
        <v>0</v>
      </c>
      <c r="R257" s="105"/>
      <c r="S257" s="36" t="s">
        <v>5352</v>
      </c>
      <c r="T257" s="86">
        <v>96092000</v>
      </c>
      <c r="U257" s="39"/>
      <c r="V257" s="39"/>
      <c r="W257" s="49">
        <v>4007817213438</v>
      </c>
      <c r="X257" s="49"/>
      <c r="Y257" s="49"/>
      <c r="Z257" s="49"/>
    </row>
    <row r="258" spans="2:26" ht="27.75" customHeight="1">
      <c r="B258" s="55" t="s">
        <v>10924</v>
      </c>
      <c r="C258" s="56" t="s">
        <v>11999</v>
      </c>
      <c r="D258" s="113" t="s">
        <v>12000</v>
      </c>
      <c r="E258" s="83" t="s">
        <v>3108</v>
      </c>
      <c r="F258" s="65" t="s">
        <v>12016</v>
      </c>
      <c r="G258" s="58" t="s">
        <v>10</v>
      </c>
      <c r="H258" s="58" t="s">
        <v>8162</v>
      </c>
      <c r="I258" s="129">
        <v>3.19</v>
      </c>
      <c r="J258" s="132">
        <v>2.39</v>
      </c>
      <c r="K258" s="93">
        <v>0</v>
      </c>
      <c r="L258" s="184">
        <v>1558</v>
      </c>
      <c r="M258" s="142"/>
      <c r="N258" s="64" t="s">
        <v>603</v>
      </c>
      <c r="O258" s="84">
        <v>0.23</v>
      </c>
      <c r="P258" s="7"/>
      <c r="Q258" s="35">
        <v>0</v>
      </c>
      <c r="R258" s="105">
        <v>16</v>
      </c>
      <c r="S258" s="36" t="s">
        <v>3184</v>
      </c>
      <c r="T258" s="86" t="s">
        <v>4573</v>
      </c>
      <c r="U258" s="39"/>
      <c r="V258" s="39"/>
      <c r="W258" s="49" t="s">
        <v>603</v>
      </c>
      <c r="X258" s="49" t="s">
        <v>3152</v>
      </c>
      <c r="Y258" s="49" t="s">
        <v>3152</v>
      </c>
      <c r="Z258" s="49" t="s">
        <v>3152</v>
      </c>
    </row>
    <row r="259" spans="2:26" ht="27.75" customHeight="1">
      <c r="B259" s="55" t="s">
        <v>10924</v>
      </c>
      <c r="C259" s="56" t="s">
        <v>12001</v>
      </c>
      <c r="D259" s="185" t="s">
        <v>12002</v>
      </c>
      <c r="E259" s="83" t="s">
        <v>3108</v>
      </c>
      <c r="F259" s="65" t="s">
        <v>12017</v>
      </c>
      <c r="G259" s="58" t="s">
        <v>10</v>
      </c>
      <c r="H259" s="58" t="s">
        <v>8162</v>
      </c>
      <c r="I259" s="166">
        <v>1.59</v>
      </c>
      <c r="J259" s="131">
        <v>1.19</v>
      </c>
      <c r="K259" s="170">
        <v>0</v>
      </c>
      <c r="L259" s="184">
        <v>405</v>
      </c>
      <c r="M259" s="142"/>
      <c r="N259" s="168" t="s">
        <v>5541</v>
      </c>
      <c r="O259" s="84">
        <v>0.23</v>
      </c>
      <c r="P259" s="7"/>
      <c r="Q259" s="35">
        <v>0</v>
      </c>
      <c r="R259" s="218"/>
      <c r="S259" s="36" t="s">
        <v>3118</v>
      </c>
      <c r="T259" s="86" t="s">
        <v>4573</v>
      </c>
      <c r="U259" s="39"/>
      <c r="V259" s="169"/>
      <c r="W259" s="49" t="s">
        <v>5541</v>
      </c>
      <c r="X259" s="49"/>
      <c r="Y259" s="49"/>
      <c r="Z259" s="50"/>
    </row>
    <row r="260" spans="2:26" ht="27.75" customHeight="1">
      <c r="B260" s="55" t="s">
        <v>10924</v>
      </c>
      <c r="C260" s="56" t="s">
        <v>12013</v>
      </c>
      <c r="D260" s="185" t="s">
        <v>12014</v>
      </c>
      <c r="E260" s="83" t="s">
        <v>3108</v>
      </c>
      <c r="F260" s="65" t="s">
        <v>12023</v>
      </c>
      <c r="G260" s="58" t="s">
        <v>10</v>
      </c>
      <c r="H260" s="58" t="s">
        <v>8162</v>
      </c>
      <c r="I260" s="166">
        <v>7.29</v>
      </c>
      <c r="J260" s="131">
        <v>5.39</v>
      </c>
      <c r="K260" s="170">
        <v>5.1347881899871606E-2</v>
      </c>
      <c r="L260" s="184">
        <v>405</v>
      </c>
      <c r="M260" s="142"/>
      <c r="N260" s="168" t="s">
        <v>509</v>
      </c>
      <c r="O260" s="84">
        <v>0.23</v>
      </c>
      <c r="P260" s="7"/>
      <c r="Q260" s="35">
        <v>0</v>
      </c>
      <c r="R260" s="218"/>
      <c r="S260" s="36" t="s">
        <v>3118</v>
      </c>
      <c r="T260" s="86" t="s">
        <v>4573</v>
      </c>
      <c r="U260" s="39"/>
      <c r="V260" s="169"/>
      <c r="W260" s="49" t="s">
        <v>509</v>
      </c>
      <c r="X260" s="49"/>
      <c r="Y260" s="49"/>
      <c r="Z260" s="50"/>
    </row>
    <row r="261" spans="2:26" ht="27.75" customHeight="1">
      <c r="B261" s="55" t="s">
        <v>7</v>
      </c>
      <c r="C261" s="56" t="s">
        <v>13229</v>
      </c>
      <c r="D261" s="185" t="s">
        <v>13230</v>
      </c>
      <c r="E261" s="83" t="s">
        <v>3108</v>
      </c>
      <c r="F261" s="65" t="s">
        <v>13231</v>
      </c>
      <c r="G261" s="58" t="s">
        <v>10</v>
      </c>
      <c r="H261" s="58" t="s">
        <v>8167</v>
      </c>
      <c r="I261" s="166"/>
      <c r="J261" s="130">
        <v>1.99</v>
      </c>
      <c r="K261" s="170">
        <v>0</v>
      </c>
      <c r="L261" s="184">
        <v>0</v>
      </c>
      <c r="M261" s="142"/>
      <c r="N261" s="168" t="s">
        <v>507</v>
      </c>
      <c r="O261" s="84">
        <v>0.23</v>
      </c>
      <c r="P261" s="7"/>
      <c r="Q261" s="35">
        <v>0</v>
      </c>
      <c r="R261" s="219"/>
      <c r="S261" s="36" t="s">
        <v>3118</v>
      </c>
      <c r="T261" s="86" t="s">
        <v>4573</v>
      </c>
      <c r="U261" s="39"/>
      <c r="V261" s="169"/>
      <c r="W261" s="49" t="s">
        <v>507</v>
      </c>
      <c r="X261" s="49"/>
      <c r="Y261" s="49"/>
      <c r="Z261" s="49"/>
    </row>
    <row r="262" spans="2:26" ht="27.75" customHeight="1">
      <c r="B262" s="55" t="s">
        <v>7</v>
      </c>
      <c r="C262" s="56" t="s">
        <v>9679</v>
      </c>
      <c r="D262" s="185" t="s">
        <v>9680</v>
      </c>
      <c r="E262" s="83" t="s">
        <v>3108</v>
      </c>
      <c r="F262" s="65" t="s">
        <v>9681</v>
      </c>
      <c r="G262" s="58" t="s">
        <v>10</v>
      </c>
      <c r="H262" s="58">
        <v>1</v>
      </c>
      <c r="I262" s="166">
        <v>154.99</v>
      </c>
      <c r="J262" s="130">
        <v>154.99</v>
      </c>
      <c r="K262" s="170">
        <v>0</v>
      </c>
      <c r="L262" s="184">
        <v>960</v>
      </c>
      <c r="M262" s="142"/>
      <c r="N262" s="168" t="s">
        <v>6294</v>
      </c>
      <c r="O262" s="84">
        <v>0.23</v>
      </c>
      <c r="P262" s="7"/>
      <c r="Q262" s="35">
        <v>0</v>
      </c>
      <c r="R262" s="219"/>
      <c r="S262" s="36" t="s">
        <v>3118</v>
      </c>
      <c r="T262" s="86" t="s">
        <v>4573</v>
      </c>
      <c r="U262" s="39"/>
      <c r="V262" s="169"/>
      <c r="W262" s="49" t="s">
        <v>6294</v>
      </c>
      <c r="X262" s="49"/>
      <c r="Y262" s="49"/>
      <c r="Z262" s="49"/>
    </row>
    <row r="263" spans="2:26" ht="27.75" customHeight="1">
      <c r="B263" s="55" t="s">
        <v>7</v>
      </c>
      <c r="C263" s="56" t="s">
        <v>1313</v>
      </c>
      <c r="D263" s="185" t="s">
        <v>3284</v>
      </c>
      <c r="E263" s="83" t="s">
        <v>3108</v>
      </c>
      <c r="F263" s="65" t="s">
        <v>1314</v>
      </c>
      <c r="G263" s="58" t="s">
        <v>10</v>
      </c>
      <c r="H263" s="58">
        <v>1</v>
      </c>
      <c r="I263" s="166">
        <v>154.99</v>
      </c>
      <c r="J263" s="130">
        <v>154.99</v>
      </c>
      <c r="K263" s="170">
        <v>6.2001771479185175E-2</v>
      </c>
      <c r="L263" s="184">
        <v>214</v>
      </c>
      <c r="M263" s="142"/>
      <c r="N263" s="168" t="s">
        <v>514</v>
      </c>
      <c r="O263" s="84">
        <v>0.23</v>
      </c>
      <c r="P263" s="7"/>
      <c r="Q263" s="35">
        <v>0</v>
      </c>
      <c r="R263" s="219"/>
      <c r="S263" s="36" t="s">
        <v>3118</v>
      </c>
      <c r="T263" s="86" t="s">
        <v>4573</v>
      </c>
      <c r="U263" s="39"/>
      <c r="V263" s="169"/>
      <c r="W263" s="49" t="s">
        <v>514</v>
      </c>
      <c r="X263" s="49"/>
      <c r="Y263" s="49"/>
      <c r="Z263" s="49"/>
    </row>
    <row r="264" spans="2:26" ht="27.75" customHeight="1">
      <c r="B264" s="55" t="s">
        <v>7</v>
      </c>
      <c r="C264" s="56" t="s">
        <v>4533</v>
      </c>
      <c r="D264" s="185" t="s">
        <v>4633</v>
      </c>
      <c r="E264" s="83" t="s">
        <v>3108</v>
      </c>
      <c r="F264" s="65" t="s">
        <v>4532</v>
      </c>
      <c r="G264" s="58" t="s">
        <v>10</v>
      </c>
      <c r="H264" s="58">
        <v>10</v>
      </c>
      <c r="I264" s="166">
        <v>5.39</v>
      </c>
      <c r="J264" s="130">
        <v>5.39</v>
      </c>
      <c r="K264" s="170">
        <v>3.5314891112419255E-2</v>
      </c>
      <c r="L264" s="184">
        <v>0</v>
      </c>
      <c r="M264" s="142"/>
      <c r="N264" s="168" t="s">
        <v>9968</v>
      </c>
      <c r="O264" s="84">
        <v>0.23</v>
      </c>
      <c r="P264" s="7"/>
      <c r="Q264" s="35">
        <v>0</v>
      </c>
      <c r="R264" s="219"/>
      <c r="S264" s="36" t="s">
        <v>3118</v>
      </c>
      <c r="T264" s="86" t="s">
        <v>4573</v>
      </c>
      <c r="U264" s="39"/>
      <c r="V264" s="169"/>
      <c r="W264" s="49" t="s">
        <v>9968</v>
      </c>
      <c r="X264" s="49"/>
      <c r="Y264" s="49"/>
      <c r="Z264" s="49"/>
    </row>
    <row r="265" spans="2:26" ht="27.75" customHeight="1">
      <c r="B265" s="55" t="s">
        <v>7</v>
      </c>
      <c r="C265" s="56" t="s">
        <v>1324</v>
      </c>
      <c r="D265" s="185" t="s">
        <v>3230</v>
      </c>
      <c r="E265" s="83" t="s">
        <v>3108</v>
      </c>
      <c r="F265" s="65" t="s">
        <v>1325</v>
      </c>
      <c r="G265" s="58" t="s">
        <v>284</v>
      </c>
      <c r="H265" s="58">
        <v>1</v>
      </c>
      <c r="I265" s="166">
        <v>37.479999999999997</v>
      </c>
      <c r="J265" s="130">
        <v>37.479999999999997</v>
      </c>
      <c r="K265" s="170">
        <v>4.9220672682526612E-2</v>
      </c>
      <c r="L265" s="184">
        <v>2602</v>
      </c>
      <c r="M265" s="142"/>
      <c r="N265" s="168" t="s">
        <v>6281</v>
      </c>
      <c r="O265" s="84">
        <v>0.23</v>
      </c>
      <c r="P265" s="7"/>
      <c r="Q265" s="35">
        <v>0</v>
      </c>
      <c r="R265" s="219"/>
      <c r="S265" s="36" t="s">
        <v>3118</v>
      </c>
      <c r="T265" s="86" t="s">
        <v>4573</v>
      </c>
      <c r="U265" s="39"/>
      <c r="V265" s="169"/>
      <c r="W265" s="49" t="s">
        <v>6281</v>
      </c>
      <c r="X265" s="49"/>
      <c r="Y265" s="49"/>
      <c r="Z265" s="49"/>
    </row>
    <row r="266" spans="2:26" ht="27.75" customHeight="1">
      <c r="B266" s="55" t="s">
        <v>7</v>
      </c>
      <c r="C266" s="56" t="s">
        <v>5153</v>
      </c>
      <c r="D266" s="185" t="s">
        <v>5046</v>
      </c>
      <c r="E266" s="83" t="s">
        <v>3108</v>
      </c>
      <c r="F266" s="65" t="s">
        <v>5260</v>
      </c>
      <c r="G266" s="58" t="s">
        <v>284</v>
      </c>
      <c r="H266" s="58">
        <v>5</v>
      </c>
      <c r="I266" s="166">
        <v>34.99</v>
      </c>
      <c r="J266" s="130">
        <v>34.99</v>
      </c>
      <c r="K266" s="170">
        <v>4.7086521483225452E-2</v>
      </c>
      <c r="L266" s="184">
        <v>2602</v>
      </c>
      <c r="M266" s="142"/>
      <c r="N266" s="168" t="s">
        <v>5452</v>
      </c>
      <c r="O266" s="84">
        <v>0.23</v>
      </c>
      <c r="P266" s="7"/>
      <c r="Q266" s="35">
        <v>0</v>
      </c>
      <c r="R266" s="219"/>
      <c r="S266" s="36" t="s">
        <v>3118</v>
      </c>
      <c r="T266" s="86" t="s">
        <v>4573</v>
      </c>
      <c r="U266" s="39"/>
      <c r="V266" s="169"/>
      <c r="W266" s="49" t="s">
        <v>5452</v>
      </c>
      <c r="X266" s="49"/>
      <c r="Y266" s="49"/>
      <c r="Z266" s="49"/>
    </row>
    <row r="267" spans="2:26" ht="27.75" customHeight="1">
      <c r="B267" s="55" t="s">
        <v>7</v>
      </c>
      <c r="C267" s="56" t="s">
        <v>7961</v>
      </c>
      <c r="D267" s="185" t="s">
        <v>7962</v>
      </c>
      <c r="E267" s="83" t="s">
        <v>3108</v>
      </c>
      <c r="F267" s="65" t="s">
        <v>7963</v>
      </c>
      <c r="G267" s="58" t="s">
        <v>10</v>
      </c>
      <c r="H267" s="58">
        <v>10</v>
      </c>
      <c r="I267" s="166"/>
      <c r="J267" s="130">
        <v>5.45</v>
      </c>
      <c r="K267" s="170">
        <v>3.450655624568677E-2</v>
      </c>
      <c r="L267" s="184">
        <v>182</v>
      </c>
      <c r="M267" s="142"/>
      <c r="N267" s="168" t="s">
        <v>5546</v>
      </c>
      <c r="O267" s="84">
        <v>0.23</v>
      </c>
      <c r="P267" s="7"/>
      <c r="Q267" s="35">
        <v>0</v>
      </c>
      <c r="R267" s="219"/>
      <c r="S267" s="36" t="s">
        <v>3118</v>
      </c>
      <c r="T267" s="86" t="s">
        <v>4573</v>
      </c>
      <c r="U267" s="39"/>
      <c r="V267" s="169"/>
      <c r="W267" s="49" t="s">
        <v>5546</v>
      </c>
      <c r="X267" s="49"/>
      <c r="Y267" s="49"/>
      <c r="Z267" s="49"/>
    </row>
    <row r="268" spans="2:26" ht="27.75" customHeight="1">
      <c r="B268" s="55" t="s">
        <v>7</v>
      </c>
      <c r="C268" s="56" t="s">
        <v>3164</v>
      </c>
      <c r="D268" s="185" t="s">
        <v>3705</v>
      </c>
      <c r="E268" s="83" t="s">
        <v>3108</v>
      </c>
      <c r="F268" s="65" t="s">
        <v>3165</v>
      </c>
      <c r="G268" s="58" t="s">
        <v>10</v>
      </c>
      <c r="H268" s="58">
        <v>10</v>
      </c>
      <c r="I268" s="166"/>
      <c r="J268" s="130">
        <v>8.2899999999999991</v>
      </c>
      <c r="K268" s="170">
        <v>5.7729313662604254E-2</v>
      </c>
      <c r="L268" s="184">
        <v>3190</v>
      </c>
      <c r="M268" s="142"/>
      <c r="N268" s="168" t="s">
        <v>9886</v>
      </c>
      <c r="O268" s="84">
        <v>0.23</v>
      </c>
      <c r="P268" s="7"/>
      <c r="Q268" s="35">
        <v>0</v>
      </c>
      <c r="R268" s="219"/>
      <c r="S268" s="36" t="s">
        <v>3118</v>
      </c>
      <c r="T268" s="86" t="s">
        <v>4573</v>
      </c>
      <c r="U268" s="39"/>
      <c r="V268" s="169"/>
      <c r="W268" s="49" t="s">
        <v>9886</v>
      </c>
      <c r="X268" s="49"/>
      <c r="Y268" s="49"/>
      <c r="Z268" s="49"/>
    </row>
    <row r="269" spans="2:26" ht="27.75" customHeight="1">
      <c r="B269" s="55" t="s">
        <v>7</v>
      </c>
      <c r="C269" s="56" t="s">
        <v>11439</v>
      </c>
      <c r="D269" s="185" t="s">
        <v>11440</v>
      </c>
      <c r="E269" s="83" t="s">
        <v>3108</v>
      </c>
      <c r="F269" s="65" t="s">
        <v>11441</v>
      </c>
      <c r="G269" s="58" t="s">
        <v>10</v>
      </c>
      <c r="H269" s="58" t="s">
        <v>8167</v>
      </c>
      <c r="I269" s="166">
        <v>4.05</v>
      </c>
      <c r="J269" s="130">
        <v>4.05</v>
      </c>
      <c r="K269" s="170">
        <v>-9.1139240506329156E-2</v>
      </c>
      <c r="L269" s="184">
        <v>76</v>
      </c>
      <c r="M269" s="142"/>
      <c r="N269" s="168" t="s">
        <v>5547</v>
      </c>
      <c r="O269" s="84">
        <v>0.23</v>
      </c>
      <c r="P269" s="7"/>
      <c r="Q269" s="35">
        <v>0</v>
      </c>
      <c r="R269" s="219"/>
      <c r="S269" s="36" t="s">
        <v>3118</v>
      </c>
      <c r="T269" s="86" t="s">
        <v>4573</v>
      </c>
      <c r="U269" s="39"/>
      <c r="V269" s="169"/>
      <c r="W269" s="49" t="s">
        <v>5547</v>
      </c>
      <c r="X269" s="49"/>
      <c r="Y269" s="49"/>
      <c r="Z269" s="49"/>
    </row>
    <row r="270" spans="2:26" ht="27.75" customHeight="1">
      <c r="B270" s="55" t="s">
        <v>7</v>
      </c>
      <c r="C270" s="56" t="s">
        <v>5158</v>
      </c>
      <c r="D270" s="185" t="s">
        <v>5051</v>
      </c>
      <c r="E270" s="83" t="s">
        <v>3108</v>
      </c>
      <c r="F270" s="65" t="s">
        <v>5265</v>
      </c>
      <c r="G270" s="58" t="s">
        <v>10</v>
      </c>
      <c r="H270" s="58" t="s">
        <v>8167</v>
      </c>
      <c r="I270" s="166"/>
      <c r="J270" s="130">
        <v>29.19</v>
      </c>
      <c r="K270" s="170">
        <v>-0.6391959798994975</v>
      </c>
      <c r="L270" s="184">
        <v>76</v>
      </c>
      <c r="M270" s="142"/>
      <c r="N270" s="168" t="s">
        <v>6284</v>
      </c>
      <c r="O270" s="84">
        <v>0.23</v>
      </c>
      <c r="P270" s="7"/>
      <c r="Q270" s="35">
        <v>0</v>
      </c>
      <c r="R270" s="219"/>
      <c r="S270" s="36" t="s">
        <v>3118</v>
      </c>
      <c r="T270" s="86" t="s">
        <v>4573</v>
      </c>
      <c r="U270" s="39"/>
      <c r="V270" s="169"/>
      <c r="W270" s="49" t="s">
        <v>6284</v>
      </c>
      <c r="X270" s="49"/>
      <c r="Y270" s="49"/>
      <c r="Z270" s="49"/>
    </row>
    <row r="271" spans="2:26" ht="27.75" customHeight="1">
      <c r="B271" s="55" t="s">
        <v>7</v>
      </c>
      <c r="C271" s="56" t="s">
        <v>5159</v>
      </c>
      <c r="D271" s="185" t="s">
        <v>5052</v>
      </c>
      <c r="E271" s="83" t="s">
        <v>3108</v>
      </c>
      <c r="F271" s="65" t="s">
        <v>5266</v>
      </c>
      <c r="G271" s="58" t="s">
        <v>10</v>
      </c>
      <c r="H271" s="58" t="s">
        <v>8167</v>
      </c>
      <c r="I271" s="166"/>
      <c r="J271" s="130">
        <v>15.45</v>
      </c>
      <c r="K271" s="170">
        <v>3.9011703511053319E-2</v>
      </c>
      <c r="L271" s="184">
        <v>346</v>
      </c>
      <c r="M271" s="142"/>
      <c r="N271" s="168" t="s">
        <v>5550</v>
      </c>
      <c r="O271" s="84">
        <v>0.23</v>
      </c>
      <c r="P271" s="7"/>
      <c r="Q271" s="35">
        <v>0</v>
      </c>
      <c r="R271" s="219"/>
      <c r="S271" s="36" t="s">
        <v>3118</v>
      </c>
      <c r="T271" s="86" t="s">
        <v>4573</v>
      </c>
      <c r="U271" s="39"/>
      <c r="V271" s="169"/>
      <c r="W271" s="49" t="s">
        <v>5550</v>
      </c>
      <c r="X271" s="49"/>
      <c r="Y271" s="49"/>
      <c r="Z271" s="49"/>
    </row>
    <row r="272" spans="2:26" ht="27.75" customHeight="1">
      <c r="B272" s="55" t="s">
        <v>7</v>
      </c>
      <c r="C272" s="56" t="s">
        <v>13232</v>
      </c>
      <c r="D272" s="185" t="s">
        <v>13233</v>
      </c>
      <c r="E272" s="83" t="s">
        <v>3108</v>
      </c>
      <c r="F272" s="65" t="s">
        <v>13234</v>
      </c>
      <c r="G272" s="58" t="s">
        <v>10</v>
      </c>
      <c r="H272" s="58" t="s">
        <v>8167</v>
      </c>
      <c r="I272" s="166"/>
      <c r="J272" s="130">
        <v>5.15</v>
      </c>
      <c r="K272" s="170">
        <v>3.9011703511053319E-2</v>
      </c>
      <c r="L272" s="184">
        <v>43</v>
      </c>
      <c r="M272" s="142"/>
      <c r="N272" s="168" t="s">
        <v>6313</v>
      </c>
      <c r="O272" s="84">
        <v>0.23</v>
      </c>
      <c r="P272" s="7"/>
      <c r="Q272" s="35">
        <v>0</v>
      </c>
      <c r="R272" s="219"/>
      <c r="S272" s="36" t="s">
        <v>3118</v>
      </c>
      <c r="T272" s="86" t="s">
        <v>4573</v>
      </c>
      <c r="U272" s="39"/>
      <c r="V272" s="169"/>
      <c r="W272" s="49" t="s">
        <v>6313</v>
      </c>
      <c r="X272" s="49"/>
      <c r="Y272" s="49"/>
      <c r="Z272" s="49"/>
    </row>
    <row r="273" spans="2:26" ht="27.75" customHeight="1">
      <c r="B273" s="55" t="s">
        <v>7</v>
      </c>
      <c r="C273" s="56" t="s">
        <v>13235</v>
      </c>
      <c r="D273" s="113" t="s">
        <v>13236</v>
      </c>
      <c r="E273" s="83" t="s">
        <v>3108</v>
      </c>
      <c r="F273" s="65" t="s">
        <v>13237</v>
      </c>
      <c r="G273" s="58" t="s">
        <v>10</v>
      </c>
      <c r="H273" s="58" t="s">
        <v>8167</v>
      </c>
      <c r="I273" s="129"/>
      <c r="J273" s="132">
        <v>5.15</v>
      </c>
      <c r="K273" s="93">
        <v>2.2779043280182432E-2</v>
      </c>
      <c r="L273" s="184">
        <v>412</v>
      </c>
      <c r="M273" s="142"/>
      <c r="N273" s="64" t="s">
        <v>473</v>
      </c>
      <c r="O273" s="84">
        <v>0.23</v>
      </c>
      <c r="P273" s="7"/>
      <c r="Q273" s="35">
        <v>0</v>
      </c>
      <c r="R273" s="105">
        <v>6</v>
      </c>
      <c r="S273" s="36" t="s">
        <v>3118</v>
      </c>
      <c r="T273" s="86" t="s">
        <v>4573</v>
      </c>
      <c r="U273" s="39"/>
      <c r="V273" s="39"/>
      <c r="W273" s="49" t="s">
        <v>3152</v>
      </c>
      <c r="X273" s="49" t="s">
        <v>473</v>
      </c>
      <c r="Y273" s="49" t="s">
        <v>5965</v>
      </c>
      <c r="Z273" s="49" t="s">
        <v>5966</v>
      </c>
    </row>
    <row r="274" spans="2:26" ht="27.75" customHeight="1">
      <c r="B274" s="55" t="s">
        <v>7</v>
      </c>
      <c r="C274" s="56" t="s">
        <v>602</v>
      </c>
      <c r="D274" s="113" t="s">
        <v>3231</v>
      </c>
      <c r="E274" s="83" t="s">
        <v>3108</v>
      </c>
      <c r="F274" s="65" t="s">
        <v>2394</v>
      </c>
      <c r="G274" s="58" t="s">
        <v>10</v>
      </c>
      <c r="H274" s="58">
        <v>1</v>
      </c>
      <c r="I274" s="129">
        <v>127.68</v>
      </c>
      <c r="J274" s="132">
        <v>127.68</v>
      </c>
      <c r="K274" s="93">
        <v>3.9011703511053319E-2</v>
      </c>
      <c r="L274" s="184" t="e">
        <v>#N/A</v>
      </c>
      <c r="M274" s="142"/>
      <c r="N274" s="64" t="s">
        <v>476</v>
      </c>
      <c r="O274" s="84">
        <v>0.23</v>
      </c>
      <c r="P274" s="7"/>
      <c r="Q274" s="35">
        <v>0</v>
      </c>
      <c r="R274" s="105">
        <v>6</v>
      </c>
      <c r="S274" s="36" t="s">
        <v>3118</v>
      </c>
      <c r="T274" s="86" t="s">
        <v>4573</v>
      </c>
      <c r="U274" s="39"/>
      <c r="V274" s="39"/>
      <c r="W274" s="49" t="s">
        <v>3152</v>
      </c>
      <c r="X274" s="49" t="s">
        <v>476</v>
      </c>
      <c r="Y274" s="49" t="s">
        <v>5967</v>
      </c>
      <c r="Z274" s="49" t="s">
        <v>5968</v>
      </c>
    </row>
    <row r="275" spans="2:26" ht="27.75" customHeight="1">
      <c r="B275" s="55" t="s">
        <v>7</v>
      </c>
      <c r="C275" s="56" t="s">
        <v>5177</v>
      </c>
      <c r="D275" s="113" t="s">
        <v>5070</v>
      </c>
      <c r="E275" s="83" t="s">
        <v>3108</v>
      </c>
      <c r="F275" s="65" t="s">
        <v>5283</v>
      </c>
      <c r="G275" s="58" t="s">
        <v>10</v>
      </c>
      <c r="H275" s="58">
        <v>10</v>
      </c>
      <c r="I275" s="129"/>
      <c r="J275" s="132">
        <v>34.5</v>
      </c>
      <c r="K275" s="93">
        <v>2.2779043280182432E-2</v>
      </c>
      <c r="L275" s="184">
        <v>45</v>
      </c>
      <c r="M275" s="142"/>
      <c r="N275" s="64">
        <v>4007817077214</v>
      </c>
      <c r="O275" s="84">
        <v>0.23</v>
      </c>
      <c r="P275" s="7"/>
      <c r="Q275" s="35">
        <v>0</v>
      </c>
      <c r="R275" s="105">
        <v>6</v>
      </c>
      <c r="S275" s="36" t="s">
        <v>3118</v>
      </c>
      <c r="T275" s="86" t="s">
        <v>4573</v>
      </c>
      <c r="U275" s="39"/>
      <c r="V275" s="39"/>
      <c r="W275" s="49" t="s">
        <v>9967</v>
      </c>
      <c r="X275" s="49" t="s">
        <v>9356</v>
      </c>
      <c r="Y275" s="49" t="s">
        <v>3152</v>
      </c>
      <c r="Z275" s="49" t="s">
        <v>9357</v>
      </c>
    </row>
    <row r="276" spans="2:26" ht="27.75" customHeight="1">
      <c r="B276" s="55" t="s">
        <v>7</v>
      </c>
      <c r="C276" s="56" t="s">
        <v>508</v>
      </c>
      <c r="D276" s="113" t="s">
        <v>3550</v>
      </c>
      <c r="E276" s="83" t="s">
        <v>3108</v>
      </c>
      <c r="F276" s="65" t="s">
        <v>13785</v>
      </c>
      <c r="G276" s="58" t="s">
        <v>284</v>
      </c>
      <c r="H276" s="58">
        <v>10</v>
      </c>
      <c r="I276" s="129"/>
      <c r="J276" s="132">
        <v>18.489999999999998</v>
      </c>
      <c r="K276" s="93">
        <v>3.9011703511053319E-2</v>
      </c>
      <c r="L276" s="184">
        <v>44</v>
      </c>
      <c r="M276" s="142"/>
      <c r="N276" s="64">
        <v>4007817087442</v>
      </c>
      <c r="O276" s="84">
        <v>0.23</v>
      </c>
      <c r="P276" s="7"/>
      <c r="Q276" s="35">
        <v>0</v>
      </c>
      <c r="R276" s="105">
        <v>6</v>
      </c>
      <c r="S276" s="36" t="s">
        <v>3118</v>
      </c>
      <c r="T276" s="86" t="s">
        <v>4573</v>
      </c>
      <c r="U276" s="39"/>
      <c r="V276" s="39"/>
      <c r="W276" s="49" t="s">
        <v>10196</v>
      </c>
      <c r="X276" s="49" t="s">
        <v>3152</v>
      </c>
      <c r="Y276" s="49" t="s">
        <v>3152</v>
      </c>
      <c r="Z276" s="49" t="s">
        <v>3152</v>
      </c>
    </row>
    <row r="277" spans="2:26" ht="27.75" customHeight="1">
      <c r="B277" s="55" t="s">
        <v>7</v>
      </c>
      <c r="C277" s="56" t="s">
        <v>506</v>
      </c>
      <c r="D277" s="113" t="s">
        <v>3760</v>
      </c>
      <c r="E277" s="83" t="s">
        <v>3108</v>
      </c>
      <c r="F277" s="65" t="s">
        <v>13786</v>
      </c>
      <c r="G277" s="58" t="s">
        <v>284</v>
      </c>
      <c r="H277" s="58">
        <v>10</v>
      </c>
      <c r="I277" s="129"/>
      <c r="J277" s="132">
        <v>18.489999999999998</v>
      </c>
      <c r="K277" s="93">
        <v>3.9011703511053319E-2</v>
      </c>
      <c r="L277" s="184" t="e">
        <v>#N/A</v>
      </c>
      <c r="M277" s="142"/>
      <c r="N277" s="64">
        <v>4007817336014</v>
      </c>
      <c r="O277" s="84">
        <v>0.23</v>
      </c>
      <c r="P277" s="7"/>
      <c r="Q277" s="35">
        <v>0</v>
      </c>
      <c r="R277" s="105"/>
      <c r="S277" s="36" t="s">
        <v>3118</v>
      </c>
      <c r="T277" s="86" t="s">
        <v>4573</v>
      </c>
      <c r="U277" s="39"/>
      <c r="V277" s="39"/>
      <c r="W277" s="49">
        <v>4007817336014</v>
      </c>
      <c r="X277" s="49"/>
      <c r="Y277" s="49"/>
      <c r="Z277" s="49"/>
    </row>
    <row r="278" spans="2:26" ht="27.75" customHeight="1">
      <c r="B278" s="55" t="s">
        <v>7</v>
      </c>
      <c r="C278" s="56" t="s">
        <v>510</v>
      </c>
      <c r="D278" s="113" t="s">
        <v>3235</v>
      </c>
      <c r="E278" s="83" t="s">
        <v>3108</v>
      </c>
      <c r="F278" s="65" t="s">
        <v>511</v>
      </c>
      <c r="G278" s="58" t="s">
        <v>284</v>
      </c>
      <c r="H278" s="58">
        <v>10</v>
      </c>
      <c r="I278" s="129"/>
      <c r="J278" s="132">
        <v>18.489999999999998</v>
      </c>
      <c r="K278" s="93">
        <v>3.9011703511053319E-2</v>
      </c>
      <c r="L278" s="184" t="e">
        <v>#N/A</v>
      </c>
      <c r="M278" s="142"/>
      <c r="N278" s="64">
        <v>4007817051917</v>
      </c>
      <c r="O278" s="84">
        <v>0.23</v>
      </c>
      <c r="P278" s="7"/>
      <c r="Q278" s="35">
        <v>0</v>
      </c>
      <c r="R278" s="105"/>
      <c r="S278" s="36" t="s">
        <v>3118</v>
      </c>
      <c r="T278" s="86" t="s">
        <v>4573</v>
      </c>
      <c r="U278" s="39"/>
      <c r="V278" s="39"/>
      <c r="W278" s="49">
        <v>4007817051917</v>
      </c>
      <c r="X278" s="49"/>
      <c r="Y278" s="49"/>
      <c r="Z278" s="49"/>
    </row>
    <row r="279" spans="2:26" ht="27.75" customHeight="1">
      <c r="B279" s="55" t="s">
        <v>7</v>
      </c>
      <c r="C279" s="56" t="s">
        <v>512</v>
      </c>
      <c r="D279" s="185" t="s">
        <v>3234</v>
      </c>
      <c r="E279" s="83" t="s">
        <v>3108</v>
      </c>
      <c r="F279" s="65" t="s">
        <v>513</v>
      </c>
      <c r="G279" s="58" t="s">
        <v>284</v>
      </c>
      <c r="H279" s="58">
        <v>10</v>
      </c>
      <c r="I279" s="166"/>
      <c r="J279" s="130">
        <v>18.489999999999998</v>
      </c>
      <c r="K279" s="170">
        <v>3.9011703511053319E-2</v>
      </c>
      <c r="L279" s="184" t="e">
        <v>#N/A</v>
      </c>
      <c r="M279" s="142"/>
      <c r="N279" s="168" t="s">
        <v>479</v>
      </c>
      <c r="O279" s="84">
        <v>0.23</v>
      </c>
      <c r="P279" s="7"/>
      <c r="Q279" s="35">
        <v>0</v>
      </c>
      <c r="R279" s="219"/>
      <c r="S279" s="36" t="s">
        <v>3118</v>
      </c>
      <c r="T279" s="86" t="s">
        <v>4573</v>
      </c>
      <c r="U279" s="39"/>
      <c r="V279" s="169"/>
      <c r="W279" s="49" t="s">
        <v>479</v>
      </c>
      <c r="X279" s="49"/>
      <c r="Y279" s="49"/>
      <c r="Z279" s="49"/>
    </row>
    <row r="280" spans="2:26" ht="27.75" customHeight="1">
      <c r="B280" s="55" t="s">
        <v>7</v>
      </c>
      <c r="C280" s="56" t="s">
        <v>8230</v>
      </c>
      <c r="D280" s="185" t="s">
        <v>8231</v>
      </c>
      <c r="E280" s="83" t="s">
        <v>3108</v>
      </c>
      <c r="F280" s="65" t="s">
        <v>8232</v>
      </c>
      <c r="G280" s="58" t="s">
        <v>10</v>
      </c>
      <c r="H280" s="58">
        <v>1</v>
      </c>
      <c r="I280" s="166"/>
      <c r="J280" s="130">
        <v>18.489999999999998</v>
      </c>
      <c r="K280" s="170">
        <v>3.9011703511053319E-2</v>
      </c>
      <c r="L280" s="184" t="e">
        <v>#N/A</v>
      </c>
      <c r="M280" s="142"/>
      <c r="N280" s="168" t="s">
        <v>7483</v>
      </c>
      <c r="O280" s="84">
        <v>0.23</v>
      </c>
      <c r="P280" s="7"/>
      <c r="Q280" s="35">
        <v>0</v>
      </c>
      <c r="R280" s="219"/>
      <c r="S280" s="36" t="s">
        <v>3118</v>
      </c>
      <c r="T280" s="86" t="s">
        <v>4573</v>
      </c>
      <c r="U280" s="39"/>
      <c r="V280" s="169"/>
      <c r="W280" s="49" t="s">
        <v>7483</v>
      </c>
      <c r="X280" s="49"/>
      <c r="Y280" s="49"/>
      <c r="Z280" s="49"/>
    </row>
    <row r="281" spans="2:26" ht="27.75" customHeight="1">
      <c r="B281" s="55" t="s">
        <v>7</v>
      </c>
      <c r="C281" s="56" t="s">
        <v>5178</v>
      </c>
      <c r="D281" s="185" t="s">
        <v>5071</v>
      </c>
      <c r="E281" s="83" t="s">
        <v>3108</v>
      </c>
      <c r="F281" s="65" t="s">
        <v>5284</v>
      </c>
      <c r="G281" s="58" t="s">
        <v>284</v>
      </c>
      <c r="H281" s="58">
        <v>10</v>
      </c>
      <c r="I281" s="166"/>
      <c r="J281" s="130">
        <v>18.489999999999998</v>
      </c>
      <c r="K281" s="170">
        <v>3.9011703511053319E-2</v>
      </c>
      <c r="L281" s="184" t="e">
        <v>#N/A</v>
      </c>
      <c r="M281" s="142"/>
      <c r="N281" s="168" t="s">
        <v>13793</v>
      </c>
      <c r="O281" s="84">
        <v>0.23</v>
      </c>
      <c r="P281" s="7"/>
      <c r="Q281" s="35">
        <v>0</v>
      </c>
      <c r="R281" s="219"/>
      <c r="S281" s="36" t="s">
        <v>3118</v>
      </c>
      <c r="T281" s="86" t="s">
        <v>4573</v>
      </c>
      <c r="U281" s="39"/>
      <c r="V281" s="169"/>
      <c r="W281" s="49" t="s">
        <v>13793</v>
      </c>
      <c r="X281" s="49"/>
      <c r="Y281" s="49"/>
      <c r="Z281" s="49"/>
    </row>
    <row r="282" spans="2:26" ht="27.75" customHeight="1">
      <c r="B282" s="55" t="s">
        <v>7</v>
      </c>
      <c r="C282" s="56" t="s">
        <v>5179</v>
      </c>
      <c r="D282" s="113" t="s">
        <v>5072</v>
      </c>
      <c r="E282" s="83" t="s">
        <v>3108</v>
      </c>
      <c r="F282" s="65" t="s">
        <v>5285</v>
      </c>
      <c r="G282" s="58" t="s">
        <v>284</v>
      </c>
      <c r="H282" s="58">
        <v>10</v>
      </c>
      <c r="I282" s="129"/>
      <c r="J282" s="132">
        <v>18.489999999999998</v>
      </c>
      <c r="K282" s="93">
        <v>3.9011703511053319E-2</v>
      </c>
      <c r="L282" s="184">
        <v>38</v>
      </c>
      <c r="M282" s="142"/>
      <c r="N282" s="64">
        <v>4007817338032</v>
      </c>
      <c r="O282" s="84">
        <v>0.23</v>
      </c>
      <c r="P282" s="7"/>
      <c r="Q282" s="35">
        <v>0</v>
      </c>
      <c r="R282" s="105"/>
      <c r="S282" s="36" t="s">
        <v>3118</v>
      </c>
      <c r="T282" s="86" t="s">
        <v>4573</v>
      </c>
      <c r="U282" s="39"/>
      <c r="V282" s="39"/>
      <c r="W282" s="49">
        <v>4007817338032</v>
      </c>
      <c r="X282" s="49"/>
      <c r="Y282" s="49"/>
      <c r="Z282" s="49"/>
    </row>
    <row r="283" spans="2:26" ht="27.75" customHeight="1">
      <c r="B283" s="55" t="s">
        <v>7</v>
      </c>
      <c r="C283" s="56" t="s">
        <v>5180</v>
      </c>
      <c r="D283" s="113" t="s">
        <v>5073</v>
      </c>
      <c r="E283" s="83" t="s">
        <v>3108</v>
      </c>
      <c r="F283" s="65" t="s">
        <v>5286</v>
      </c>
      <c r="G283" s="58" t="s">
        <v>284</v>
      </c>
      <c r="H283" s="58">
        <v>10</v>
      </c>
      <c r="I283" s="129"/>
      <c r="J283" s="132">
        <v>18.489999999999998</v>
      </c>
      <c r="K283" s="93">
        <v>2.2779043280182432E-2</v>
      </c>
      <c r="L283" s="184">
        <v>7</v>
      </c>
      <c r="M283" s="142"/>
      <c r="N283" s="64">
        <v>4007817338049</v>
      </c>
      <c r="O283" s="84">
        <v>0.23</v>
      </c>
      <c r="P283" s="7"/>
      <c r="Q283" s="35">
        <v>0</v>
      </c>
      <c r="R283" s="105"/>
      <c r="S283" s="36" t="s">
        <v>3118</v>
      </c>
      <c r="T283" s="86" t="s">
        <v>4573</v>
      </c>
      <c r="U283" s="39"/>
      <c r="V283" s="39"/>
      <c r="W283" s="49">
        <v>4007817338049</v>
      </c>
      <c r="X283" s="49"/>
      <c r="Y283" s="49"/>
      <c r="Z283" s="49"/>
    </row>
    <row r="284" spans="2:26" ht="27.75" customHeight="1">
      <c r="B284" s="55" t="s">
        <v>7</v>
      </c>
      <c r="C284" s="56" t="s">
        <v>5181</v>
      </c>
      <c r="D284" s="113" t="s">
        <v>5074</v>
      </c>
      <c r="E284" s="83" t="s">
        <v>3108</v>
      </c>
      <c r="F284" s="65" t="s">
        <v>5287</v>
      </c>
      <c r="G284" s="58" t="s">
        <v>284</v>
      </c>
      <c r="H284" s="58">
        <v>10</v>
      </c>
      <c r="I284" s="129"/>
      <c r="J284" s="132">
        <v>18.489999999999998</v>
      </c>
      <c r="K284" s="93">
        <v>3.9011703511053319E-2</v>
      </c>
      <c r="L284" s="184">
        <v>14</v>
      </c>
      <c r="M284" s="142"/>
      <c r="N284" s="64">
        <v>4007817338056</v>
      </c>
      <c r="O284" s="84">
        <v>0.23</v>
      </c>
      <c r="P284" s="7"/>
      <c r="Q284" s="35">
        <v>0</v>
      </c>
      <c r="R284" s="105"/>
      <c r="S284" s="36" t="s">
        <v>3118</v>
      </c>
      <c r="T284" s="86" t="s">
        <v>4573</v>
      </c>
      <c r="U284" s="39"/>
      <c r="V284" s="39"/>
      <c r="W284" s="49">
        <v>4007817338056</v>
      </c>
      <c r="X284" s="49"/>
      <c r="Y284" s="49"/>
      <c r="Z284" s="49"/>
    </row>
    <row r="285" spans="2:26" ht="27.75" customHeight="1">
      <c r="B285" s="55" t="s">
        <v>7</v>
      </c>
      <c r="C285" s="56" t="s">
        <v>8945</v>
      </c>
      <c r="D285" s="113" t="s">
        <v>8944</v>
      </c>
      <c r="E285" s="83" t="s">
        <v>3108</v>
      </c>
      <c r="F285" s="65" t="s">
        <v>8943</v>
      </c>
      <c r="G285" s="58" t="s">
        <v>284</v>
      </c>
      <c r="H285" s="58">
        <v>10</v>
      </c>
      <c r="I285" s="129"/>
      <c r="J285" s="132">
        <v>18.489999999999998</v>
      </c>
      <c r="K285" s="93">
        <v>3.9011703511053319E-2</v>
      </c>
      <c r="L285" s="184">
        <v>3</v>
      </c>
      <c r="M285" s="142"/>
      <c r="N285" s="64">
        <v>4007817338063</v>
      </c>
      <c r="O285" s="84">
        <v>0.23</v>
      </c>
      <c r="P285" s="7"/>
      <c r="Q285" s="35">
        <v>0</v>
      </c>
      <c r="R285" s="105"/>
      <c r="S285" s="36" t="s">
        <v>3118</v>
      </c>
      <c r="T285" s="86" t="s">
        <v>4573</v>
      </c>
      <c r="U285" s="39"/>
      <c r="V285" s="39"/>
      <c r="W285" s="49">
        <v>4007817338063</v>
      </c>
      <c r="X285" s="49"/>
      <c r="Y285" s="49"/>
      <c r="Z285" s="49"/>
    </row>
    <row r="286" spans="2:26" ht="27.75" customHeight="1">
      <c r="B286" s="55" t="s">
        <v>7</v>
      </c>
      <c r="C286" s="56" t="s">
        <v>5182</v>
      </c>
      <c r="D286" s="113" t="s">
        <v>5075</v>
      </c>
      <c r="E286" s="83" t="s">
        <v>3108</v>
      </c>
      <c r="F286" s="65" t="s">
        <v>5288</v>
      </c>
      <c r="G286" s="58" t="s">
        <v>284</v>
      </c>
      <c r="H286" s="58">
        <v>10</v>
      </c>
      <c r="I286" s="129"/>
      <c r="J286" s="132">
        <v>18.489999999999998</v>
      </c>
      <c r="K286" s="93">
        <v>3.1796502384737746E-2</v>
      </c>
      <c r="L286" s="184">
        <v>23</v>
      </c>
      <c r="M286" s="142"/>
      <c r="N286" s="64">
        <v>4007817338070</v>
      </c>
      <c r="O286" s="84">
        <v>0.23</v>
      </c>
      <c r="P286" s="7"/>
      <c r="Q286" s="35">
        <v>0</v>
      </c>
      <c r="R286" s="105"/>
      <c r="S286" s="36" t="s">
        <v>3118</v>
      </c>
      <c r="T286" s="86" t="s">
        <v>4573</v>
      </c>
      <c r="U286" s="39"/>
      <c r="V286" s="39"/>
      <c r="W286" s="49">
        <v>4007817338070</v>
      </c>
      <c r="X286" s="49"/>
      <c r="Y286" s="49"/>
      <c r="Z286" s="49"/>
    </row>
    <row r="287" spans="2:26" ht="27.75" customHeight="1">
      <c r="B287" s="55" t="s">
        <v>7</v>
      </c>
      <c r="C287" s="56" t="s">
        <v>5183</v>
      </c>
      <c r="D287" s="113" t="s">
        <v>5076</v>
      </c>
      <c r="E287" s="83" t="s">
        <v>3108</v>
      </c>
      <c r="F287" s="65" t="s">
        <v>5289</v>
      </c>
      <c r="G287" s="58" t="s">
        <v>284</v>
      </c>
      <c r="H287" s="58">
        <v>10</v>
      </c>
      <c r="I287" s="129"/>
      <c r="J287" s="132">
        <v>34.5</v>
      </c>
      <c r="K287" s="93">
        <v>3.1796502384737746E-2</v>
      </c>
      <c r="L287" s="184">
        <v>7</v>
      </c>
      <c r="M287" s="142"/>
      <c r="N287" s="64" t="s">
        <v>13768</v>
      </c>
      <c r="O287" s="84">
        <v>0.23</v>
      </c>
      <c r="P287" s="7"/>
      <c r="Q287" s="35">
        <v>0</v>
      </c>
      <c r="R287" s="105"/>
      <c r="S287" s="36" t="s">
        <v>3118</v>
      </c>
      <c r="T287" s="86" t="s">
        <v>4573</v>
      </c>
      <c r="U287" s="39"/>
      <c r="V287" s="39"/>
      <c r="W287" s="49" t="s">
        <v>13768</v>
      </c>
      <c r="X287" s="49"/>
      <c r="Y287" s="49"/>
      <c r="Z287" s="49"/>
    </row>
    <row r="288" spans="2:26" ht="27.75" customHeight="1">
      <c r="B288" s="55" t="s">
        <v>7</v>
      </c>
      <c r="C288" s="56" t="s">
        <v>5184</v>
      </c>
      <c r="D288" s="185" t="s">
        <v>5077</v>
      </c>
      <c r="E288" s="83" t="s">
        <v>3108</v>
      </c>
      <c r="F288" s="65" t="s">
        <v>5290</v>
      </c>
      <c r="G288" s="58" t="s">
        <v>284</v>
      </c>
      <c r="H288" s="58">
        <v>5</v>
      </c>
      <c r="I288" s="166"/>
      <c r="J288" s="130">
        <v>56.8</v>
      </c>
      <c r="K288" s="170">
        <v>3.1796502384737746E-2</v>
      </c>
      <c r="L288" s="184">
        <v>183</v>
      </c>
      <c r="M288" s="142"/>
      <c r="N288" s="168" t="s">
        <v>493</v>
      </c>
      <c r="O288" s="84">
        <v>0.23</v>
      </c>
      <c r="P288" s="7"/>
      <c r="Q288" s="35">
        <v>0</v>
      </c>
      <c r="R288" s="219"/>
      <c r="S288" s="36" t="s">
        <v>3118</v>
      </c>
      <c r="T288" s="86" t="s">
        <v>4573</v>
      </c>
      <c r="U288" s="39"/>
      <c r="V288" s="169"/>
      <c r="W288" s="49" t="s">
        <v>493</v>
      </c>
      <c r="X288" s="49"/>
      <c r="Y288" s="49"/>
      <c r="Z288" s="49"/>
    </row>
    <row r="289" spans="2:26" ht="27.75" customHeight="1">
      <c r="B289" s="55" t="s">
        <v>7</v>
      </c>
      <c r="C289" s="56" t="s">
        <v>1217</v>
      </c>
      <c r="D289" s="113" t="s">
        <v>3578</v>
      </c>
      <c r="E289" s="83" t="s">
        <v>3108</v>
      </c>
      <c r="F289" s="65" t="s">
        <v>13787</v>
      </c>
      <c r="G289" s="58" t="s">
        <v>10</v>
      </c>
      <c r="H289" s="58">
        <v>1</v>
      </c>
      <c r="I289" s="129"/>
      <c r="J289" s="132">
        <v>18.489999999999998</v>
      </c>
      <c r="K289" s="93">
        <v>3.1796502384737746E-2</v>
      </c>
      <c r="L289" s="184">
        <v>33</v>
      </c>
      <c r="M289" s="142"/>
      <c r="N289" s="64">
        <v>4007817338094</v>
      </c>
      <c r="O289" s="84">
        <v>0.23</v>
      </c>
      <c r="P289" s="7"/>
      <c r="Q289" s="35">
        <v>0</v>
      </c>
      <c r="R289" s="105"/>
      <c r="S289" s="36" t="s">
        <v>3118</v>
      </c>
      <c r="T289" s="86" t="s">
        <v>4573</v>
      </c>
      <c r="U289" s="39"/>
      <c r="V289" s="39"/>
      <c r="W289" s="49">
        <v>4007817338094</v>
      </c>
      <c r="X289" s="49"/>
      <c r="Y289" s="49"/>
      <c r="Z289" s="49"/>
    </row>
    <row r="290" spans="2:26" ht="27.75" customHeight="1">
      <c r="B290" s="55" t="s">
        <v>7</v>
      </c>
      <c r="C290" s="56" t="s">
        <v>471</v>
      </c>
      <c r="D290" s="185" t="s">
        <v>3247</v>
      </c>
      <c r="E290" s="83" t="s">
        <v>3108</v>
      </c>
      <c r="F290" s="65" t="s">
        <v>472</v>
      </c>
      <c r="G290" s="58" t="s">
        <v>284</v>
      </c>
      <c r="H290" s="58">
        <v>10</v>
      </c>
      <c r="I290" s="166">
        <v>18.489999999999998</v>
      </c>
      <c r="J290" s="130">
        <v>18.489999999999998</v>
      </c>
      <c r="K290" s="170">
        <v>0</v>
      </c>
      <c r="L290" s="184">
        <v>3</v>
      </c>
      <c r="M290" s="142"/>
      <c r="N290" s="168" t="s">
        <v>3121</v>
      </c>
      <c r="O290" s="84">
        <v>0.23</v>
      </c>
      <c r="P290" s="7"/>
      <c r="Q290" s="35">
        <v>0</v>
      </c>
      <c r="R290" s="219"/>
      <c r="S290" s="36" t="s">
        <v>3118</v>
      </c>
      <c r="T290" s="86" t="s">
        <v>4575</v>
      </c>
      <c r="U290" s="39"/>
      <c r="V290" s="169"/>
      <c r="W290" s="49" t="s">
        <v>3121</v>
      </c>
      <c r="X290" s="49"/>
      <c r="Y290" s="49"/>
      <c r="Z290" s="49"/>
    </row>
    <row r="291" spans="2:26" ht="27.75" customHeight="1">
      <c r="B291" s="55" t="s">
        <v>7</v>
      </c>
      <c r="C291" s="56" t="s">
        <v>474</v>
      </c>
      <c r="D291" s="185" t="s">
        <v>3246</v>
      </c>
      <c r="E291" s="83" t="s">
        <v>3108</v>
      </c>
      <c r="F291" s="65" t="s">
        <v>475</v>
      </c>
      <c r="G291" s="58" t="s">
        <v>284</v>
      </c>
      <c r="H291" s="58">
        <v>10</v>
      </c>
      <c r="I291" s="166">
        <v>18.489999999999998</v>
      </c>
      <c r="J291" s="130">
        <v>18.489999999999998</v>
      </c>
      <c r="K291" s="170">
        <v>0</v>
      </c>
      <c r="L291" s="184">
        <v>3</v>
      </c>
      <c r="M291" s="142"/>
      <c r="N291" s="168" t="s">
        <v>7879</v>
      </c>
      <c r="O291" s="84">
        <v>0.23</v>
      </c>
      <c r="P291" s="7"/>
      <c r="Q291" s="35">
        <v>0</v>
      </c>
      <c r="R291" s="219"/>
      <c r="S291" s="36" t="s">
        <v>3118</v>
      </c>
      <c r="T291" s="86" t="s">
        <v>4575</v>
      </c>
      <c r="U291" s="39"/>
      <c r="V291" s="169"/>
      <c r="W291" s="49" t="s">
        <v>7879</v>
      </c>
      <c r="X291" s="49"/>
      <c r="Y291" s="49"/>
      <c r="Z291" s="49"/>
    </row>
    <row r="292" spans="2:26" ht="27.75" customHeight="1">
      <c r="B292" s="55" t="s">
        <v>7</v>
      </c>
      <c r="C292" s="56" t="s">
        <v>8227</v>
      </c>
      <c r="D292" s="113" t="s">
        <v>8228</v>
      </c>
      <c r="E292" s="83" t="s">
        <v>3108</v>
      </c>
      <c r="F292" s="65" t="s">
        <v>8229</v>
      </c>
      <c r="G292" s="58" t="s">
        <v>10</v>
      </c>
      <c r="H292" s="58">
        <v>1</v>
      </c>
      <c r="I292" s="129">
        <v>18.489999999999998</v>
      </c>
      <c r="J292" s="132">
        <v>18.489999999999998</v>
      </c>
      <c r="K292" s="93">
        <v>3.1796502384737746E-2</v>
      </c>
      <c r="L292" s="184">
        <v>31</v>
      </c>
      <c r="M292" s="142"/>
      <c r="N292" s="64">
        <v>4007817048399</v>
      </c>
      <c r="O292" s="84">
        <v>0.23</v>
      </c>
      <c r="P292" s="7"/>
      <c r="Q292" s="35">
        <v>0</v>
      </c>
      <c r="R292" s="105"/>
      <c r="S292" s="36" t="s">
        <v>3118</v>
      </c>
      <c r="T292" s="86" t="s">
        <v>4573</v>
      </c>
      <c r="U292" s="39"/>
      <c r="V292" s="39"/>
      <c r="W292" s="49">
        <v>4007817048399</v>
      </c>
      <c r="X292" s="49"/>
      <c r="Y292" s="49"/>
      <c r="Z292" s="49"/>
    </row>
    <row r="293" spans="2:26" ht="27.75" customHeight="1">
      <c r="B293" s="55" t="s">
        <v>7</v>
      </c>
      <c r="C293" s="56" t="s">
        <v>9065</v>
      </c>
      <c r="D293" s="185" t="s">
        <v>9066</v>
      </c>
      <c r="E293" s="83" t="s">
        <v>3108</v>
      </c>
      <c r="F293" s="65" t="s">
        <v>9067</v>
      </c>
      <c r="G293" s="58" t="s">
        <v>10</v>
      </c>
      <c r="H293" s="58">
        <v>1</v>
      </c>
      <c r="I293" s="166">
        <v>18.489999999999998</v>
      </c>
      <c r="J293" s="130">
        <v>18.489999999999998</v>
      </c>
      <c r="K293" s="170">
        <v>0</v>
      </c>
      <c r="L293" s="184">
        <v>14</v>
      </c>
      <c r="M293" s="142"/>
      <c r="N293" s="168" t="s">
        <v>6998</v>
      </c>
      <c r="O293" s="84">
        <v>0.23</v>
      </c>
      <c r="P293" s="7"/>
      <c r="Q293" s="35">
        <v>0</v>
      </c>
      <c r="R293" s="219"/>
      <c r="S293" s="36" t="s">
        <v>3118</v>
      </c>
      <c r="T293" s="86" t="s">
        <v>4573</v>
      </c>
      <c r="U293" s="39"/>
      <c r="V293" s="169"/>
      <c r="W293" s="49" t="s">
        <v>6998</v>
      </c>
      <c r="X293" s="49"/>
      <c r="Y293" s="49"/>
      <c r="Z293" s="49"/>
    </row>
    <row r="294" spans="2:26" ht="27.75" customHeight="1">
      <c r="B294" s="55" t="s">
        <v>7</v>
      </c>
      <c r="C294" s="56" t="s">
        <v>13238</v>
      </c>
      <c r="D294" s="113" t="s">
        <v>13239</v>
      </c>
      <c r="E294" s="83" t="s">
        <v>3108</v>
      </c>
      <c r="F294" s="65" t="s">
        <v>13240</v>
      </c>
      <c r="G294" s="58" t="s">
        <v>284</v>
      </c>
      <c r="H294" s="58">
        <v>10</v>
      </c>
      <c r="I294" s="129"/>
      <c r="J294" s="132">
        <v>18.489999999999998</v>
      </c>
      <c r="K294" s="93">
        <v>0</v>
      </c>
      <c r="L294" s="184">
        <v>41</v>
      </c>
      <c r="M294" s="142"/>
      <c r="N294" s="64">
        <v>4007817087985</v>
      </c>
      <c r="O294" s="84">
        <v>0.23</v>
      </c>
      <c r="P294" s="7"/>
      <c r="Q294" s="35">
        <v>0</v>
      </c>
      <c r="R294" s="105">
        <v>13</v>
      </c>
      <c r="S294" s="36" t="s">
        <v>3117</v>
      </c>
      <c r="T294" s="86" t="s">
        <v>4573</v>
      </c>
      <c r="U294" s="39"/>
      <c r="V294" s="39"/>
      <c r="W294" s="79" t="s">
        <v>10190</v>
      </c>
      <c r="X294" s="49" t="s">
        <v>3152</v>
      </c>
      <c r="Y294" s="49" t="s">
        <v>3152</v>
      </c>
      <c r="Z294" s="49" t="s">
        <v>10191</v>
      </c>
    </row>
    <row r="295" spans="2:26" ht="27.75" customHeight="1">
      <c r="B295" s="55" t="s">
        <v>7</v>
      </c>
      <c r="C295" s="56" t="s">
        <v>13241</v>
      </c>
      <c r="D295" s="113" t="s">
        <v>13242</v>
      </c>
      <c r="E295" s="83" t="s">
        <v>3108</v>
      </c>
      <c r="F295" s="65" t="s">
        <v>13243</v>
      </c>
      <c r="G295" s="58" t="s">
        <v>284</v>
      </c>
      <c r="H295" s="58">
        <v>10</v>
      </c>
      <c r="I295" s="129"/>
      <c r="J295" s="132">
        <v>18.489999999999998</v>
      </c>
      <c r="K295" s="93">
        <v>0</v>
      </c>
      <c r="L295" s="184">
        <v>54</v>
      </c>
      <c r="M295" s="142"/>
      <c r="N295" s="64">
        <v>4007817434260</v>
      </c>
      <c r="O295" s="84">
        <v>0.23</v>
      </c>
      <c r="P295" s="7"/>
      <c r="Q295" s="35">
        <v>0</v>
      </c>
      <c r="R295" s="105">
        <v>11</v>
      </c>
      <c r="S295" s="36" t="s">
        <v>3122</v>
      </c>
      <c r="T295" s="86" t="s">
        <v>4571</v>
      </c>
      <c r="U295" s="39"/>
      <c r="V295" s="39"/>
      <c r="W295" s="49" t="s">
        <v>9893</v>
      </c>
      <c r="X295" s="49" t="s">
        <v>9894</v>
      </c>
      <c r="Y295" s="49" t="s">
        <v>9895</v>
      </c>
      <c r="Z295" s="49" t="s">
        <v>9896</v>
      </c>
    </row>
    <row r="296" spans="2:26" ht="27.75" customHeight="1">
      <c r="B296" s="55" t="s">
        <v>7</v>
      </c>
      <c r="C296" s="56" t="s">
        <v>477</v>
      </c>
      <c r="D296" s="113" t="s">
        <v>3233</v>
      </c>
      <c r="E296" s="83" t="s">
        <v>3108</v>
      </c>
      <c r="F296" s="65" t="s">
        <v>478</v>
      </c>
      <c r="G296" s="58" t="s">
        <v>284</v>
      </c>
      <c r="H296" s="58">
        <v>10</v>
      </c>
      <c r="I296" s="129"/>
      <c r="J296" s="132">
        <v>18.489999999999998</v>
      </c>
      <c r="K296" s="93">
        <v>3.1796502384737746E-2</v>
      </c>
      <c r="L296" s="184">
        <v>1</v>
      </c>
      <c r="M296" s="142"/>
      <c r="N296" s="64">
        <v>4007817432020</v>
      </c>
      <c r="O296" s="84">
        <v>0.23</v>
      </c>
      <c r="P296" s="7"/>
      <c r="Q296" s="35">
        <v>0</v>
      </c>
      <c r="R296" s="105">
        <v>11</v>
      </c>
      <c r="S296" s="36" t="s">
        <v>3122</v>
      </c>
      <c r="T296" s="86" t="s">
        <v>4571</v>
      </c>
      <c r="U296" s="39"/>
      <c r="V296" s="39"/>
      <c r="W296" s="79">
        <v>4007817432020</v>
      </c>
      <c r="X296" s="49"/>
      <c r="Y296" s="49"/>
      <c r="Z296" s="49"/>
    </row>
    <row r="297" spans="2:26" ht="27.75" customHeight="1">
      <c r="B297" s="55" t="s">
        <v>7</v>
      </c>
      <c r="C297" s="56" t="s">
        <v>489</v>
      </c>
      <c r="D297" s="113" t="s">
        <v>3602</v>
      </c>
      <c r="E297" s="83" t="s">
        <v>3108</v>
      </c>
      <c r="F297" s="65" t="s">
        <v>490</v>
      </c>
      <c r="G297" s="58" t="s">
        <v>10</v>
      </c>
      <c r="H297" s="58">
        <v>10</v>
      </c>
      <c r="I297" s="129"/>
      <c r="J297" s="132">
        <v>2.88</v>
      </c>
      <c r="K297" s="93">
        <v>0</v>
      </c>
      <c r="L297" s="184">
        <v>30</v>
      </c>
      <c r="M297" s="142"/>
      <c r="N297" s="64">
        <v>4007817432044</v>
      </c>
      <c r="O297" s="84">
        <v>0.23</v>
      </c>
      <c r="P297" s="7"/>
      <c r="Q297" s="35">
        <v>0</v>
      </c>
      <c r="R297" s="105">
        <v>11</v>
      </c>
      <c r="S297" s="36" t="s">
        <v>3122</v>
      </c>
      <c r="T297" s="86" t="s">
        <v>4571</v>
      </c>
      <c r="U297" s="39"/>
      <c r="V297" s="39"/>
      <c r="W297" s="79">
        <v>4007817432044</v>
      </c>
      <c r="X297" s="49"/>
      <c r="Y297" s="49"/>
      <c r="Z297" s="49"/>
    </row>
    <row r="298" spans="2:26" ht="27.75" customHeight="1">
      <c r="B298" s="55" t="s">
        <v>7</v>
      </c>
      <c r="C298" s="56" t="s">
        <v>11275</v>
      </c>
      <c r="D298" s="113" t="s">
        <v>11276</v>
      </c>
      <c r="E298" s="83" t="s">
        <v>3108</v>
      </c>
      <c r="F298" s="65" t="s">
        <v>11277</v>
      </c>
      <c r="G298" s="58" t="s">
        <v>10</v>
      </c>
      <c r="H298" s="58">
        <v>10</v>
      </c>
      <c r="I298" s="129"/>
      <c r="J298" s="132">
        <v>2.88</v>
      </c>
      <c r="K298" s="93">
        <v>3.1796502384737746E-2</v>
      </c>
      <c r="L298" s="184">
        <v>1220</v>
      </c>
      <c r="M298" s="142"/>
      <c r="N298" s="64" t="s">
        <v>13179</v>
      </c>
      <c r="O298" s="84">
        <v>0.23</v>
      </c>
      <c r="P298" s="7"/>
      <c r="Q298" s="35">
        <v>0</v>
      </c>
      <c r="R298" s="105"/>
      <c r="S298" s="36" t="s">
        <v>3122</v>
      </c>
      <c r="T298" s="86" t="s">
        <v>4571</v>
      </c>
      <c r="U298" s="39"/>
      <c r="V298" s="39"/>
      <c r="W298" s="49" t="s">
        <v>13179</v>
      </c>
      <c r="X298" s="49"/>
      <c r="Y298" s="49"/>
      <c r="Z298" s="49"/>
    </row>
    <row r="299" spans="2:26" ht="27.75" customHeight="1">
      <c r="B299" s="55" t="s">
        <v>7</v>
      </c>
      <c r="C299" s="56" t="s">
        <v>13244</v>
      </c>
      <c r="D299" s="185" t="s">
        <v>13245</v>
      </c>
      <c r="E299" s="83" t="s">
        <v>3108</v>
      </c>
      <c r="F299" s="65" t="s">
        <v>13254</v>
      </c>
      <c r="G299" s="58" t="s">
        <v>10</v>
      </c>
      <c r="H299" s="58">
        <v>10</v>
      </c>
      <c r="I299" s="166"/>
      <c r="J299" s="130">
        <v>2.88</v>
      </c>
      <c r="K299" s="170">
        <v>0</v>
      </c>
      <c r="L299" s="184" t="e">
        <v>#N/A</v>
      </c>
      <c r="M299" s="142"/>
      <c r="N299" s="168" t="s">
        <v>308</v>
      </c>
      <c r="O299" s="84">
        <v>0.23</v>
      </c>
      <c r="P299" s="7"/>
      <c r="Q299" s="35">
        <v>0</v>
      </c>
      <c r="R299" s="219"/>
      <c r="S299" s="36" t="s">
        <v>3122</v>
      </c>
      <c r="T299" s="86" t="s">
        <v>4571</v>
      </c>
      <c r="U299" s="39"/>
      <c r="V299" s="169"/>
      <c r="W299" s="49" t="s">
        <v>308</v>
      </c>
      <c r="X299" s="49"/>
      <c r="Y299" s="49"/>
      <c r="Z299" s="49"/>
    </row>
    <row r="300" spans="2:26" ht="27.75" customHeight="1">
      <c r="B300" s="55" t="s">
        <v>7</v>
      </c>
      <c r="C300" s="56" t="s">
        <v>13246</v>
      </c>
      <c r="D300" s="185" t="s">
        <v>13247</v>
      </c>
      <c r="E300" s="83" t="s">
        <v>3108</v>
      </c>
      <c r="F300" s="65" t="s">
        <v>13255</v>
      </c>
      <c r="G300" s="58" t="s">
        <v>10</v>
      </c>
      <c r="H300" s="58">
        <v>10</v>
      </c>
      <c r="I300" s="166"/>
      <c r="J300" s="130">
        <v>2.88</v>
      </c>
      <c r="K300" s="170">
        <v>0</v>
      </c>
      <c r="L300" s="184" t="e">
        <v>#N/A</v>
      </c>
      <c r="M300" s="142"/>
      <c r="N300" s="168" t="s">
        <v>1329</v>
      </c>
      <c r="O300" s="84">
        <v>0.23</v>
      </c>
      <c r="P300" s="7"/>
      <c r="Q300" s="35">
        <v>0</v>
      </c>
      <c r="R300" s="219"/>
      <c r="S300" s="36" t="s">
        <v>13279</v>
      </c>
      <c r="T300" s="86" t="s">
        <v>4581</v>
      </c>
      <c r="U300" s="39"/>
      <c r="V300" s="169"/>
      <c r="W300" s="49" t="s">
        <v>1329</v>
      </c>
      <c r="X300" s="49"/>
      <c r="Y300" s="49"/>
      <c r="Z300" s="49"/>
    </row>
    <row r="301" spans="2:26" ht="27.75" customHeight="1">
      <c r="B301" s="55" t="s">
        <v>7</v>
      </c>
      <c r="C301" s="56" t="s">
        <v>13248</v>
      </c>
      <c r="D301" s="113" t="s">
        <v>13249</v>
      </c>
      <c r="E301" s="83" t="s">
        <v>3108</v>
      </c>
      <c r="F301" s="65" t="s">
        <v>13256</v>
      </c>
      <c r="G301" s="58" t="s">
        <v>10</v>
      </c>
      <c r="H301" s="58">
        <v>10</v>
      </c>
      <c r="I301" s="129"/>
      <c r="J301" s="132">
        <v>2.88</v>
      </c>
      <c r="K301" s="93">
        <v>3.1796502384737746E-2</v>
      </c>
      <c r="L301" s="184" t="e">
        <v>#N/A</v>
      </c>
      <c r="M301" s="142"/>
      <c r="N301" s="64" t="s">
        <v>4624</v>
      </c>
      <c r="O301" s="84">
        <v>0.23</v>
      </c>
      <c r="P301" s="7"/>
      <c r="Q301" s="35">
        <v>0</v>
      </c>
      <c r="R301" s="105"/>
      <c r="S301" s="36" t="s">
        <v>13279</v>
      </c>
      <c r="T301" s="86" t="s">
        <v>4626</v>
      </c>
      <c r="U301" s="39"/>
      <c r="V301" s="39"/>
      <c r="W301" s="49" t="s">
        <v>4624</v>
      </c>
      <c r="X301" s="49" t="s">
        <v>7679</v>
      </c>
      <c r="Y301" s="49" t="s">
        <v>3152</v>
      </c>
      <c r="Z301" s="49" t="s">
        <v>7680</v>
      </c>
    </row>
    <row r="302" spans="2:26" ht="27.75" customHeight="1">
      <c r="B302" s="55" t="s">
        <v>7</v>
      </c>
      <c r="C302" s="56" t="s">
        <v>13250</v>
      </c>
      <c r="D302" s="185" t="s">
        <v>13251</v>
      </c>
      <c r="E302" s="83" t="s">
        <v>3108</v>
      </c>
      <c r="F302" s="65" t="s">
        <v>13257</v>
      </c>
      <c r="G302" s="58" t="s">
        <v>10</v>
      </c>
      <c r="H302" s="58">
        <v>10</v>
      </c>
      <c r="I302" s="166"/>
      <c r="J302" s="130">
        <v>2.88</v>
      </c>
      <c r="K302" s="170">
        <v>3.1796502384737746E-2</v>
      </c>
      <c r="L302" s="184">
        <v>550</v>
      </c>
      <c r="M302" s="142"/>
      <c r="N302" s="168" t="s">
        <v>5565</v>
      </c>
      <c r="O302" s="84">
        <v>0.23</v>
      </c>
      <c r="P302" s="7"/>
      <c r="Q302" s="35">
        <v>0</v>
      </c>
      <c r="R302" s="219"/>
      <c r="S302" s="36" t="s">
        <v>13802</v>
      </c>
      <c r="T302" s="86" t="s">
        <v>4576</v>
      </c>
      <c r="U302" s="39"/>
      <c r="V302" s="169"/>
      <c r="W302" s="49" t="s">
        <v>5565</v>
      </c>
      <c r="X302" s="49"/>
      <c r="Y302" s="49"/>
      <c r="Z302" s="49"/>
    </row>
    <row r="303" spans="2:26" ht="27.75" customHeight="1">
      <c r="B303" s="55" t="s">
        <v>7</v>
      </c>
      <c r="C303" s="56" t="s">
        <v>13252</v>
      </c>
      <c r="D303" s="113" t="s">
        <v>13253</v>
      </c>
      <c r="E303" s="83" t="s">
        <v>3108</v>
      </c>
      <c r="F303" s="65" t="s">
        <v>13258</v>
      </c>
      <c r="G303" s="58" t="s">
        <v>10</v>
      </c>
      <c r="H303" s="58">
        <v>10</v>
      </c>
      <c r="I303" s="129"/>
      <c r="J303" s="132">
        <v>2.88</v>
      </c>
      <c r="K303" s="93">
        <v>0</v>
      </c>
      <c r="L303" s="184">
        <v>12</v>
      </c>
      <c r="M303" s="142"/>
      <c r="N303" s="64" t="s">
        <v>4627</v>
      </c>
      <c r="O303" s="84">
        <v>0.23</v>
      </c>
      <c r="P303" s="7"/>
      <c r="Q303" s="35">
        <v>0</v>
      </c>
      <c r="R303" s="105"/>
      <c r="S303" s="36" t="s">
        <v>3113</v>
      </c>
      <c r="T303" s="86" t="s">
        <v>4629</v>
      </c>
      <c r="U303" s="39"/>
      <c r="V303" s="39"/>
      <c r="W303" s="49" t="s">
        <v>4627</v>
      </c>
      <c r="X303" s="49" t="s">
        <v>7830</v>
      </c>
      <c r="Y303" s="49" t="s">
        <v>3152</v>
      </c>
      <c r="Z303" s="49" t="s">
        <v>7831</v>
      </c>
    </row>
    <row r="304" spans="2:26" ht="27.75" customHeight="1">
      <c r="B304" s="55" t="s">
        <v>7</v>
      </c>
      <c r="C304" s="56" t="s">
        <v>13388</v>
      </c>
      <c r="D304" s="106" t="s">
        <v>13766</v>
      </c>
      <c r="E304" s="83" t="s">
        <v>3108</v>
      </c>
      <c r="F304" s="65" t="s">
        <v>13767</v>
      </c>
      <c r="G304" s="58" t="s">
        <v>10</v>
      </c>
      <c r="H304" s="58">
        <v>10</v>
      </c>
      <c r="I304" s="129"/>
      <c r="J304" s="132">
        <v>2.88</v>
      </c>
      <c r="K304" s="93">
        <v>0</v>
      </c>
      <c r="L304" s="184">
        <v>1242</v>
      </c>
      <c r="M304" s="142"/>
      <c r="N304" s="64">
        <v>4007817089040</v>
      </c>
      <c r="O304" s="84">
        <v>0.23</v>
      </c>
      <c r="P304" s="7"/>
      <c r="Q304" s="35">
        <v>0</v>
      </c>
      <c r="R304" s="105">
        <v>49</v>
      </c>
      <c r="S304" s="36" t="s">
        <v>3113</v>
      </c>
      <c r="T304" s="86" t="s">
        <v>4602</v>
      </c>
      <c r="U304" s="39"/>
      <c r="V304" s="39"/>
      <c r="W304" s="49">
        <v>4007817089040</v>
      </c>
      <c r="X304" s="49"/>
      <c r="Y304" s="49"/>
      <c r="Z304" s="49"/>
    </row>
    <row r="305" spans="2:26" ht="27.75" customHeight="1">
      <c r="B305" s="55" t="s">
        <v>7</v>
      </c>
      <c r="C305" s="56" t="s">
        <v>491</v>
      </c>
      <c r="D305" s="113" t="s">
        <v>3556</v>
      </c>
      <c r="E305" s="83" t="s">
        <v>3108</v>
      </c>
      <c r="F305" s="65" t="s">
        <v>492</v>
      </c>
      <c r="G305" s="58" t="s">
        <v>10</v>
      </c>
      <c r="H305" s="58">
        <v>10</v>
      </c>
      <c r="I305" s="129"/>
      <c r="J305" s="132">
        <v>2.88</v>
      </c>
      <c r="K305" s="93">
        <v>0</v>
      </c>
      <c r="L305" s="184">
        <v>337</v>
      </c>
      <c r="M305" s="142"/>
      <c r="N305" s="64" t="s">
        <v>4459</v>
      </c>
      <c r="O305" s="84">
        <v>0.23</v>
      </c>
      <c r="P305" s="7"/>
      <c r="Q305" s="35">
        <v>0</v>
      </c>
      <c r="R305" s="105">
        <v>73</v>
      </c>
      <c r="S305" s="36" t="s">
        <v>3126</v>
      </c>
      <c r="T305" s="86" t="s">
        <v>4585</v>
      </c>
      <c r="U305" s="39"/>
      <c r="V305" s="39"/>
      <c r="W305" s="49" t="s">
        <v>4459</v>
      </c>
      <c r="X305" s="49" t="s">
        <v>7845</v>
      </c>
      <c r="Y305" s="49" t="s">
        <v>3152</v>
      </c>
      <c r="Z305" s="49" t="s">
        <v>7846</v>
      </c>
    </row>
    <row r="306" spans="2:26" ht="27.75" customHeight="1">
      <c r="B306" s="55" t="s">
        <v>7</v>
      </c>
      <c r="C306" s="56" t="s">
        <v>13259</v>
      </c>
      <c r="D306" s="113" t="s">
        <v>13260</v>
      </c>
      <c r="E306" s="83" t="s">
        <v>3108</v>
      </c>
      <c r="F306" s="65" t="s">
        <v>13261</v>
      </c>
      <c r="G306" s="58" t="s">
        <v>10</v>
      </c>
      <c r="H306" s="58">
        <v>10</v>
      </c>
      <c r="I306" s="129"/>
      <c r="J306" s="132">
        <v>2.88</v>
      </c>
      <c r="K306" s="93">
        <v>7.5187969924811915E-2</v>
      </c>
      <c r="L306" s="184">
        <v>209</v>
      </c>
      <c r="M306" s="142"/>
      <c r="N306" s="64" t="s">
        <v>4460</v>
      </c>
      <c r="O306" s="84">
        <v>0.23</v>
      </c>
      <c r="P306" s="7"/>
      <c r="Q306" s="35">
        <v>0</v>
      </c>
      <c r="R306" s="105"/>
      <c r="S306" s="36" t="s">
        <v>3126</v>
      </c>
      <c r="T306" s="86" t="s">
        <v>4585</v>
      </c>
      <c r="U306" s="39"/>
      <c r="V306" s="39"/>
      <c r="W306" s="49" t="s">
        <v>4460</v>
      </c>
      <c r="X306" s="49" t="s">
        <v>7849</v>
      </c>
      <c r="Y306" s="49" t="s">
        <v>3152</v>
      </c>
      <c r="Z306" s="49" t="s">
        <v>7850</v>
      </c>
    </row>
    <row r="307" spans="2:26" ht="27.75" customHeight="1">
      <c r="B307" s="55" t="s">
        <v>7</v>
      </c>
      <c r="C307" s="56" t="s">
        <v>3119</v>
      </c>
      <c r="D307" s="113" t="s">
        <v>3203</v>
      </c>
      <c r="E307" s="83" t="s">
        <v>3108</v>
      </c>
      <c r="F307" s="65" t="s">
        <v>3120</v>
      </c>
      <c r="G307" s="58" t="s">
        <v>10</v>
      </c>
      <c r="H307" s="58">
        <v>1</v>
      </c>
      <c r="I307" s="129"/>
      <c r="J307" s="132">
        <v>18.489999999999998</v>
      </c>
      <c r="K307" s="93">
        <v>0</v>
      </c>
      <c r="L307" s="184">
        <v>81</v>
      </c>
      <c r="M307" s="142"/>
      <c r="N307" s="64" t="s">
        <v>4461</v>
      </c>
      <c r="O307" s="84">
        <v>0.23</v>
      </c>
      <c r="P307" s="7"/>
      <c r="Q307" s="35">
        <v>0</v>
      </c>
      <c r="R307" s="105"/>
      <c r="S307" s="36" t="s">
        <v>3126</v>
      </c>
      <c r="T307" s="86" t="s">
        <v>4585</v>
      </c>
      <c r="U307" s="39"/>
      <c r="V307" s="39"/>
      <c r="W307" s="49" t="s">
        <v>4461</v>
      </c>
      <c r="X307" s="49" t="s">
        <v>7847</v>
      </c>
      <c r="Y307" s="49" t="s">
        <v>3152</v>
      </c>
      <c r="Z307" s="49" t="s">
        <v>7848</v>
      </c>
    </row>
    <row r="308" spans="2:26" ht="27.75" customHeight="1">
      <c r="B308" s="55" t="s">
        <v>7</v>
      </c>
      <c r="C308" s="56" t="s">
        <v>13262</v>
      </c>
      <c r="D308" s="113" t="s">
        <v>13263</v>
      </c>
      <c r="E308" s="83" t="s">
        <v>3108</v>
      </c>
      <c r="F308" s="65" t="s">
        <v>13264</v>
      </c>
      <c r="G308" s="58" t="s">
        <v>10</v>
      </c>
      <c r="H308" s="58">
        <v>10</v>
      </c>
      <c r="I308" s="129"/>
      <c r="J308" s="132">
        <v>21.59</v>
      </c>
      <c r="K308" s="93">
        <v>0</v>
      </c>
      <c r="L308" s="184">
        <v>58</v>
      </c>
      <c r="M308" s="142"/>
      <c r="N308" s="64" t="s">
        <v>13271</v>
      </c>
      <c r="O308" s="84">
        <v>0.23</v>
      </c>
      <c r="P308" s="7"/>
      <c r="Q308" s="35">
        <v>0</v>
      </c>
      <c r="R308" s="105">
        <v>77</v>
      </c>
      <c r="S308" s="36" t="s">
        <v>3127</v>
      </c>
      <c r="T308" s="86" t="s">
        <v>4585</v>
      </c>
      <c r="U308" s="39"/>
      <c r="V308" s="39"/>
      <c r="W308" s="49" t="s">
        <v>13271</v>
      </c>
      <c r="X308" s="49"/>
      <c r="Y308" s="49"/>
      <c r="Z308" s="49"/>
    </row>
    <row r="309" spans="2:26" ht="27.75" customHeight="1">
      <c r="B309" s="55" t="s">
        <v>7</v>
      </c>
      <c r="C309" s="56" t="s">
        <v>5192</v>
      </c>
      <c r="D309" s="185" t="s">
        <v>5085</v>
      </c>
      <c r="E309" s="83" t="s">
        <v>3108</v>
      </c>
      <c r="F309" s="65" t="s">
        <v>5298</v>
      </c>
      <c r="G309" s="58" t="s">
        <v>10</v>
      </c>
      <c r="H309" s="58">
        <v>10</v>
      </c>
      <c r="I309" s="166"/>
      <c r="J309" s="130">
        <v>1.89</v>
      </c>
      <c r="K309" s="170">
        <v>0</v>
      </c>
      <c r="L309" s="184">
        <v>7</v>
      </c>
      <c r="M309" s="142"/>
      <c r="N309" s="168" t="s">
        <v>1701</v>
      </c>
      <c r="O309" s="84">
        <v>0.23</v>
      </c>
      <c r="P309" s="7"/>
      <c r="Q309" s="35">
        <v>0</v>
      </c>
      <c r="R309" s="219"/>
      <c r="S309" s="36" t="s">
        <v>3127</v>
      </c>
      <c r="T309" s="86" t="s">
        <v>4585</v>
      </c>
      <c r="U309" s="39"/>
      <c r="V309" s="169"/>
      <c r="W309" s="49" t="s">
        <v>1701</v>
      </c>
      <c r="X309" s="49"/>
      <c r="Y309" s="49"/>
      <c r="Z309" s="49"/>
    </row>
    <row r="310" spans="2:26" ht="27.75" customHeight="1">
      <c r="B310" s="55" t="s">
        <v>7</v>
      </c>
      <c r="C310" s="56" t="s">
        <v>9676</v>
      </c>
      <c r="D310" s="113" t="s">
        <v>9677</v>
      </c>
      <c r="E310" s="83" t="s">
        <v>3108</v>
      </c>
      <c r="F310" s="65" t="s">
        <v>9678</v>
      </c>
      <c r="G310" s="58" t="s">
        <v>10</v>
      </c>
      <c r="H310" s="58">
        <v>1</v>
      </c>
      <c r="I310" s="129">
        <v>25.15</v>
      </c>
      <c r="J310" s="132">
        <v>25.15</v>
      </c>
      <c r="K310" s="93">
        <v>0</v>
      </c>
      <c r="L310" s="184">
        <v>15</v>
      </c>
      <c r="M310" s="142"/>
      <c r="N310" s="64" t="s">
        <v>13272</v>
      </c>
      <c r="O310" s="84">
        <v>0.23</v>
      </c>
      <c r="P310" s="7"/>
      <c r="Q310" s="35">
        <v>0</v>
      </c>
      <c r="R310" s="105">
        <v>77</v>
      </c>
      <c r="S310" s="36" t="s">
        <v>3127</v>
      </c>
      <c r="T310" s="86" t="s">
        <v>4585</v>
      </c>
      <c r="U310" s="39"/>
      <c r="V310" s="39"/>
      <c r="W310" s="49" t="s">
        <v>13272</v>
      </c>
      <c r="X310" s="49"/>
      <c r="Y310" s="49"/>
      <c r="Z310" s="49"/>
    </row>
    <row r="311" spans="2:26" ht="27.75" customHeight="1">
      <c r="B311" s="55" t="s">
        <v>7</v>
      </c>
      <c r="C311" s="56" t="s">
        <v>9837</v>
      </c>
      <c r="D311" s="185" t="s">
        <v>9838</v>
      </c>
      <c r="E311" s="83" t="s">
        <v>3108</v>
      </c>
      <c r="F311" s="65" t="s">
        <v>9841</v>
      </c>
      <c r="G311" s="58" t="s">
        <v>10</v>
      </c>
      <c r="H311" s="58">
        <v>10</v>
      </c>
      <c r="I311" s="166">
        <v>1.25</v>
      </c>
      <c r="J311" s="130">
        <v>1.25</v>
      </c>
      <c r="K311" s="170">
        <v>0</v>
      </c>
      <c r="L311" s="184">
        <v>15</v>
      </c>
      <c r="M311" s="142"/>
      <c r="N311" s="168" t="s">
        <v>4346</v>
      </c>
      <c r="O311" s="84">
        <v>0.23</v>
      </c>
      <c r="P311" s="7"/>
      <c r="Q311" s="35">
        <v>0</v>
      </c>
      <c r="R311" s="219"/>
      <c r="S311" s="36" t="s">
        <v>3127</v>
      </c>
      <c r="T311" s="86" t="s">
        <v>4585</v>
      </c>
      <c r="U311" s="39"/>
      <c r="V311" s="169"/>
      <c r="W311" s="49" t="s">
        <v>4346</v>
      </c>
      <c r="X311" s="49"/>
      <c r="Y311" s="49"/>
      <c r="Z311" s="49"/>
    </row>
    <row r="312" spans="2:26" ht="27.75" customHeight="1">
      <c r="B312" s="55" t="s">
        <v>7</v>
      </c>
      <c r="C312" s="56" t="s">
        <v>13265</v>
      </c>
      <c r="D312" s="185" t="s">
        <v>13266</v>
      </c>
      <c r="E312" s="83" t="s">
        <v>3108</v>
      </c>
      <c r="F312" s="65" t="s">
        <v>13267</v>
      </c>
      <c r="G312" s="58" t="s">
        <v>10</v>
      </c>
      <c r="H312" s="58">
        <v>10</v>
      </c>
      <c r="I312" s="166"/>
      <c r="J312" s="130">
        <v>1.0900000000000001</v>
      </c>
      <c r="K312" s="170">
        <v>0</v>
      </c>
      <c r="L312" s="184">
        <v>12</v>
      </c>
      <c r="M312" s="142"/>
      <c r="N312" s="168" t="s">
        <v>5443</v>
      </c>
      <c r="O312" s="84">
        <v>0.23</v>
      </c>
      <c r="P312" s="7"/>
      <c r="Q312" s="35">
        <v>0</v>
      </c>
      <c r="R312" s="219"/>
      <c r="S312" s="36" t="s">
        <v>3127</v>
      </c>
      <c r="T312" s="86" t="s">
        <v>4585</v>
      </c>
      <c r="U312" s="39"/>
      <c r="V312" s="169"/>
      <c r="W312" s="49" t="s">
        <v>5443</v>
      </c>
      <c r="X312" s="49"/>
      <c r="Y312" s="49"/>
      <c r="Z312" s="49"/>
    </row>
    <row r="313" spans="2:26" ht="27.75" customHeight="1">
      <c r="B313" s="55" t="s">
        <v>7</v>
      </c>
      <c r="C313" s="56" t="s">
        <v>13268</v>
      </c>
      <c r="D313" s="113" t="s">
        <v>13269</v>
      </c>
      <c r="E313" s="83" t="s">
        <v>3108</v>
      </c>
      <c r="F313" s="65" t="s">
        <v>13270</v>
      </c>
      <c r="G313" s="58" t="s">
        <v>10</v>
      </c>
      <c r="H313" s="58">
        <v>10</v>
      </c>
      <c r="I313" s="129"/>
      <c r="J313" s="132">
        <v>1.0900000000000001</v>
      </c>
      <c r="K313" s="93">
        <v>0</v>
      </c>
      <c r="L313" s="184">
        <v>3</v>
      </c>
      <c r="M313" s="142"/>
      <c r="N313" s="64" t="s">
        <v>1726</v>
      </c>
      <c r="O313" s="84">
        <v>0.23</v>
      </c>
      <c r="P313" s="7"/>
      <c r="Q313" s="35">
        <v>0</v>
      </c>
      <c r="R313" s="105">
        <v>77</v>
      </c>
      <c r="S313" s="36" t="s">
        <v>3127</v>
      </c>
      <c r="T313" s="86" t="s">
        <v>4585</v>
      </c>
      <c r="U313" s="39"/>
      <c r="V313" s="39"/>
      <c r="W313" s="49" t="s">
        <v>1726</v>
      </c>
      <c r="X313" s="49" t="s">
        <v>3152</v>
      </c>
      <c r="Y313" s="49" t="s">
        <v>3152</v>
      </c>
      <c r="Z313" s="49" t="s">
        <v>3152</v>
      </c>
    </row>
    <row r="314" spans="2:26" ht="27.75" customHeight="1">
      <c r="B314" s="55" t="s">
        <v>7</v>
      </c>
      <c r="C314" s="56" t="s">
        <v>13074</v>
      </c>
      <c r="D314" s="113" t="s">
        <v>13177</v>
      </c>
      <c r="E314" s="83" t="s">
        <v>3108</v>
      </c>
      <c r="F314" s="65" t="s">
        <v>13178</v>
      </c>
      <c r="G314" s="58" t="s">
        <v>10</v>
      </c>
      <c r="H314" s="58">
        <v>10</v>
      </c>
      <c r="I314" s="129"/>
      <c r="J314" s="132">
        <v>9.0500000000000007</v>
      </c>
      <c r="K314" s="93">
        <v>0</v>
      </c>
      <c r="L314" s="184">
        <v>8</v>
      </c>
      <c r="M314" s="142"/>
      <c r="N314" s="64" t="s">
        <v>1729</v>
      </c>
      <c r="O314" s="84">
        <v>0.23</v>
      </c>
      <c r="P314" s="7"/>
      <c r="Q314" s="35">
        <v>0</v>
      </c>
      <c r="R314" s="105">
        <v>77</v>
      </c>
      <c r="S314" s="36" t="s">
        <v>3127</v>
      </c>
      <c r="T314" s="86" t="s">
        <v>4585</v>
      </c>
      <c r="U314" s="39"/>
      <c r="V314" s="39"/>
      <c r="W314" s="49" t="s">
        <v>1729</v>
      </c>
      <c r="X314" s="49" t="s">
        <v>3152</v>
      </c>
      <c r="Y314" s="49" t="s">
        <v>3152</v>
      </c>
      <c r="Z314" s="49" t="s">
        <v>3152</v>
      </c>
    </row>
    <row r="315" spans="2:26" ht="27.75" customHeight="1">
      <c r="B315" s="55" t="s">
        <v>7</v>
      </c>
      <c r="C315" s="56" t="s">
        <v>307</v>
      </c>
      <c r="D315" s="220" t="s">
        <v>3469</v>
      </c>
      <c r="E315" s="83" t="s">
        <v>3108</v>
      </c>
      <c r="F315" s="65" t="s">
        <v>13788</v>
      </c>
      <c r="G315" s="58" t="s">
        <v>284</v>
      </c>
      <c r="H315" s="58">
        <v>10</v>
      </c>
      <c r="I315" s="166"/>
      <c r="J315" s="130">
        <v>23.17</v>
      </c>
      <c r="K315" s="170">
        <v>0</v>
      </c>
      <c r="L315" s="184">
        <v>19</v>
      </c>
      <c r="M315" s="142"/>
      <c r="N315" s="168" t="s">
        <v>13198</v>
      </c>
      <c r="O315" s="84">
        <v>0.23</v>
      </c>
      <c r="P315" s="7"/>
      <c r="Q315" s="35">
        <v>0</v>
      </c>
      <c r="R315" s="219"/>
      <c r="S315" s="36" t="s">
        <v>3190</v>
      </c>
      <c r="T315" s="86" t="s">
        <v>4571</v>
      </c>
      <c r="U315" s="39"/>
      <c r="V315" s="169"/>
      <c r="W315" s="49" t="s">
        <v>13198</v>
      </c>
      <c r="X315" s="49"/>
      <c r="Y315" s="49"/>
      <c r="Z315" s="49"/>
    </row>
    <row r="316" spans="2:26" ht="27.75" customHeight="1">
      <c r="B316" s="55" t="s">
        <v>7</v>
      </c>
      <c r="C316" s="56" t="s">
        <v>1327</v>
      </c>
      <c r="D316" s="106" t="s">
        <v>3229</v>
      </c>
      <c r="E316" s="83" t="s">
        <v>3108</v>
      </c>
      <c r="F316" s="85" t="s">
        <v>1328</v>
      </c>
      <c r="G316" s="58" t="s">
        <v>284</v>
      </c>
      <c r="H316" s="58">
        <v>1</v>
      </c>
      <c r="I316" s="131"/>
      <c r="J316" s="130">
        <v>42.84</v>
      </c>
      <c r="K316" s="93">
        <v>0</v>
      </c>
      <c r="L316" s="184">
        <v>0</v>
      </c>
      <c r="M316" s="142"/>
      <c r="N316" s="114" t="s">
        <v>13777</v>
      </c>
      <c r="O316" s="84">
        <v>0.23</v>
      </c>
      <c r="P316" s="7"/>
      <c r="Q316" s="35">
        <v>0</v>
      </c>
      <c r="R316" s="105"/>
      <c r="S316" s="36" t="s">
        <v>13779</v>
      </c>
      <c r="T316" s="86" t="s">
        <v>13800</v>
      </c>
      <c r="U316" s="39"/>
      <c r="V316" s="169"/>
      <c r="W316" s="115" t="s">
        <v>13777</v>
      </c>
      <c r="X316" s="49"/>
      <c r="Y316" s="49"/>
      <c r="Z316" s="49"/>
    </row>
    <row r="317" spans="2:26" ht="27.75" customHeight="1">
      <c r="B317" s="55" t="s">
        <v>7</v>
      </c>
      <c r="C317" s="56" t="s">
        <v>4528</v>
      </c>
      <c r="D317" s="106" t="s">
        <v>4625</v>
      </c>
      <c r="E317" s="83" t="s">
        <v>3108</v>
      </c>
      <c r="F317" s="85" t="s">
        <v>4527</v>
      </c>
      <c r="G317" s="58" t="s">
        <v>10</v>
      </c>
      <c r="H317" s="58">
        <v>1</v>
      </c>
      <c r="I317" s="131">
        <v>5.39</v>
      </c>
      <c r="J317" s="130">
        <v>5.39</v>
      </c>
      <c r="K317" s="93">
        <v>0</v>
      </c>
      <c r="L317" s="184">
        <v>28</v>
      </c>
      <c r="M317" s="142"/>
      <c r="N317" s="114" t="s">
        <v>13778</v>
      </c>
      <c r="O317" s="84">
        <v>0.23</v>
      </c>
      <c r="P317" s="7"/>
      <c r="Q317" s="35">
        <v>0</v>
      </c>
      <c r="R317" s="219"/>
      <c r="S317" s="36" t="s">
        <v>12474</v>
      </c>
      <c r="T317" s="86" t="s">
        <v>13192</v>
      </c>
      <c r="U317" s="39"/>
      <c r="V317" s="169"/>
      <c r="W317" s="115" t="s">
        <v>13778</v>
      </c>
      <c r="X317" s="49"/>
      <c r="Y317" s="49"/>
      <c r="Z317" s="49"/>
    </row>
    <row r="318" spans="2:26" ht="27.75" customHeight="1">
      <c r="B318" s="55" t="s">
        <v>7</v>
      </c>
      <c r="C318" s="56" t="s">
        <v>5223</v>
      </c>
      <c r="D318" s="106" t="s">
        <v>5116</v>
      </c>
      <c r="E318" s="83" t="s">
        <v>3108</v>
      </c>
      <c r="F318" s="85" t="s">
        <v>5324</v>
      </c>
      <c r="G318" s="58" t="s">
        <v>10</v>
      </c>
      <c r="H318" s="58">
        <v>20</v>
      </c>
      <c r="I318" s="131"/>
      <c r="J318" s="130">
        <v>22.55</v>
      </c>
      <c r="K318" s="93">
        <v>0</v>
      </c>
      <c r="L318" s="184">
        <v>228</v>
      </c>
      <c r="M318" s="142"/>
      <c r="N318" s="114" t="s">
        <v>13780</v>
      </c>
      <c r="O318" s="84">
        <v>0.23</v>
      </c>
      <c r="P318" s="7"/>
      <c r="Q318" s="35">
        <v>0</v>
      </c>
      <c r="R318" s="219"/>
      <c r="S318" s="36" t="s">
        <v>12474</v>
      </c>
      <c r="T318" s="86" t="s">
        <v>13192</v>
      </c>
      <c r="U318" s="39"/>
      <c r="V318" s="169"/>
      <c r="W318" s="115" t="s">
        <v>13780</v>
      </c>
      <c r="X318" s="49"/>
      <c r="Y318" s="49"/>
      <c r="Z318" s="49"/>
    </row>
    <row r="319" spans="2:26" ht="27.75" customHeight="1">
      <c r="B319" s="55" t="s">
        <v>7</v>
      </c>
      <c r="C319" s="56" t="s">
        <v>4530</v>
      </c>
      <c r="D319" s="220" t="s">
        <v>4628</v>
      </c>
      <c r="E319" s="83" t="s">
        <v>3108</v>
      </c>
      <c r="F319" s="65" t="s">
        <v>4529</v>
      </c>
      <c r="G319" s="58" t="s">
        <v>284</v>
      </c>
      <c r="H319" s="58">
        <v>1</v>
      </c>
      <c r="I319" s="166">
        <v>4.87</v>
      </c>
      <c r="J319" s="130">
        <v>4.87</v>
      </c>
      <c r="K319" s="170">
        <v>0</v>
      </c>
      <c r="L319" s="184">
        <v>228</v>
      </c>
      <c r="M319" s="142"/>
      <c r="N319" s="168" t="s">
        <v>13188</v>
      </c>
      <c r="O319" s="84">
        <v>0.23</v>
      </c>
      <c r="P319" s="7"/>
      <c r="Q319" s="35">
        <v>0</v>
      </c>
      <c r="R319" s="219"/>
      <c r="S319" s="36" t="s">
        <v>13194</v>
      </c>
      <c r="T319" s="86" t="s">
        <v>13193</v>
      </c>
      <c r="U319" s="39"/>
      <c r="V319" s="169"/>
      <c r="W319" s="49" t="s">
        <v>13188</v>
      </c>
      <c r="X319" s="49"/>
      <c r="Y319" s="49"/>
      <c r="Z319" s="49"/>
    </row>
    <row r="320" spans="2:26" ht="27.75" customHeight="1">
      <c r="B320" s="55" t="s">
        <v>7</v>
      </c>
      <c r="C320" s="56" t="s">
        <v>10683</v>
      </c>
      <c r="D320" s="220" t="s">
        <v>10684</v>
      </c>
      <c r="E320" s="83" t="s">
        <v>3108</v>
      </c>
      <c r="F320" s="65" t="s">
        <v>10685</v>
      </c>
      <c r="G320" s="58" t="s">
        <v>10</v>
      </c>
      <c r="H320" s="58">
        <v>1</v>
      </c>
      <c r="I320" s="166">
        <v>766.99</v>
      </c>
      <c r="J320" s="130">
        <v>766.99</v>
      </c>
      <c r="K320" s="170">
        <v>0</v>
      </c>
      <c r="L320" s="184">
        <v>1</v>
      </c>
      <c r="M320" s="142"/>
      <c r="N320" s="168" t="s">
        <v>13189</v>
      </c>
      <c r="O320" s="84">
        <v>0.23</v>
      </c>
      <c r="P320" s="7"/>
      <c r="Q320" s="35">
        <v>0</v>
      </c>
      <c r="R320" s="219"/>
      <c r="S320" s="36" t="s">
        <v>13194</v>
      </c>
      <c r="T320" s="86" t="s">
        <v>13193</v>
      </c>
      <c r="U320" s="39"/>
      <c r="V320" s="169"/>
      <c r="W320" s="49" t="s">
        <v>13189</v>
      </c>
      <c r="X320" s="49"/>
      <c r="Y320" s="49"/>
      <c r="Z320" s="49"/>
    </row>
    <row r="321" spans="2:26" ht="27.75" customHeight="1">
      <c r="B321" s="55" t="s">
        <v>7916</v>
      </c>
      <c r="C321" s="56" t="s">
        <v>4453</v>
      </c>
      <c r="D321" s="220" t="s">
        <v>4616</v>
      </c>
      <c r="E321" s="83" t="s">
        <v>3108</v>
      </c>
      <c r="F321" s="65" t="s">
        <v>4454</v>
      </c>
      <c r="G321" s="58" t="s">
        <v>10</v>
      </c>
      <c r="H321" s="58">
        <v>1</v>
      </c>
      <c r="I321" s="166">
        <v>24.14</v>
      </c>
      <c r="J321" s="130">
        <v>24.14</v>
      </c>
      <c r="K321" s="170">
        <v>0</v>
      </c>
      <c r="L321" s="184">
        <v>3</v>
      </c>
      <c r="M321" s="142"/>
      <c r="N321" s="168" t="s">
        <v>13190</v>
      </c>
      <c r="O321" s="84">
        <v>0.23</v>
      </c>
      <c r="P321" s="7"/>
      <c r="Q321" s="35">
        <v>0</v>
      </c>
      <c r="R321" s="219"/>
      <c r="S321" s="36" t="s">
        <v>13194</v>
      </c>
      <c r="T321" s="86" t="s">
        <v>13193</v>
      </c>
      <c r="U321" s="39"/>
      <c r="V321" s="169"/>
      <c r="W321" s="49" t="s">
        <v>13190</v>
      </c>
      <c r="X321" s="49"/>
      <c r="Y321" s="49"/>
      <c r="Z321" s="49"/>
    </row>
    <row r="322" spans="2:26" ht="27.75" customHeight="1">
      <c r="B322" s="55" t="s">
        <v>7916</v>
      </c>
      <c r="C322" s="56" t="s">
        <v>4455</v>
      </c>
      <c r="D322" s="220" t="s">
        <v>4617</v>
      </c>
      <c r="E322" s="83" t="s">
        <v>3108</v>
      </c>
      <c r="F322" s="65" t="s">
        <v>4456</v>
      </c>
      <c r="G322" s="58" t="s">
        <v>10</v>
      </c>
      <c r="H322" s="58">
        <v>1</v>
      </c>
      <c r="I322" s="166">
        <v>24.14</v>
      </c>
      <c r="J322" s="130">
        <v>24.14</v>
      </c>
      <c r="K322" s="170">
        <v>0</v>
      </c>
      <c r="L322" s="184">
        <v>35</v>
      </c>
      <c r="M322" s="142"/>
      <c r="N322" s="168" t="s">
        <v>13191</v>
      </c>
      <c r="O322" s="84">
        <v>0.23</v>
      </c>
      <c r="P322" s="7"/>
      <c r="Q322" s="35">
        <v>0</v>
      </c>
      <c r="R322" s="219"/>
      <c r="S322" s="36" t="s">
        <v>13194</v>
      </c>
      <c r="T322" s="86" t="s">
        <v>13193</v>
      </c>
      <c r="U322" s="39"/>
      <c r="V322" s="169"/>
      <c r="W322" s="49" t="s">
        <v>13191</v>
      </c>
      <c r="X322" s="49"/>
      <c r="Y322" s="49"/>
      <c r="Z322" s="49"/>
    </row>
    <row r="323" spans="2:26" ht="27.75" customHeight="1">
      <c r="B323" s="55" t="s">
        <v>7916</v>
      </c>
      <c r="C323" s="56" t="s">
        <v>4457</v>
      </c>
      <c r="D323" s="106" t="s">
        <v>4618</v>
      </c>
      <c r="E323" s="83" t="s">
        <v>3108</v>
      </c>
      <c r="F323" s="85" t="s">
        <v>4458</v>
      </c>
      <c r="G323" s="58" t="s">
        <v>10</v>
      </c>
      <c r="H323" s="58">
        <v>1</v>
      </c>
      <c r="I323" s="131">
        <v>24.14</v>
      </c>
      <c r="J323" s="131">
        <v>24.14</v>
      </c>
      <c r="K323" s="93">
        <v>0</v>
      </c>
      <c r="L323" s="184">
        <v>35</v>
      </c>
      <c r="M323" s="142"/>
      <c r="N323" s="114" t="s">
        <v>13781</v>
      </c>
      <c r="O323" s="84">
        <v>0.23</v>
      </c>
      <c r="P323" s="7"/>
      <c r="Q323" s="35">
        <v>0</v>
      </c>
      <c r="R323" s="104"/>
      <c r="S323" s="36" t="s">
        <v>13779</v>
      </c>
      <c r="T323" s="86" t="s">
        <v>13801</v>
      </c>
      <c r="U323" s="39"/>
      <c r="V323" s="169"/>
      <c r="W323" s="115" t="s">
        <v>13781</v>
      </c>
      <c r="X323" s="49"/>
      <c r="Y323" s="49"/>
      <c r="Z323" s="50"/>
    </row>
    <row r="324" spans="2:26" ht="27.75" customHeight="1">
      <c r="B324" s="55" t="s">
        <v>7</v>
      </c>
      <c r="C324" s="56" t="s">
        <v>13394</v>
      </c>
      <c r="D324" s="113" t="s">
        <v>13725</v>
      </c>
      <c r="E324" s="83" t="s">
        <v>3108</v>
      </c>
      <c r="F324" s="65" t="s">
        <v>13726</v>
      </c>
      <c r="G324" s="58" t="s">
        <v>10</v>
      </c>
      <c r="H324" s="58">
        <v>1</v>
      </c>
      <c r="I324" s="129"/>
      <c r="J324" s="129">
        <v>7.03</v>
      </c>
      <c r="K324" s="93">
        <v>0</v>
      </c>
      <c r="L324" s="142" t="s">
        <v>3108</v>
      </c>
      <c r="M324" s="142"/>
      <c r="N324" s="64">
        <v>6942109520628</v>
      </c>
      <c r="O324" s="84">
        <v>0.23</v>
      </c>
      <c r="P324" s="7"/>
      <c r="Q324" s="35">
        <v>0</v>
      </c>
      <c r="R324" s="104"/>
      <c r="S324" s="36" t="s">
        <v>3190</v>
      </c>
      <c r="T324" s="86">
        <v>96081092</v>
      </c>
      <c r="U324" s="39"/>
      <c r="V324" s="39"/>
      <c r="W324" s="49">
        <v>6942109520628</v>
      </c>
      <c r="X324" s="49"/>
      <c r="Y324" s="49"/>
      <c r="Z324" s="49"/>
    </row>
    <row r="325" spans="2:26" ht="27.75" customHeight="1">
      <c r="B325" s="55" t="s">
        <v>7</v>
      </c>
      <c r="C325" s="56" t="s">
        <v>13273</v>
      </c>
      <c r="D325" s="113" t="s">
        <v>13277</v>
      </c>
      <c r="E325" s="116" t="s">
        <v>3108</v>
      </c>
      <c r="F325" s="65" t="s">
        <v>13275</v>
      </c>
      <c r="G325" s="58" t="s">
        <v>10</v>
      </c>
      <c r="H325" s="58">
        <v>0</v>
      </c>
      <c r="I325" s="129"/>
      <c r="J325" s="129">
        <v>7.03</v>
      </c>
      <c r="K325" s="93">
        <v>0</v>
      </c>
      <c r="L325" s="142" t="s">
        <v>3108</v>
      </c>
      <c r="M325" s="142"/>
      <c r="N325" s="64" t="s">
        <v>13721</v>
      </c>
      <c r="O325" s="84">
        <v>0.23</v>
      </c>
      <c r="P325" s="7"/>
      <c r="Q325" s="35">
        <v>0</v>
      </c>
      <c r="R325" s="104"/>
      <c r="S325" s="36" t="s">
        <v>3190</v>
      </c>
      <c r="T325" s="86">
        <v>96081092</v>
      </c>
      <c r="U325" s="39"/>
      <c r="V325" s="39"/>
      <c r="W325" s="49" t="s">
        <v>13721</v>
      </c>
      <c r="X325" s="49"/>
      <c r="Y325" s="49"/>
      <c r="Z325" s="49"/>
    </row>
    <row r="326" spans="2:26" ht="27.75" customHeight="1">
      <c r="B326" s="55" t="s">
        <v>7</v>
      </c>
      <c r="C326" s="56" t="s">
        <v>1700</v>
      </c>
      <c r="D326" s="113" t="s">
        <v>3836</v>
      </c>
      <c r="E326" s="83" t="s">
        <v>3108</v>
      </c>
      <c r="F326" s="65" t="s">
        <v>13789</v>
      </c>
      <c r="G326" s="58" t="s">
        <v>10</v>
      </c>
      <c r="H326" s="58">
        <v>1</v>
      </c>
      <c r="I326" s="129"/>
      <c r="J326" s="129">
        <v>7.03</v>
      </c>
      <c r="K326" s="93">
        <v>0</v>
      </c>
      <c r="L326" s="142" t="s">
        <v>3108</v>
      </c>
      <c r="M326" s="142"/>
      <c r="N326" s="64" t="s">
        <v>13715</v>
      </c>
      <c r="O326" s="84">
        <v>0.23</v>
      </c>
      <c r="P326" s="7"/>
      <c r="Q326" s="35">
        <v>0</v>
      </c>
      <c r="R326" s="104">
        <v>223</v>
      </c>
      <c r="S326" s="36" t="s">
        <v>3190</v>
      </c>
      <c r="T326" s="86" t="s">
        <v>4567</v>
      </c>
      <c r="U326" s="39"/>
      <c r="V326" s="39"/>
      <c r="W326" s="49" t="s">
        <v>13715</v>
      </c>
      <c r="X326" s="49"/>
      <c r="Y326" s="49"/>
      <c r="Z326" s="49"/>
    </row>
    <row r="327" spans="2:26" ht="27.75" customHeight="1">
      <c r="B327" s="55" t="s">
        <v>7</v>
      </c>
      <c r="C327" s="56" t="s">
        <v>13274</v>
      </c>
      <c r="D327" s="113" t="s">
        <v>13278</v>
      </c>
      <c r="E327" s="83" t="s">
        <v>3108</v>
      </c>
      <c r="F327" s="65" t="s">
        <v>13276</v>
      </c>
      <c r="G327" s="58" t="s">
        <v>10</v>
      </c>
      <c r="H327" s="58">
        <v>1</v>
      </c>
      <c r="I327" s="129"/>
      <c r="J327" s="129">
        <v>7.03</v>
      </c>
      <c r="K327" s="93">
        <v>0</v>
      </c>
      <c r="L327" s="142" t="s">
        <v>3108</v>
      </c>
      <c r="M327" s="142"/>
      <c r="N327" s="64" t="s">
        <v>13696</v>
      </c>
      <c r="O327" s="84">
        <v>0.23</v>
      </c>
      <c r="P327" s="7"/>
      <c r="Q327" s="35">
        <v>0</v>
      </c>
      <c r="R327" s="104"/>
      <c r="S327" s="36" t="s">
        <v>3190</v>
      </c>
      <c r="T327" s="86" t="s">
        <v>4567</v>
      </c>
      <c r="U327" s="39"/>
      <c r="V327" s="39"/>
      <c r="W327" s="49" t="s">
        <v>13696</v>
      </c>
      <c r="X327" s="49"/>
      <c r="Y327" s="49"/>
      <c r="Z327" s="49"/>
    </row>
    <row r="328" spans="2:26" ht="27.75" customHeight="1">
      <c r="B328" s="55" t="s">
        <v>7</v>
      </c>
      <c r="C328" s="56" t="s">
        <v>1717</v>
      </c>
      <c r="D328" s="113" t="s">
        <v>3828</v>
      </c>
      <c r="E328" s="83" t="s">
        <v>3108</v>
      </c>
      <c r="F328" s="65" t="s">
        <v>13790</v>
      </c>
      <c r="G328" s="58" t="s">
        <v>10</v>
      </c>
      <c r="H328" s="58">
        <v>1</v>
      </c>
      <c r="I328" s="129"/>
      <c r="J328" s="129">
        <v>7.03</v>
      </c>
      <c r="K328" s="93">
        <v>0</v>
      </c>
      <c r="L328" s="142" t="s">
        <v>3108</v>
      </c>
      <c r="M328" s="142"/>
      <c r="N328" s="64" t="s">
        <v>13531</v>
      </c>
      <c r="O328" s="84">
        <v>0.23</v>
      </c>
      <c r="P328" s="7"/>
      <c r="Q328" s="35">
        <v>0</v>
      </c>
      <c r="R328" s="104"/>
      <c r="S328" s="36" t="s">
        <v>11497</v>
      </c>
      <c r="T328" s="86">
        <v>96081092</v>
      </c>
      <c r="U328" s="39"/>
      <c r="V328" s="39"/>
      <c r="W328" s="49" t="s">
        <v>13531</v>
      </c>
      <c r="X328" s="49"/>
      <c r="Y328" s="49"/>
      <c r="Z328" s="49"/>
    </row>
    <row r="329" spans="2:26" ht="27.75" customHeight="1">
      <c r="B329" s="55" t="s">
        <v>7</v>
      </c>
      <c r="C329" s="56" t="s">
        <v>4524</v>
      </c>
      <c r="D329" s="113" t="s">
        <v>4610</v>
      </c>
      <c r="E329" s="83" t="s">
        <v>3108</v>
      </c>
      <c r="F329" s="65" t="s">
        <v>13791</v>
      </c>
      <c r="G329" s="58" t="s">
        <v>10</v>
      </c>
      <c r="H329" s="58">
        <v>1</v>
      </c>
      <c r="I329" s="129"/>
      <c r="J329" s="129">
        <v>7.03</v>
      </c>
      <c r="K329" s="93">
        <v>0</v>
      </c>
      <c r="L329" s="142" t="s">
        <v>3108</v>
      </c>
      <c r="M329" s="142"/>
      <c r="N329" s="64">
        <v>5902979009150</v>
      </c>
      <c r="O329" s="84">
        <v>0.23</v>
      </c>
      <c r="P329" s="7"/>
      <c r="Q329" s="35">
        <v>0</v>
      </c>
      <c r="R329" s="104">
        <v>193</v>
      </c>
      <c r="S329" s="36" t="s">
        <v>3151</v>
      </c>
      <c r="T329" s="86">
        <v>96033010</v>
      </c>
      <c r="U329" s="39"/>
      <c r="V329" s="39"/>
      <c r="W329" s="49" t="s">
        <v>10138</v>
      </c>
      <c r="X329" s="49" t="s">
        <v>9582</v>
      </c>
      <c r="Y329" s="49" t="s">
        <v>9583</v>
      </c>
      <c r="Z329" s="49" t="s">
        <v>9584</v>
      </c>
    </row>
    <row r="330" spans="2:26" ht="27.75" customHeight="1">
      <c r="B330" s="55" t="s">
        <v>7916</v>
      </c>
      <c r="C330" s="56" t="s">
        <v>1724</v>
      </c>
      <c r="D330" s="113" t="s">
        <v>3858</v>
      </c>
      <c r="E330" s="83" t="s">
        <v>3108</v>
      </c>
      <c r="F330" s="65" t="s">
        <v>1725</v>
      </c>
      <c r="G330" s="58" t="s">
        <v>10</v>
      </c>
      <c r="H330" s="58">
        <v>1</v>
      </c>
      <c r="I330" s="129">
        <v>28.39</v>
      </c>
      <c r="J330" s="129">
        <v>28.39</v>
      </c>
      <c r="K330" s="93">
        <v>0</v>
      </c>
      <c r="L330" s="142" t="s">
        <v>3108</v>
      </c>
      <c r="M330" s="142"/>
      <c r="N330" s="64">
        <v>5902979009167</v>
      </c>
      <c r="O330" s="84">
        <v>0.23</v>
      </c>
      <c r="P330" s="7"/>
      <c r="Q330" s="35">
        <v>0</v>
      </c>
      <c r="R330" s="104">
        <v>193</v>
      </c>
      <c r="S330" s="36" t="s">
        <v>3151</v>
      </c>
      <c r="T330" s="86">
        <v>96033010</v>
      </c>
      <c r="U330" s="39"/>
      <c r="V330" s="39"/>
      <c r="W330" s="49" t="s">
        <v>10139</v>
      </c>
      <c r="X330" s="49" t="s">
        <v>9585</v>
      </c>
      <c r="Y330" s="49" t="s">
        <v>9586</v>
      </c>
      <c r="Z330" s="49" t="s">
        <v>9587</v>
      </c>
    </row>
    <row r="331" spans="2:26" ht="27.75" customHeight="1">
      <c r="B331" s="55" t="s">
        <v>7916</v>
      </c>
      <c r="C331" s="56" t="s">
        <v>1727</v>
      </c>
      <c r="D331" s="113" t="s">
        <v>3857</v>
      </c>
      <c r="E331" s="83" t="s">
        <v>3108</v>
      </c>
      <c r="F331" s="65" t="s">
        <v>1728</v>
      </c>
      <c r="G331" s="58" t="s">
        <v>10</v>
      </c>
      <c r="H331" s="58">
        <v>1</v>
      </c>
      <c r="I331" s="129">
        <v>28.39</v>
      </c>
      <c r="J331" s="129">
        <v>28.39</v>
      </c>
      <c r="K331" s="93">
        <v>0</v>
      </c>
      <c r="L331" s="142" t="s">
        <v>3108</v>
      </c>
      <c r="M331" s="142"/>
      <c r="N331" s="64">
        <v>5902979009174</v>
      </c>
      <c r="O331" s="84">
        <v>0.23</v>
      </c>
      <c r="P331" s="7"/>
      <c r="Q331" s="35">
        <v>0</v>
      </c>
      <c r="R331" s="104">
        <v>193</v>
      </c>
      <c r="S331" s="36" t="s">
        <v>3151</v>
      </c>
      <c r="T331" s="86">
        <v>96033010</v>
      </c>
      <c r="U331" s="39"/>
      <c r="V331" s="39"/>
      <c r="W331" s="49" t="s">
        <v>10140</v>
      </c>
      <c r="X331" s="49" t="s">
        <v>9588</v>
      </c>
      <c r="Y331" s="49" t="s">
        <v>9589</v>
      </c>
      <c r="Z331" s="49" t="s">
        <v>9590</v>
      </c>
    </row>
    <row r="332" spans="2:26" ht="27.75" customHeight="1">
      <c r="B332" s="55" t="s">
        <v>11806</v>
      </c>
      <c r="C332" s="56" t="s">
        <v>11819</v>
      </c>
      <c r="D332" s="113" t="s">
        <v>11820</v>
      </c>
      <c r="E332" s="83" t="s">
        <v>3108</v>
      </c>
      <c r="F332" s="65" t="s">
        <v>12828</v>
      </c>
      <c r="G332" s="58" t="s">
        <v>10</v>
      </c>
      <c r="H332" s="58" t="s">
        <v>8165</v>
      </c>
      <c r="I332" s="129">
        <v>1.79</v>
      </c>
      <c r="J332" s="129">
        <v>1.19</v>
      </c>
      <c r="K332" s="93">
        <v>0</v>
      </c>
      <c r="L332" s="142"/>
      <c r="M332" s="142"/>
      <c r="N332" s="64">
        <v>5902979009259</v>
      </c>
      <c r="O332" s="84">
        <v>0.23</v>
      </c>
      <c r="P332" s="7"/>
      <c r="Q332" s="35">
        <v>0</v>
      </c>
      <c r="R332" s="104">
        <v>193</v>
      </c>
      <c r="S332" s="36" t="s">
        <v>3151</v>
      </c>
      <c r="T332" s="86">
        <v>96033010</v>
      </c>
      <c r="U332" s="39"/>
      <c r="V332" s="39"/>
      <c r="W332" s="49" t="s">
        <v>10148</v>
      </c>
      <c r="X332" s="49" t="s">
        <v>9612</v>
      </c>
      <c r="Y332" s="49" t="s">
        <v>9613</v>
      </c>
      <c r="Z332" s="49" t="s">
        <v>9614</v>
      </c>
    </row>
    <row r="333" spans="2:26" ht="27.75" customHeight="1">
      <c r="B333" s="55" t="s">
        <v>11806</v>
      </c>
      <c r="C333" s="56" t="s">
        <v>11821</v>
      </c>
      <c r="D333" s="113" t="s">
        <v>11822</v>
      </c>
      <c r="E333" s="83" t="s">
        <v>3108</v>
      </c>
      <c r="F333" s="65" t="s">
        <v>11807</v>
      </c>
      <c r="G333" s="58" t="s">
        <v>10</v>
      </c>
      <c r="H333" s="58" t="s">
        <v>8070</v>
      </c>
      <c r="I333" s="129">
        <v>3.99</v>
      </c>
      <c r="J333" s="129">
        <v>2.79</v>
      </c>
      <c r="K333" s="93">
        <v>0</v>
      </c>
      <c r="L333" s="142"/>
      <c r="M333" s="142"/>
      <c r="N333" s="64">
        <v>5902979009266</v>
      </c>
      <c r="O333" s="84">
        <v>0.23</v>
      </c>
      <c r="P333" s="7"/>
      <c r="Q333" s="35">
        <v>0</v>
      </c>
      <c r="R333" s="104">
        <v>193</v>
      </c>
      <c r="S333" s="36" t="s">
        <v>3151</v>
      </c>
      <c r="T333" s="86">
        <v>96033010</v>
      </c>
      <c r="U333" s="39"/>
      <c r="V333" s="39"/>
      <c r="W333" s="49" t="s">
        <v>10149</v>
      </c>
      <c r="X333" s="49" t="s">
        <v>9615</v>
      </c>
      <c r="Y333" s="49" t="s">
        <v>9616</v>
      </c>
      <c r="Z333" s="49" t="s">
        <v>9617</v>
      </c>
    </row>
    <row r="334" spans="2:26" ht="27.75" customHeight="1">
      <c r="B334" s="55" t="s">
        <v>11806</v>
      </c>
      <c r="C334" s="56" t="s">
        <v>11823</v>
      </c>
      <c r="D334" s="113" t="s">
        <v>11824</v>
      </c>
      <c r="E334" s="83" t="s">
        <v>3108</v>
      </c>
      <c r="F334" s="65" t="s">
        <v>11808</v>
      </c>
      <c r="G334" s="58" t="s">
        <v>10</v>
      </c>
      <c r="H334" s="58">
        <v>36</v>
      </c>
      <c r="I334" s="129">
        <v>0.85</v>
      </c>
      <c r="J334" s="129">
        <v>0.59</v>
      </c>
      <c r="K334" s="93">
        <v>0</v>
      </c>
      <c r="L334" s="142"/>
      <c r="M334" s="142"/>
      <c r="N334" s="64">
        <v>5902979009273</v>
      </c>
      <c r="O334" s="84">
        <v>0.23</v>
      </c>
      <c r="P334" s="7"/>
      <c r="Q334" s="35">
        <v>0</v>
      </c>
      <c r="R334" s="104">
        <v>193</v>
      </c>
      <c r="S334" s="36" t="s">
        <v>3151</v>
      </c>
      <c r="T334" s="86">
        <v>96033010</v>
      </c>
      <c r="U334" s="39"/>
      <c r="V334" s="39"/>
      <c r="W334" s="49" t="s">
        <v>10150</v>
      </c>
      <c r="X334" s="49" t="s">
        <v>9618</v>
      </c>
      <c r="Y334" s="49" t="s">
        <v>9619</v>
      </c>
      <c r="Z334" s="49" t="s">
        <v>9620</v>
      </c>
    </row>
    <row r="335" spans="2:26" ht="27.75" customHeight="1">
      <c r="B335" s="55" t="s">
        <v>11806</v>
      </c>
      <c r="C335" s="56" t="s">
        <v>11829</v>
      </c>
      <c r="D335" s="113" t="s">
        <v>11830</v>
      </c>
      <c r="E335" s="83" t="s">
        <v>3108</v>
      </c>
      <c r="F335" s="65" t="s">
        <v>11811</v>
      </c>
      <c r="G335" s="58" t="s">
        <v>10</v>
      </c>
      <c r="H335" s="58">
        <v>24</v>
      </c>
      <c r="I335" s="129">
        <v>1.29</v>
      </c>
      <c r="J335" s="129">
        <v>0.89</v>
      </c>
      <c r="K335" s="93">
        <v>0</v>
      </c>
      <c r="L335" s="142"/>
      <c r="M335" s="142"/>
      <c r="N335" s="64">
        <v>5902979009051</v>
      </c>
      <c r="O335" s="84">
        <v>0.23</v>
      </c>
      <c r="P335" s="7"/>
      <c r="Q335" s="35">
        <v>0</v>
      </c>
      <c r="R335" s="104">
        <v>193</v>
      </c>
      <c r="S335" s="36" t="s">
        <v>3151</v>
      </c>
      <c r="T335" s="86">
        <v>96033010</v>
      </c>
      <c r="U335" s="39"/>
      <c r="V335" s="39"/>
      <c r="W335" s="49" t="s">
        <v>10128</v>
      </c>
      <c r="X335" s="49" t="s">
        <v>9552</v>
      </c>
      <c r="Y335" s="49" t="s">
        <v>9553</v>
      </c>
      <c r="Z335" s="49" t="s">
        <v>9554</v>
      </c>
    </row>
    <row r="336" spans="2:26" ht="27.75" customHeight="1">
      <c r="B336" s="55" t="s">
        <v>11806</v>
      </c>
      <c r="C336" s="56" t="s">
        <v>11831</v>
      </c>
      <c r="D336" s="113" t="s">
        <v>11832</v>
      </c>
      <c r="E336" s="83" t="s">
        <v>3108</v>
      </c>
      <c r="F336" s="65" t="s">
        <v>11812</v>
      </c>
      <c r="G336" s="58" t="s">
        <v>10</v>
      </c>
      <c r="H336" s="58">
        <v>24</v>
      </c>
      <c r="I336" s="129">
        <v>2.99</v>
      </c>
      <c r="J336" s="129">
        <v>1.99</v>
      </c>
      <c r="K336" s="93">
        <v>0</v>
      </c>
      <c r="L336" s="142"/>
      <c r="M336" s="142"/>
      <c r="N336" s="64">
        <v>5902979009068</v>
      </c>
      <c r="O336" s="84">
        <v>0.23</v>
      </c>
      <c r="P336" s="7"/>
      <c r="Q336" s="35">
        <v>0</v>
      </c>
      <c r="R336" s="104">
        <v>193</v>
      </c>
      <c r="S336" s="36" t="s">
        <v>3151</v>
      </c>
      <c r="T336" s="86">
        <v>96033010</v>
      </c>
      <c r="U336" s="39"/>
      <c r="V336" s="39"/>
      <c r="W336" s="49" t="s">
        <v>10129</v>
      </c>
      <c r="X336" s="49" t="s">
        <v>9555</v>
      </c>
      <c r="Y336" s="49" t="s">
        <v>9556</v>
      </c>
      <c r="Z336" s="49" t="s">
        <v>9557</v>
      </c>
    </row>
    <row r="337" spans="2:26" ht="27.75" customHeight="1">
      <c r="B337" s="55" t="s">
        <v>11806</v>
      </c>
      <c r="C337" s="56" t="s">
        <v>11833</v>
      </c>
      <c r="D337" s="113" t="s">
        <v>11834</v>
      </c>
      <c r="E337" s="83" t="s">
        <v>3108</v>
      </c>
      <c r="F337" s="65" t="s">
        <v>11813</v>
      </c>
      <c r="G337" s="58" t="s">
        <v>10</v>
      </c>
      <c r="H337" s="58">
        <v>24</v>
      </c>
      <c r="I337" s="129">
        <v>3.99</v>
      </c>
      <c r="J337" s="129">
        <v>2.4900000000000002</v>
      </c>
      <c r="K337" s="93">
        <v>0</v>
      </c>
      <c r="L337" s="142"/>
      <c r="M337" s="142"/>
      <c r="N337" s="64">
        <v>5902979009075</v>
      </c>
      <c r="O337" s="84">
        <v>0.23</v>
      </c>
      <c r="P337" s="7"/>
      <c r="Q337" s="35">
        <v>0</v>
      </c>
      <c r="R337" s="104">
        <v>193</v>
      </c>
      <c r="S337" s="36" t="s">
        <v>3151</v>
      </c>
      <c r="T337" s="86">
        <v>96033010</v>
      </c>
      <c r="U337" s="39"/>
      <c r="V337" s="39"/>
      <c r="W337" s="49" t="s">
        <v>10130</v>
      </c>
      <c r="X337" s="49" t="s">
        <v>9558</v>
      </c>
      <c r="Y337" s="49" t="s">
        <v>9559</v>
      </c>
      <c r="Z337" s="49" t="s">
        <v>9560</v>
      </c>
    </row>
    <row r="338" spans="2:26" ht="27.75" customHeight="1">
      <c r="B338" s="55" t="s">
        <v>11806</v>
      </c>
      <c r="C338" s="72" t="s">
        <v>11837</v>
      </c>
      <c r="D338" s="137" t="s">
        <v>11838</v>
      </c>
      <c r="E338" s="83" t="s">
        <v>3108</v>
      </c>
      <c r="F338" s="91" t="s">
        <v>11815</v>
      </c>
      <c r="G338" s="58" t="s">
        <v>10</v>
      </c>
      <c r="H338" s="58">
        <v>12</v>
      </c>
      <c r="I338" s="131">
        <v>4.99</v>
      </c>
      <c r="J338" s="131">
        <v>3.49</v>
      </c>
      <c r="K338" s="93">
        <v>0</v>
      </c>
      <c r="L338" s="142"/>
      <c r="M338" s="144"/>
      <c r="N338" s="92">
        <v>3858888497583</v>
      </c>
      <c r="O338" s="84">
        <v>0.23</v>
      </c>
      <c r="P338" s="136"/>
      <c r="Q338" s="35">
        <v>0</v>
      </c>
      <c r="R338" s="105" t="s">
        <v>12061</v>
      </c>
      <c r="S338" s="36" t="s">
        <v>10946</v>
      </c>
      <c r="T338" s="86">
        <v>48201030</v>
      </c>
      <c r="U338" s="39"/>
      <c r="V338" s="39"/>
      <c r="W338" s="138">
        <v>3858888497583</v>
      </c>
      <c r="X338" s="50"/>
      <c r="Y338" s="50"/>
      <c r="Z338" s="50"/>
    </row>
    <row r="339" spans="2:26" ht="27.75" customHeight="1">
      <c r="B339" s="55" t="s">
        <v>11806</v>
      </c>
      <c r="C339" s="72" t="s">
        <v>11843</v>
      </c>
      <c r="D339" s="137" t="s">
        <v>11844</v>
      </c>
      <c r="E339" s="83" t="s">
        <v>3108</v>
      </c>
      <c r="F339" s="91" t="s">
        <v>11818</v>
      </c>
      <c r="G339" s="58" t="s">
        <v>10</v>
      </c>
      <c r="H339" s="58">
        <v>12</v>
      </c>
      <c r="I339" s="131">
        <v>5.99</v>
      </c>
      <c r="J339" s="131">
        <v>3.99</v>
      </c>
      <c r="K339" s="93">
        <v>0</v>
      </c>
      <c r="L339" s="142"/>
      <c r="M339" s="144"/>
      <c r="N339" s="92">
        <v>3858888497590</v>
      </c>
      <c r="O339" s="84">
        <v>0.23</v>
      </c>
      <c r="P339" s="136"/>
      <c r="Q339" s="35">
        <v>0</v>
      </c>
      <c r="R339" s="105" t="s">
        <v>12061</v>
      </c>
      <c r="S339" s="36" t="s">
        <v>10946</v>
      </c>
      <c r="T339" s="86">
        <v>48201030</v>
      </c>
      <c r="U339" s="39"/>
      <c r="V339" s="39"/>
      <c r="W339" s="138">
        <v>3858888497590</v>
      </c>
      <c r="X339" s="50"/>
      <c r="Y339" s="50"/>
      <c r="Z339" s="50"/>
    </row>
    <row r="340" spans="2:26" ht="27.75" customHeight="1">
      <c r="B340" s="55" t="s">
        <v>13197</v>
      </c>
      <c r="C340" s="72" t="s">
        <v>13075</v>
      </c>
      <c r="D340" s="137" t="s">
        <v>13195</v>
      </c>
      <c r="E340" s="83" t="s">
        <v>3108</v>
      </c>
      <c r="F340" s="91" t="s">
        <v>13196</v>
      </c>
      <c r="G340" s="58" t="s">
        <v>10</v>
      </c>
      <c r="H340" s="58">
        <v>10</v>
      </c>
      <c r="I340" s="131"/>
      <c r="J340" s="131">
        <v>3.49</v>
      </c>
      <c r="K340" s="93">
        <v>0</v>
      </c>
      <c r="L340" s="142" t="s">
        <v>3108</v>
      </c>
      <c r="M340" s="144"/>
      <c r="N340" s="92">
        <v>3858888497644</v>
      </c>
      <c r="O340" s="84">
        <v>0.23</v>
      </c>
      <c r="P340" s="136"/>
      <c r="Q340" s="35">
        <v>0</v>
      </c>
      <c r="R340" s="105" t="s">
        <v>12061</v>
      </c>
      <c r="S340" s="36" t="s">
        <v>10946</v>
      </c>
      <c r="T340" s="86">
        <v>48201030</v>
      </c>
      <c r="U340" s="39"/>
      <c r="V340" s="39"/>
      <c r="W340" s="138">
        <v>3858888497644</v>
      </c>
      <c r="X340" s="50"/>
      <c r="Y340" s="50"/>
      <c r="Z340" s="50"/>
    </row>
    <row r="341" spans="2:26" ht="27.75" customHeight="1">
      <c r="B341" s="71" t="s">
        <v>12984</v>
      </c>
      <c r="C341" s="72" t="s">
        <v>13425</v>
      </c>
      <c r="D341" s="135" t="s">
        <v>13769</v>
      </c>
      <c r="E341" s="83" t="s">
        <v>3108</v>
      </c>
      <c r="F341" s="76" t="s">
        <v>13770</v>
      </c>
      <c r="G341" s="58" t="s">
        <v>10</v>
      </c>
      <c r="H341" s="58">
        <v>1</v>
      </c>
      <c r="I341" s="131"/>
      <c r="J341" s="131">
        <v>8.99</v>
      </c>
      <c r="K341" s="93">
        <v>0</v>
      </c>
      <c r="L341" s="142" t="s">
        <v>3108</v>
      </c>
      <c r="M341" s="144"/>
      <c r="N341" s="77">
        <v>6959023912934</v>
      </c>
      <c r="O341" s="84">
        <v>0.23</v>
      </c>
      <c r="P341" s="136"/>
      <c r="Q341" s="35">
        <v>0</v>
      </c>
      <c r="R341" s="105" t="s">
        <v>12061</v>
      </c>
      <c r="S341" s="69" t="s">
        <v>11845</v>
      </c>
      <c r="T341" s="88">
        <v>40169200</v>
      </c>
      <c r="U341" s="39"/>
      <c r="V341" s="40"/>
      <c r="W341" s="50">
        <v>6959023912934</v>
      </c>
      <c r="X341" s="50"/>
      <c r="Y341" s="50"/>
      <c r="Z341" s="50"/>
    </row>
    <row r="342" spans="2:26" ht="27.75" customHeight="1">
      <c r="B342" s="71" t="s">
        <v>12984</v>
      </c>
      <c r="C342" s="72" t="s">
        <v>13432</v>
      </c>
      <c r="D342" s="135" t="s">
        <v>13771</v>
      </c>
      <c r="E342" s="83" t="s">
        <v>3108</v>
      </c>
      <c r="F342" s="76" t="s">
        <v>13772</v>
      </c>
      <c r="G342" s="58" t="s">
        <v>10</v>
      </c>
      <c r="H342" s="58" t="s">
        <v>8162</v>
      </c>
      <c r="I342" s="131"/>
      <c r="J342" s="131">
        <v>7.99</v>
      </c>
      <c r="K342" s="93">
        <v>0</v>
      </c>
      <c r="L342" s="142" t="s">
        <v>3108</v>
      </c>
      <c r="M342" s="144"/>
      <c r="N342" s="77">
        <v>6959023909156</v>
      </c>
      <c r="O342" s="84">
        <v>0.23</v>
      </c>
      <c r="P342" s="136"/>
      <c r="Q342" s="35">
        <v>0</v>
      </c>
      <c r="R342" s="105" t="s">
        <v>12061</v>
      </c>
      <c r="S342" s="69" t="s">
        <v>11845</v>
      </c>
      <c r="T342" s="88">
        <v>40169200</v>
      </c>
      <c r="U342" s="39"/>
      <c r="V342" s="40"/>
      <c r="W342" s="50">
        <v>6959023909156</v>
      </c>
      <c r="X342" s="50"/>
      <c r="Y342" s="50"/>
      <c r="Z342" s="50"/>
    </row>
    <row r="343" spans="2:26" ht="27.75" customHeight="1">
      <c r="B343" s="55" t="s">
        <v>12984</v>
      </c>
      <c r="C343" s="56" t="s">
        <v>13433</v>
      </c>
      <c r="D343" s="57" t="s">
        <v>13773</v>
      </c>
      <c r="E343" s="83" t="s">
        <v>3108</v>
      </c>
      <c r="F343" s="65" t="s">
        <v>13774</v>
      </c>
      <c r="G343" s="58" t="s">
        <v>10</v>
      </c>
      <c r="H343" s="58" t="s">
        <v>8162</v>
      </c>
      <c r="I343" s="131"/>
      <c r="J343" s="131">
        <v>7.99</v>
      </c>
      <c r="K343" s="93">
        <v>0</v>
      </c>
      <c r="L343" s="142" t="s">
        <v>3108</v>
      </c>
      <c r="M343" s="142"/>
      <c r="N343" s="64">
        <v>6959023912958</v>
      </c>
      <c r="O343" s="84">
        <v>0.23</v>
      </c>
      <c r="P343" s="7"/>
      <c r="Q343" s="35">
        <v>0</v>
      </c>
      <c r="R343" s="104" t="s">
        <v>12061</v>
      </c>
      <c r="S343" s="36" t="s">
        <v>11845</v>
      </c>
      <c r="T343" s="86">
        <v>40169200</v>
      </c>
      <c r="U343" s="39"/>
      <c r="V343" s="39"/>
      <c r="W343" s="49">
        <v>6959023912958</v>
      </c>
      <c r="X343" s="49"/>
      <c r="Y343" s="49"/>
      <c r="Z343" s="50"/>
    </row>
    <row r="344" spans="2:26" ht="27.75" customHeight="1">
      <c r="B344" s="71" t="s">
        <v>12984</v>
      </c>
      <c r="C344" s="72" t="s">
        <v>13076</v>
      </c>
      <c r="D344" s="135" t="s">
        <v>13180</v>
      </c>
      <c r="E344" s="83" t="s">
        <v>3108</v>
      </c>
      <c r="F344" s="76" t="s">
        <v>13181</v>
      </c>
      <c r="G344" s="58" t="s">
        <v>10</v>
      </c>
      <c r="H344" s="58" t="s">
        <v>8167</v>
      </c>
      <c r="I344" s="131"/>
      <c r="J344" s="131">
        <v>1.99</v>
      </c>
      <c r="K344" s="93">
        <v>0</v>
      </c>
      <c r="L344" s="142" t="s">
        <v>3108</v>
      </c>
      <c r="M344" s="144"/>
      <c r="N344" s="77">
        <v>6959023907947</v>
      </c>
      <c r="O344" s="84">
        <v>0.23</v>
      </c>
      <c r="P344" s="136"/>
      <c r="Q344" s="35">
        <v>0</v>
      </c>
      <c r="R344" s="105" t="s">
        <v>12061</v>
      </c>
      <c r="S344" s="69" t="s">
        <v>11845</v>
      </c>
      <c r="T344" s="88">
        <v>82141000</v>
      </c>
      <c r="U344" s="39"/>
      <c r="V344" s="40"/>
      <c r="W344" s="50">
        <v>6959023907947</v>
      </c>
      <c r="X344" s="50">
        <v>5902979027864</v>
      </c>
      <c r="Y344" s="50"/>
      <c r="Z344" s="50"/>
    </row>
    <row r="345" spans="2:26" ht="27.75" customHeight="1">
      <c r="B345" s="71" t="s">
        <v>12984</v>
      </c>
      <c r="C345" s="72" t="s">
        <v>13077</v>
      </c>
      <c r="D345" s="135" t="s">
        <v>13182</v>
      </c>
      <c r="E345" s="83" t="s">
        <v>3108</v>
      </c>
      <c r="F345" s="76" t="s">
        <v>13183</v>
      </c>
      <c r="G345" s="58" t="s">
        <v>10</v>
      </c>
      <c r="H345" s="58" t="s">
        <v>8167</v>
      </c>
      <c r="I345" s="131"/>
      <c r="J345" s="131">
        <v>1.99</v>
      </c>
      <c r="K345" s="93">
        <v>0</v>
      </c>
      <c r="L345" s="142" t="s">
        <v>3108</v>
      </c>
      <c r="M345" s="144"/>
      <c r="N345" s="77">
        <v>6959023911883</v>
      </c>
      <c r="O345" s="84">
        <v>0.23</v>
      </c>
      <c r="P345" s="136"/>
      <c r="Q345" s="35">
        <v>0</v>
      </c>
      <c r="R345" s="105" t="s">
        <v>12061</v>
      </c>
      <c r="S345" s="69" t="s">
        <v>11845</v>
      </c>
      <c r="T345" s="88">
        <v>40169200</v>
      </c>
      <c r="U345" s="39"/>
      <c r="V345" s="40"/>
      <c r="W345" s="50">
        <v>6959023911883</v>
      </c>
      <c r="X345" s="50"/>
      <c r="Y345" s="50"/>
      <c r="Z345" s="50"/>
    </row>
    <row r="346" spans="2:26" ht="27.75" customHeight="1">
      <c r="B346" s="71" t="s">
        <v>12984</v>
      </c>
      <c r="C346" s="72" t="s">
        <v>13078</v>
      </c>
      <c r="D346" s="135" t="s">
        <v>13184</v>
      </c>
      <c r="E346" s="83" t="s">
        <v>3108</v>
      </c>
      <c r="F346" s="76" t="s">
        <v>13185</v>
      </c>
      <c r="G346" s="58" t="s">
        <v>10</v>
      </c>
      <c r="H346" s="58" t="s">
        <v>8167</v>
      </c>
      <c r="I346" s="131"/>
      <c r="J346" s="131">
        <v>1.99</v>
      </c>
      <c r="K346" s="93">
        <v>0</v>
      </c>
      <c r="L346" s="142" t="s">
        <v>3108</v>
      </c>
      <c r="M346" s="144"/>
      <c r="N346" s="77">
        <v>6959023913566</v>
      </c>
      <c r="O346" s="84">
        <v>0.23</v>
      </c>
      <c r="P346" s="136"/>
      <c r="Q346" s="35">
        <v>0</v>
      </c>
      <c r="R346" s="105" t="s">
        <v>12061</v>
      </c>
      <c r="S346" s="69" t="s">
        <v>11845</v>
      </c>
      <c r="T346" s="88">
        <v>40169200</v>
      </c>
      <c r="U346" s="39"/>
      <c r="V346" s="40"/>
      <c r="W346" s="50">
        <v>6959023913566</v>
      </c>
      <c r="X346" s="50"/>
      <c r="Y346" s="50"/>
      <c r="Z346" s="50"/>
    </row>
    <row r="347" spans="2:26" ht="27.75" customHeight="1">
      <c r="B347" s="71" t="s">
        <v>12984</v>
      </c>
      <c r="C347" s="56" t="s">
        <v>13079</v>
      </c>
      <c r="D347" s="57" t="s">
        <v>13186</v>
      </c>
      <c r="E347" s="83" t="s">
        <v>3108</v>
      </c>
      <c r="F347" s="65" t="s">
        <v>13187</v>
      </c>
      <c r="G347" s="58" t="s">
        <v>10</v>
      </c>
      <c r="H347" s="58" t="s">
        <v>8167</v>
      </c>
      <c r="I347" s="131"/>
      <c r="J347" s="131">
        <v>1.99</v>
      </c>
      <c r="K347" s="93">
        <v>0</v>
      </c>
      <c r="L347" s="142" t="s">
        <v>3108</v>
      </c>
      <c r="M347" s="142"/>
      <c r="N347" s="64">
        <v>6959023903482</v>
      </c>
      <c r="O347" s="84">
        <v>0.23</v>
      </c>
      <c r="P347" s="7"/>
      <c r="Q347" s="35">
        <v>0</v>
      </c>
      <c r="R347" s="105" t="s">
        <v>12061</v>
      </c>
      <c r="S347" s="69" t="s">
        <v>11845</v>
      </c>
      <c r="T347" s="86">
        <v>40169200</v>
      </c>
      <c r="U347" s="39"/>
      <c r="V347" s="40"/>
      <c r="W347" s="49">
        <v>6959023903482</v>
      </c>
      <c r="X347" s="49"/>
      <c r="Y347" s="49"/>
      <c r="Z347" s="49"/>
    </row>
    <row r="348" spans="2:26" ht="27.75" customHeight="1">
      <c r="B348" s="55" t="s">
        <v>12984</v>
      </c>
      <c r="C348" s="56" t="s">
        <v>13435</v>
      </c>
      <c r="D348" s="57" t="s">
        <v>13775</v>
      </c>
      <c r="E348" s="83" t="s">
        <v>3108</v>
      </c>
      <c r="F348" s="65" t="s">
        <v>13776</v>
      </c>
      <c r="G348" s="58" t="s">
        <v>10</v>
      </c>
      <c r="H348" s="58" t="s">
        <v>8167</v>
      </c>
      <c r="I348" s="131"/>
      <c r="J348" s="131">
        <v>8.99</v>
      </c>
      <c r="K348" s="93" t="s">
        <v>13781</v>
      </c>
      <c r="L348" s="142" t="s">
        <v>3108</v>
      </c>
      <c r="M348" s="142"/>
      <c r="N348" s="64">
        <v>6959023913832</v>
      </c>
      <c r="O348" s="84">
        <v>0.23</v>
      </c>
      <c r="P348" s="7"/>
      <c r="Q348" s="35">
        <v>0</v>
      </c>
      <c r="R348" s="104" t="s">
        <v>12061</v>
      </c>
      <c r="S348" s="36" t="s">
        <v>11845</v>
      </c>
      <c r="T348" s="86">
        <v>40169200</v>
      </c>
      <c r="U348" s="39"/>
      <c r="V348" s="40"/>
      <c r="W348" s="50">
        <v>6959023913832</v>
      </c>
      <c r="X348" s="50"/>
      <c r="Y348" s="50"/>
      <c r="Z348" s="50"/>
    </row>
  </sheetData>
  <sheetProtection algorithmName="SHA-512" hashValue="n/UZ5ts640UFC8A/V7yI61fNHjALl2Iaep3KUw5awfpUOqAcJbqvhiYyasVlTqjEpHbjczENAtpA+8zZPcIK8g==" saltValue="b+z6ongj1+KBzTYvjjUu0Q==" spinCount="100000" sheet="1" sort="0" autoFilter="0" pivotTables="0"/>
  <dataConsolidate/>
  <mergeCells count="1">
    <mergeCell ref="S3:S8"/>
  </mergeCells>
  <conditionalFormatting sqref="C1:C9">
    <cfRule type="duplicateValues" dxfId="87" priority="62"/>
  </conditionalFormatting>
  <conditionalFormatting sqref="C349:C1048576 C139:C217 C219:C323 C10:C137">
    <cfRule type="duplicateValues" dxfId="86" priority="57"/>
  </conditionalFormatting>
  <conditionalFormatting sqref="C348">
    <cfRule type="duplicateValues" dxfId="85" priority="54"/>
  </conditionalFormatting>
  <conditionalFormatting sqref="C348">
    <cfRule type="duplicateValues" dxfId="84" priority="55"/>
  </conditionalFormatting>
  <conditionalFormatting sqref="C348">
    <cfRule type="duplicateValues" dxfId="83" priority="56"/>
  </conditionalFormatting>
  <conditionalFormatting sqref="C347">
    <cfRule type="duplicateValues" dxfId="82" priority="52"/>
  </conditionalFormatting>
  <conditionalFormatting sqref="C347">
    <cfRule type="duplicateValues" dxfId="81" priority="53"/>
  </conditionalFormatting>
  <conditionalFormatting sqref="C346">
    <cfRule type="duplicateValues" dxfId="80" priority="49"/>
  </conditionalFormatting>
  <conditionalFormatting sqref="C346">
    <cfRule type="duplicateValues" dxfId="79" priority="50"/>
  </conditionalFormatting>
  <conditionalFormatting sqref="C346">
    <cfRule type="duplicateValues" dxfId="78" priority="51"/>
  </conditionalFormatting>
  <conditionalFormatting sqref="C345">
    <cfRule type="duplicateValues" dxfId="77" priority="46"/>
  </conditionalFormatting>
  <conditionalFormatting sqref="C345">
    <cfRule type="duplicateValues" dxfId="76" priority="47"/>
  </conditionalFormatting>
  <conditionalFormatting sqref="C345">
    <cfRule type="duplicateValues" dxfId="75" priority="48"/>
  </conditionalFormatting>
  <conditionalFormatting sqref="C344">
    <cfRule type="duplicateValues" dxfId="74" priority="43"/>
  </conditionalFormatting>
  <conditionalFormatting sqref="C344">
    <cfRule type="duplicateValues" dxfId="73" priority="44"/>
  </conditionalFormatting>
  <conditionalFormatting sqref="C344">
    <cfRule type="duplicateValues" dxfId="72" priority="45"/>
  </conditionalFormatting>
  <conditionalFormatting sqref="C343">
    <cfRule type="duplicateValues" dxfId="71" priority="40"/>
  </conditionalFormatting>
  <conditionalFormatting sqref="C343">
    <cfRule type="duplicateValues" dxfId="70" priority="41"/>
  </conditionalFormatting>
  <conditionalFormatting sqref="C343">
    <cfRule type="duplicateValues" dxfId="69" priority="42"/>
  </conditionalFormatting>
  <conditionalFormatting sqref="C342">
    <cfRule type="duplicateValues" dxfId="68" priority="37"/>
  </conditionalFormatting>
  <conditionalFormatting sqref="C342">
    <cfRule type="duplicateValues" dxfId="67" priority="38"/>
  </conditionalFormatting>
  <conditionalFormatting sqref="C342">
    <cfRule type="duplicateValues" dxfId="66" priority="39"/>
  </conditionalFormatting>
  <conditionalFormatting sqref="C341">
    <cfRule type="duplicateValues" dxfId="65" priority="34"/>
  </conditionalFormatting>
  <conditionalFormatting sqref="C341">
    <cfRule type="duplicateValues" dxfId="64" priority="35"/>
  </conditionalFormatting>
  <conditionalFormatting sqref="C341">
    <cfRule type="duplicateValues" dxfId="63" priority="36"/>
  </conditionalFormatting>
  <conditionalFormatting sqref="C218">
    <cfRule type="duplicateValues" dxfId="62" priority="31"/>
  </conditionalFormatting>
  <conditionalFormatting sqref="C218">
    <cfRule type="duplicateValues" dxfId="61" priority="32"/>
  </conditionalFormatting>
  <conditionalFormatting sqref="C218">
    <cfRule type="duplicateValues" dxfId="60" priority="33"/>
  </conditionalFormatting>
  <conditionalFormatting sqref="C340">
    <cfRule type="duplicateValues" dxfId="59" priority="28"/>
  </conditionalFormatting>
  <conditionalFormatting sqref="C340">
    <cfRule type="duplicateValues" dxfId="58" priority="29"/>
  </conditionalFormatting>
  <conditionalFormatting sqref="C340">
    <cfRule type="duplicateValues" dxfId="57" priority="30"/>
  </conditionalFormatting>
  <conditionalFormatting sqref="C338:C339">
    <cfRule type="duplicateValues" dxfId="56" priority="25"/>
  </conditionalFormatting>
  <conditionalFormatting sqref="C338:C339">
    <cfRule type="duplicateValues" dxfId="55" priority="26"/>
  </conditionalFormatting>
  <conditionalFormatting sqref="C338:C339">
    <cfRule type="duplicateValues" dxfId="54" priority="27"/>
  </conditionalFormatting>
  <conditionalFormatting sqref="C335:C337">
    <cfRule type="duplicateValues" dxfId="53" priority="22"/>
  </conditionalFormatting>
  <conditionalFormatting sqref="C335:C337">
    <cfRule type="duplicateValues" dxfId="52" priority="23"/>
  </conditionalFormatting>
  <conditionalFormatting sqref="C335:C337">
    <cfRule type="duplicateValues" dxfId="51" priority="24"/>
  </conditionalFormatting>
  <conditionalFormatting sqref="C332:C334">
    <cfRule type="duplicateValues" dxfId="50" priority="19"/>
  </conditionalFormatting>
  <conditionalFormatting sqref="C332:C334">
    <cfRule type="duplicateValues" dxfId="49" priority="20"/>
  </conditionalFormatting>
  <conditionalFormatting sqref="C332:C334">
    <cfRule type="duplicateValues" dxfId="48" priority="21"/>
  </conditionalFormatting>
  <conditionalFormatting sqref="C329:C331">
    <cfRule type="duplicateValues" dxfId="47" priority="16"/>
  </conditionalFormatting>
  <conditionalFormatting sqref="C329:C331">
    <cfRule type="duplicateValues" dxfId="46" priority="17"/>
  </conditionalFormatting>
  <conditionalFormatting sqref="C329:C331">
    <cfRule type="duplicateValues" dxfId="45" priority="18"/>
  </conditionalFormatting>
  <conditionalFormatting sqref="C324">
    <cfRule type="duplicateValues" dxfId="44" priority="13"/>
  </conditionalFormatting>
  <conditionalFormatting sqref="C324">
    <cfRule type="duplicateValues" dxfId="43" priority="14"/>
  </conditionalFormatting>
  <conditionalFormatting sqref="C324">
    <cfRule type="duplicateValues" dxfId="42" priority="15"/>
  </conditionalFormatting>
  <conditionalFormatting sqref="C325">
    <cfRule type="duplicateValues" dxfId="41" priority="10"/>
  </conditionalFormatting>
  <conditionalFormatting sqref="C325">
    <cfRule type="duplicateValues" dxfId="40" priority="11"/>
  </conditionalFormatting>
  <conditionalFormatting sqref="C325">
    <cfRule type="duplicateValues" dxfId="39" priority="12"/>
  </conditionalFormatting>
  <conditionalFormatting sqref="C326">
    <cfRule type="duplicateValues" dxfId="38" priority="7"/>
  </conditionalFormatting>
  <conditionalFormatting sqref="C326">
    <cfRule type="duplicateValues" dxfId="37" priority="8"/>
  </conditionalFormatting>
  <conditionalFormatting sqref="C326">
    <cfRule type="duplicateValues" dxfId="36" priority="9"/>
  </conditionalFormatting>
  <conditionalFormatting sqref="C327">
    <cfRule type="duplicateValues" dxfId="35" priority="4"/>
  </conditionalFormatting>
  <conditionalFormatting sqref="C327">
    <cfRule type="duplicateValues" dxfId="34" priority="5"/>
  </conditionalFormatting>
  <conditionalFormatting sqref="C327">
    <cfRule type="duplicateValues" dxfId="33" priority="6"/>
  </conditionalFormatting>
  <conditionalFormatting sqref="C328">
    <cfRule type="duplicateValues" dxfId="32" priority="1"/>
  </conditionalFormatting>
  <conditionalFormatting sqref="C328">
    <cfRule type="duplicateValues" dxfId="31" priority="2"/>
  </conditionalFormatting>
  <conditionalFormatting sqref="C328">
    <cfRule type="duplicateValues" dxfId="30" priority="3"/>
  </conditionalFormatting>
  <conditionalFormatting sqref="C341:C1048576 C10:C323">
    <cfRule type="duplicateValues" dxfId="29" priority="58"/>
  </conditionalFormatting>
  <conditionalFormatting sqref="C347">
    <cfRule type="duplicateValues" dxfId="28" priority="59"/>
  </conditionalFormatting>
  <dataValidations count="2">
    <dataValidation type="decimal" allowBlank="1" showInputMessage="1" showErrorMessage="1" sqref="Q6:R6" xr:uid="{1F53DF88-88FB-4EB3-AB52-CA4ED88E93B0}">
      <formula1>0</formula1>
      <formula2>1</formula2>
    </dataValidation>
    <dataValidation type="date" allowBlank="1" showInputMessage="1" showErrorMessage="1" errorTitle="Błąd wprowadzenia daty" error="Wprowadź datę zamówienia." sqref="O3" xr:uid="{305EF9ED-441D-4040-916D-481A5D287520}">
      <formula1>44256</formula1>
      <formula2>47848</formula2>
    </dataValidation>
  </dataValidations>
  <hyperlinks>
    <hyperlink ref="D56" r:id="rId1" tooltip="5905130039447_1.jpg" display="http://ean.gdd.pl/gallery/5905130039447_1.jpg" xr:uid="{DB861F56-DD18-47A1-8086-079A471B9AEE}"/>
    <hyperlink ref="D58" r:id="rId2" tooltip="5902979011825_1.jpg" display="http://ean.gdd.pl/gallery/5902979011825_1.jpg" xr:uid="{B59DAEB6-C092-435D-BF66-1B8CBBA2BE8D}"/>
    <hyperlink ref="D128" r:id="rId3" tooltip="6941458351440_1.jpg" display="http://ean.gdd.pl/gallery/6941458351440_1.jpg" xr:uid="{F4218ABD-744F-4AC8-AE84-4C486B899FF2}"/>
    <hyperlink ref="D130" r:id="rId4" tooltip="6941458312342_1.jpg" display="http://ean.gdd.pl/gallery/6941458312342_1.jpg" xr:uid="{72689855-D60A-4ED6-89C4-5C0AFDCC3A2E}"/>
    <hyperlink ref="D131" r:id="rId5" tooltip="5905130036347_1.jpg" display="http://ean.gdd.pl/gallery/5905130036347_1.jpg" xr:uid="{5F85169F-8E71-4EE0-8035-AC4F595A06E6}"/>
    <hyperlink ref="D46" r:id="rId6" tooltip="5905130042867_1.jpg" display="http://ean.gdd.pl/gallery/5905130042867_1.jpg" xr:uid="{5F7F7915-E7EA-4A88-A87B-8F91DF7DC281}"/>
    <hyperlink ref="D47" r:id="rId7" tooltip="5902979010958_1.jpg" display="http://ean.gdd.pl/gallery/5902979010958_1.jpg" xr:uid="{CF57B02F-1D9C-49F9-BD7B-1679522AD0C6}"/>
    <hyperlink ref="D64" r:id="rId8" tooltip="5902979007835_1.jpg" display="http://ean.gdd.pl/gallery/5902979007835_1.jpg" xr:uid="{C674AE11-D2CA-45E9-98A2-234E06F9B2E6}"/>
    <hyperlink ref="D37" r:id="rId9" tooltip="5902979008696_1.jpg" display="http://ean.gdd.pl/gallery/5902979008696_1.jpg" xr:uid="{F65C13CE-505B-4FE1-8DC7-F73355954CD8}"/>
    <hyperlink ref="D38" r:id="rId10" tooltip="5902979008702_1.jpg" display="http://ean.gdd.pl/gallery/5902979008702_1.jpg" xr:uid="{06292739-F567-4EE3-B3F9-29A088244EA7}"/>
    <hyperlink ref="D39" r:id="rId11" tooltip="5902979008719_1.jpg" display="http://ean.gdd.pl/gallery/5902979008719_1.jpg" xr:uid="{E4ADEEF2-2136-407B-A6A4-3751CE9A3004}"/>
    <hyperlink ref="D41" r:id="rId12" tooltip="5902979008726_1.jpg" display="http://ean.gdd.pl/gallery/5902979008726_1.jpg" xr:uid="{2A413E00-DB6B-4827-8435-51C185D3C4EA}"/>
    <hyperlink ref="D42" r:id="rId13" tooltip="5902979008733_1.jpg" display="http://ean.gdd.pl/gallery/5902979008733_1.jpg" xr:uid="{9E55E460-444A-47B9-AF94-EA1F6CF3F012}"/>
    <hyperlink ref="D43" r:id="rId14" tooltip="5902979008740_1.jpg" display="http://ean.gdd.pl/gallery/5902979008740_1.jpg" xr:uid="{0CD01F36-E709-489B-A3C8-A1B25021FD45}"/>
    <hyperlink ref="D44" r:id="rId15" tooltip="5902979008757_1.jpg" display="http://ean.gdd.pl/gallery/5902979008757_1.jpg" xr:uid="{1DD11BDB-9179-4AB9-A778-89AA10CECA15}"/>
    <hyperlink ref="D45" r:id="rId16" tooltip="5902979008764_1.jpg" display="http://ean.gdd.pl/gallery/5902979008764_1.jpg" xr:uid="{08A4732D-C32F-4887-910D-A5564D61F1A2}"/>
    <hyperlink ref="D11" r:id="rId17" tooltip="5902979002809_1.jpg" display="http://ean.gdd.pl/gallery/5902979002809_1.jpg" xr:uid="{AAC9559B-0F29-43FE-92BE-E62DF5B81A6C}"/>
    <hyperlink ref="D13" r:id="rId18" tooltip="5902979002823_1.jpg" display="http://ean.gdd.pl/gallery/5902979002823_1.jpg" xr:uid="{4071840F-B613-4268-A25E-DFD5342D9BE6}"/>
    <hyperlink ref="D16" r:id="rId19" tooltip="5902979002953_1.jpg" display="http://ean.gdd.pl/gallery/5902979002953_1.jpg" xr:uid="{8272D7D7-7EAE-451B-A416-B3A384F95B41}"/>
    <hyperlink ref="D17" r:id="rId20" tooltip="5902979002960_1.jpg" display="http://ean.gdd.pl/gallery/5902979002960_1.jpg" xr:uid="{809733CB-B6E9-4F93-BE99-5B66A6E99E24}"/>
    <hyperlink ref="D24" r:id="rId21" tooltip="5902979002724_1.jpg" display="http://ean.gdd.pl/gallery/5902979002724_1.jpg" xr:uid="{1A7DD163-ABEF-4AEE-ADF0-AA295042396B}"/>
    <hyperlink ref="D25" r:id="rId22" tooltip="5902979002731_1.jpg" display="http://ean.gdd.pl/gallery/5902979002731_1.jpg" xr:uid="{1DE94AE3-8BF8-433E-8610-62881705B8B4}"/>
    <hyperlink ref="D26" r:id="rId23" tooltip="5902979002748_1.jpg" display="http://ean.gdd.pl/gallery/5902979002748_1.jpg" xr:uid="{194BED5C-A809-41EA-A5AE-DFB6319C1C5E}"/>
    <hyperlink ref="D27" r:id="rId24" tooltip="5902979002755_1.jpg" display="http://ean.gdd.pl/gallery/5902979002755_1.jpg" xr:uid="{9B6585DE-BF53-4B0F-A098-0A6ED296AD31}"/>
    <hyperlink ref="D30" r:id="rId25" tooltip="5902979002892_1.jpg" display="http://ean.gdd.pl/gallery/5902979002892_1.jpg" xr:uid="{CAC13951-E2E4-4B52-88C9-68A2A267FB3B}"/>
    <hyperlink ref="D31" r:id="rId26" tooltip="5902979002908_1.jpg" display="http://ean.gdd.pl/gallery/5902979002908_1.jpg" xr:uid="{AA4B682D-DDE9-4E2A-86E8-720D97EC6F95}"/>
    <hyperlink ref="D32" r:id="rId27" tooltip="5902979002915_1.jpg" display="http://ean.gdd.pl/gallery/5902979002915_1.jpg" xr:uid="{9E4C6C3B-FC78-4E68-8A7E-F426923EE2CE}"/>
    <hyperlink ref="D33" r:id="rId28" tooltip="5902979002922_1.jpg" display="http://ean.gdd.pl/gallery/5902979002922_1.jpg" xr:uid="{576AB75A-5672-42E5-AFE5-6E9072BC46D1}"/>
    <hyperlink ref="D36" r:id="rId29" tooltip="5902979003011_1.jpg" display="http://ean.gdd.pl/gallery/5902979003011_1.jpg" xr:uid="{F2CB6012-6AEA-4060-9429-745F34E66940}"/>
    <hyperlink ref="D20" r:id="rId30" tooltip="5902979015779_1.jpg" display="http://ean.gdd.pl/gallery/5902979015779_1.jpg" xr:uid="{371B2716-10A8-4992-A28E-5BA64BE42933}"/>
    <hyperlink ref="D14" r:id="rId31" tooltip="5902979002762_1.jpg" display="http://ean.gdd.pl/gallery/5902979002762_1.jpg" xr:uid="{C64C140E-AB86-46C4-BE4C-D64C2398DB6E}"/>
    <hyperlink ref="D15" r:id="rId32" tooltip="5902979002779_1.jpg" display="http://ean.gdd.pl/gallery/5902979002779_1.jpg" xr:uid="{3ED88BCE-EBBC-4FA6-BBEC-8D8400EAE8F6}"/>
    <hyperlink ref="D18" r:id="rId33" tooltip="5902979002977_1.jpg" display="http://ean.gdd.pl/gallery/5902979002977_1.jpg" xr:uid="{C4D5B509-A16F-49A1-85DE-2027F770DF69}"/>
    <hyperlink ref="D19" r:id="rId34" tooltip="5902979002984_1.jpg" display="http://ean.gdd.pl/gallery/5902979002984_1.jpg" xr:uid="{90744CC3-BF96-46DB-AB61-C06F0A13C2E8}"/>
    <hyperlink ref="D28" r:id="rId35" tooltip="5902979002830_1.jpg" display="http://ean.gdd.pl/gallery/5902979002830_1.jpg" xr:uid="{CE8E326E-ED98-4A44-808B-395E867EA20C}"/>
    <hyperlink ref="D29" r:id="rId36" tooltip="5902979002847_1.jpg" display="http://ean.gdd.pl/gallery/5902979002847_1.jpg" xr:uid="{39CCDC95-92CA-4568-A3CA-3824480704B2}"/>
    <hyperlink ref="D34" r:id="rId37" tooltip="5902979002861_1.jpg" display="http://ean.gdd.pl/gallery/5902979002861_1.jpg" xr:uid="{A488710A-0225-4E08-955E-07F05D0CC78C}"/>
    <hyperlink ref="D35" r:id="rId38" tooltip="5902979002878_1.jpg" display="http://ean.gdd.pl/gallery/5902979002878_1.jpg" xr:uid="{46E4D4F8-D293-4CCF-AADA-4404DEA12C79}"/>
    <hyperlink ref="D21" r:id="rId39" tooltip="5902979002694_1.jpg" display="http://ean.gdd.pl/gallery/5902979002694_1.jpg" xr:uid="{E8003BB4-025B-45CE-A680-BB5F32DD145C}"/>
    <hyperlink ref="D22" r:id="rId40" tooltip="5902979002700_1.jpg" display="http://ean.gdd.pl/gallery/5902979002700_1.jpg" xr:uid="{CDD85F8C-DF16-4EAB-A915-EA2F6AF2B459}"/>
    <hyperlink ref="D23" r:id="rId41" tooltip="5902979002717_1.jpg" display="http://ean.gdd.pl/gallery/5902979002717_1.jpg" xr:uid="{A941963E-DD10-43FA-95CA-F340DD03DBF2}"/>
    <hyperlink ref="D84" r:id="rId42" tooltip="5905130042690_1.jpg" display="http://ean.gdd.pl/gallery/5905130042690_1.jpg" xr:uid="{C83D570F-4743-41D1-A5F3-056D95CD9231}"/>
    <hyperlink ref="D85" r:id="rId43" tooltip="5905130042669_1.jpg" display="http://ean.gdd.pl/gallery/5905130042669_1.jpg" xr:uid="{79BFD8A1-BE9B-4EAA-B8DD-61201FAB9B3D}"/>
    <hyperlink ref="D86" r:id="rId44" tooltip="5905130042607_1.jpg" display="http://ean.gdd.pl/gallery/5905130042607_1.jpg" xr:uid="{B7928622-A623-4F79-AA91-FE371311975B}"/>
    <hyperlink ref="D87" r:id="rId45" tooltip="5905130042638_1.jpg" display="http://ean.gdd.pl/gallery/5905130042638_1.jpg" xr:uid="{F8188516-467B-4366-A684-85C146F37743}"/>
    <hyperlink ref="D78" r:id="rId46" tooltip="5902979006449_1.jpg" display="http://ean.gdd.pl/gallery/5902979006449_1.jpg" xr:uid="{1F007F88-C537-479A-8963-CA0171430994}"/>
    <hyperlink ref="D79" r:id="rId47" tooltip="5902979006456_1.jpg" display="http://ean.gdd.pl/gallery/5902979006456_1.jpg" xr:uid="{6A5D6748-0D7B-46E4-A81F-C9553416BE95}"/>
    <hyperlink ref="D82" r:id="rId48" tooltip="5902979006357_1.jpg" display="http://ean.gdd.pl/gallery/5902979006357_1.jpg" xr:uid="{E67671F6-7928-4FF6-A016-141829A26BC6}"/>
    <hyperlink ref="D77" r:id="rId49" tooltip="5902979006432_1.jpg" display="http://ean.gdd.pl/gallery/5902979006432_1.jpg" xr:uid="{284AC7C7-FF93-45C6-9DD9-5E1F967429C0}"/>
    <hyperlink ref="D83" r:id="rId50" tooltip="5902979006401_1.jpg" display="http://ean.gdd.pl/gallery/5902979006401_1.jpg" xr:uid="{010F3115-57C2-48CC-B0B1-1D93B9CC917C}"/>
    <hyperlink ref="D80" r:id="rId51" tooltip="5902979006388_1.jpg" display="http://ean.gdd.pl/gallery/5902979006388_1.jpg" xr:uid="{8F50293E-3ABC-4478-8190-88691C617EDD}"/>
    <hyperlink ref="D81" r:id="rId52" tooltip="5902979006371_1.jpg" display="http://ean.gdd.pl/gallery/5902979006371_1.jpg" xr:uid="{0645FBE4-E15D-4A51-B52D-B55EDF02E482}"/>
    <hyperlink ref="D94" r:id="rId53" tooltip="5905130035005_1.jpg" display="http://ean.gdd.pl/gallery/5905130035005_1.jpg" xr:uid="{F8D6707E-75D1-4747-BA26-55FD468CF7A0}"/>
    <hyperlink ref="D74" r:id="rId54" tooltip="5905130039607_1.jpg" display="http://ean.gdd.pl/gallery/5905130039607_1.jpg" xr:uid="{A8156D3E-4A5C-478A-B469-6C084F86D690}"/>
    <hyperlink ref="D76" r:id="rId55" tooltip="5905130039591_1.jpg" display="http://ean.gdd.pl/gallery/5905130039591_1.jpg" xr:uid="{DA6AFD45-778F-40B4-892D-100DFA0B02C8}"/>
    <hyperlink ref="D73" r:id="rId56" tooltip="5905130039584_1.jpg" display="http://ean.gdd.pl/gallery/5905130039584_1.jpg" xr:uid="{D8C38B24-4C70-49C2-8846-059561F7C2B4}"/>
    <hyperlink ref="D75" r:id="rId57" tooltip="5905130039577_1.jpg" display="http://ean.gdd.pl/gallery/5905130039577_1.jpg" xr:uid="{9D7E32DD-5222-4548-BAF4-FEEC27A5ECFE}"/>
    <hyperlink ref="D124" r:id="rId58" tooltip="5902979014505_1.jpg" display="http://ean.gdd.pl/gallery/5902979014505_1.jpg" xr:uid="{F1A5C6EA-53BA-4060-8D2F-6C02DF4335F7}"/>
    <hyperlink ref="D125" r:id="rId59" tooltip="5902979014499_1.jpg" display="http://ean.gdd.pl/gallery/5902979014499_1.jpg" xr:uid="{315A3423-1F9F-4AD7-8988-693DBD2BC668}"/>
    <hyperlink ref="D126" r:id="rId60" tooltip="5902979014512_1.jpg" display="http://ean.gdd.pl/gallery/5902979014512_1.jpg" xr:uid="{AA8BEFE5-8F82-43C6-995F-850FEFCBBA78}"/>
    <hyperlink ref="D55" r:id="rId61" tooltip="5905130007781_1.jpg" display="http://ean.gdd.pl/gallery/5905130007781_1.jpg" xr:uid="{60DDAA26-B0C9-4ECA-A95A-1BEE072A6984}"/>
    <hyperlink ref="D95" r:id="rId62" tooltip="5905130008641_1.jpg" display="http://ean.gdd.pl/gallery/5905130008641_1.jpg" xr:uid="{05D2132F-9748-44E1-BF15-DEF654AD2790}"/>
    <hyperlink ref="D96" r:id="rId63" tooltip="5905130008474_1.jpg" display="http://ean.gdd.pl/gallery/5905130008474_1.jpg" xr:uid="{D914AE55-0201-450C-8202-48B096D8F083}"/>
    <hyperlink ref="D97" r:id="rId64" tooltip="5905130008498_1.jpg" display="http://ean.gdd.pl/gallery/5905130008498_1.jpg" xr:uid="{97E974A3-47A7-420D-BA9E-42F57F2489EB}"/>
    <hyperlink ref="D99" r:id="rId65" tooltip="5905130008528_1.jpg" display="http://ean.gdd.pl/gallery/5905130008528_1.jpg" xr:uid="{73793BE5-1565-41BB-863A-DE5B1E244263}"/>
    <hyperlink ref="D100" r:id="rId66" tooltip="5905130008733_1.jpg" display="http://ean.gdd.pl/gallery/5905130008733_1.jpg" xr:uid="{3DD1A1B5-03E1-4C02-8EFE-2A92A66BDB1A}"/>
    <hyperlink ref="D101" r:id="rId67" tooltip="5905130008740_1.jpg" display="http://ean.gdd.pl/gallery/5905130008740_1.jpg" xr:uid="{F72DA9B6-9F45-4EF2-BF23-F11ACF374E40}"/>
    <hyperlink ref="D102" r:id="rId68" tooltip="5905130008757_1.jpg" display="http://ean.gdd.pl/gallery/5905130008757_1.jpg" xr:uid="{75EA0AF7-BF4D-4C55-9190-47AF1A4DFCDD}"/>
    <hyperlink ref="D103" r:id="rId69" tooltip="5905130008764_1.jpg" display="http://ean.gdd.pl/gallery/5905130008764_1.jpg" xr:uid="{55A9A915-7695-4AA0-A9C0-9A9C88A90E9F}"/>
    <hyperlink ref="D107" r:id="rId70" tooltip="5905130008535_1.jpg" display="http://ean.gdd.pl/gallery/5905130008535_1.jpg" xr:uid="{CB29DB07-73EE-4A02-A048-087395030270}"/>
    <hyperlink ref="D108" r:id="rId71" tooltip="5905130008559_1.jpg" display="http://ean.gdd.pl/gallery/5905130008559_1.jpg" xr:uid="{45F29E51-D02A-44D9-A707-56D36435834D}"/>
    <hyperlink ref="D109" r:id="rId72" tooltip="5905130008566_1.jpg" display="http://ean.gdd.pl/gallery/5905130008566_1.jpg" xr:uid="{BA7A4477-4E58-4091-9FB7-3DC326ECA6D7}"/>
    <hyperlink ref="D110" r:id="rId73" tooltip="5905130008573_1.jpg" display="http://ean.gdd.pl/gallery/5905130008573_1.jpg" xr:uid="{1F8F1886-CE0F-4641-9249-C5958CDE60A2}"/>
    <hyperlink ref="D111" r:id="rId74" tooltip="5905130008580_1.jpg" display="http://ean.gdd.pl/gallery/5905130008580_1.jpg" xr:uid="{7AA64451-577E-4A01-B8AA-3DF9CA1BA269}"/>
    <hyperlink ref="D112" r:id="rId75" tooltip="5905130008658_1.jpg" display="http://ean.gdd.pl/gallery/5905130008658_1.jpg" xr:uid="{297F7132-942D-43CD-AA32-966F14F55FBD}"/>
    <hyperlink ref="D113" r:id="rId76" tooltip="5905130008672_1.jpg" display="http://ean.gdd.pl/gallery/5905130008672_1.jpg" xr:uid="{2C4DFCA0-B0CA-4196-B98C-483F201CA2BD}"/>
    <hyperlink ref="D114" r:id="rId77" tooltip="5905130008689_1.jpg" display="http://ean.gdd.pl/gallery/5905130008689_1.jpg" xr:uid="{4817943C-1DCF-40A1-BABD-5D337C2474DA}"/>
    <hyperlink ref="D115" r:id="rId78" tooltip="5905130008696_1.jpg" display="http://ean.gdd.pl/gallery/5905130008696_1.jpg" xr:uid="{3693B8CF-E6B7-42FA-AD67-3E8902273929}"/>
    <hyperlink ref="D116" r:id="rId79" tooltip="5905130008795_1.jpg" display="http://ean.gdd.pl/gallery/5905130008795_1.jpg" xr:uid="{BE3AB52E-3E8B-4055-8846-A94B725C8311}"/>
    <hyperlink ref="D117" r:id="rId80" tooltip="5905130008825_1.jpg" display="http://ean.gdd.pl/gallery/5905130008825_1.jpg" xr:uid="{B662CE76-AC15-47B4-96D6-A7088E48F7FE}"/>
    <hyperlink ref="D120" r:id="rId81" tooltip="5905130038617_1.jpg" display="http://ean.gdd.pl/gallery/5905130038617_1.jpg" xr:uid="{615C95E3-A038-44B3-A75B-15A4F6ABAF0C}"/>
    <hyperlink ref="D121" r:id="rId82" tooltip="5905130038679_1.jpg" display="http://ean.gdd.pl/gallery/5905130038679_1.jpg" xr:uid="{C53D5F8F-75B4-439D-A84C-FC2160AD6DF0}"/>
    <hyperlink ref="D122" r:id="rId83" tooltip="5905130038631_1.jpg" display="http://ean.gdd.pl/gallery/5905130038631_1.jpg" xr:uid="{7C1A629B-E69C-45F4-9A67-B8C363528319}"/>
    <hyperlink ref="D67" r:id="rId84" tooltip="5905130040887_1.jpg" display="http://ean.gdd.pl/gallery/5905130040887_1.jpg" xr:uid="{5E3E3C90-3700-4992-ABEF-B5246F87EFD1}"/>
    <hyperlink ref="D68" r:id="rId85" tooltip="5905130040863_1.jpg" display="http://ean.gdd.pl/gallery/5905130040863_1.jpg" xr:uid="{39E3A4B1-625C-422A-9E99-D0B5B2D36D71}"/>
    <hyperlink ref="D69" r:id="rId86" tooltip="5905130040924_1.jpg" display="http://ean.gdd.pl/gallery/5905130040924_1.jpg" xr:uid="{F760C862-5C48-4629-840B-B64F79F0F69E}"/>
    <hyperlink ref="D70" r:id="rId87" tooltip="5905130040900_1.jpg" display="http://ean.gdd.pl/gallery/5905130040900_1.jpg" xr:uid="{3D29BF0B-75E4-40A7-B278-15C46FC18E46}"/>
    <hyperlink ref="D71" r:id="rId88" tooltip="5905130041082_1.jpg" display="http://ean.gdd.pl/gallery/5905130041082_1.jpg" xr:uid="{9150379B-DE2A-47C9-856D-40E954315FD0}"/>
    <hyperlink ref="D72" r:id="rId89" tooltip="5905130041068_1.jpg" display="http://ean.gdd.pl/gallery/5905130041068_1.jpg" xr:uid="{476DED48-7FBD-43F9-B2D0-8894973A20BA}"/>
    <hyperlink ref="D52" r:id="rId90" tooltip="5902979002540_1.jpg" display="http://ean.gdd.pl/gallery/5902979002540_1.jpg" xr:uid="{B1643316-43C0-4AA7-841E-AC8C1B766A94}"/>
    <hyperlink ref="D53" r:id="rId91" tooltip="5902979002557_1.jpg" display="http://ean.gdd.pl/gallery/5902979002557_1.jpg" xr:uid="{F35F5449-9BFA-45F8-912A-2798F0C49828}"/>
    <hyperlink ref="D54" r:id="rId92" tooltip="5902979002533_1.jpg" display="http://ean.gdd.pl/gallery/5902979002533_1.jpg" xr:uid="{32455DAE-6AA7-4C0B-9EA1-56FBF3101158}"/>
    <hyperlink ref="D50" r:id="rId93" tooltip="5905130005138_1.jpg" display="http://ean.gdd.pl/gallery/5905130005138_1.jpg" xr:uid="{B9924CF9-C1EA-40AA-B4A8-A3F1EBEF656C}"/>
    <hyperlink ref="D51" r:id="rId94" tooltip="5902979002502_1.jpg" display="http://ean.gdd.pl/gallery/5902979002502_1.jpg" xr:uid="{7CC9AA56-0A16-4322-9D2C-E24E61B4D83B}"/>
    <hyperlink ref="D247" r:id="rId95" tooltip="4007817088951_1.jpg" display="http://ean.gdd.pl/gallery/4007817088951_1.jpg" xr:uid="{2E9003D7-CB0E-42E6-890A-9BFCE594EB93}"/>
    <hyperlink ref="D248" r:id="rId96" tooltip="4007817054673_1.jpg" display="http://ean.gdd.pl/gallery/4007817054673_1.jpg" xr:uid="{3CD4FF11-708D-44BF-9BB9-6BC93CC88EE6}"/>
    <hyperlink ref="D249" r:id="rId97" tooltip="4007817039694_1.jpg" display="http://ean.gdd.pl/gallery/4007817039694_1.jpg" xr:uid="{9B36EE72-7855-4600-B608-F6E6C1F2FD89}"/>
    <hyperlink ref="D250" r:id="rId98" tooltip="5905130039683_1.jpg" display="http://ean.gdd.pl/gallery/5905130039683_1.jpg" xr:uid="{801BE8BF-20F5-4AEF-8372-E0EDC019E280}"/>
    <hyperlink ref="D251" r:id="rId99" tooltip="4007817015544_1.jpg" display="http://ean.gdd.pl/gallery/4007817015544_1.jpg" xr:uid="{4F394B17-ECCC-4563-8A35-610053299BE6}"/>
    <hyperlink ref="D258" r:id="rId100" tooltip="5905130039676_1.jpg" display="http://ean.gdd.pl/gallery/5905130039676_1.jpg" xr:uid="{0C178A36-8B8B-4736-A37F-3FD915FA349B}"/>
    <hyperlink ref="D273" r:id="rId101" tooltip="4007817330715_1.jpg" display="http://ean.gdd.pl/gallery/4007817330715_1.jpg" xr:uid="{397FBABB-19C9-4113-AF34-0874234D1928}"/>
    <hyperlink ref="D274" r:id="rId102" tooltip="4007817330722_1.jpg" display="http://ean.gdd.pl/gallery/4007817330722_1.jpg" xr:uid="{AA3EB29C-6603-483D-B039-11D44324E029}"/>
    <hyperlink ref="D275" r:id="rId103" tooltip="4007817077214_1.jpg" display="http://ean.gdd.pl/gallery/4007817077214_1.jpg" xr:uid="{EB73D75F-B6E9-460C-9FD5-F94B7A9E20BB}"/>
    <hyperlink ref="D276" r:id="rId104" tooltip="4007817087442_1.jpg" display="http://ean.gdd.pl/gallery/4007817087442_1.jpg" xr:uid="{FFCA6CFA-983C-43D2-A953-47BD391EABA0}"/>
    <hyperlink ref="D294" r:id="rId105" tooltip="4007817087985_1.jpg" display="http://ean.gdd.pl/gallery/4007817087985_1.jpg" xr:uid="{FE4F0CD6-7653-4A0F-B08E-0151204B9F29}"/>
    <hyperlink ref="D295" r:id="rId106" tooltip="4007817434260_1.jpg" display="http://ean.gdd.pl/gallery/4007817434260_1.jpg" xr:uid="{DB6623A6-DA43-4C73-B574-AC71AC1BBC82}"/>
    <hyperlink ref="D301" r:id="rId107" tooltip="4007817039731_1.jpg" display="http://ean.gdd.pl/gallery/4007817039731_1.jpg" xr:uid="{F7FF7B01-5299-44A4-A11B-6F64229D435B}"/>
    <hyperlink ref="D303" r:id="rId108" tooltip="4007817039724_1.jpg" display="http://ean.gdd.pl/gallery/4007817039724_1.jpg" xr:uid="{2724ECAD-AD28-453C-AC8F-85CB50111037}"/>
    <hyperlink ref="D305" r:id="rId109" tooltip="4007817063699_1.jpg" display="http://ean.gdd.pl/gallery/4007817063699_1.jpg" xr:uid="{3B66886F-0682-4C67-9FD4-542DD779004D}"/>
    <hyperlink ref="D306" r:id="rId110" tooltip="4007817069196_1.jpg" display="http://ean.gdd.pl/gallery/4007817069196_1.jpg" xr:uid="{7C41E6D9-B5FC-4471-A904-54BEE85A5F8E}"/>
    <hyperlink ref="D307" r:id="rId111" tooltip="4007817069226_1.jpg" display="http://ean.gdd.pl/gallery/4007817069226_1.jpg" xr:uid="{907EC66B-7384-4F23-8ABB-200FCA4A77BB}"/>
    <hyperlink ref="D313" r:id="rId112" tooltip="4007817805176_1.jpg" display="http://ean.gdd.pl/gallery/4007817805176_1.jpg" xr:uid="{EA5EC253-1FD2-40E1-BD37-DA08A4D468F9}"/>
    <hyperlink ref="D314" r:id="rId113" tooltip="4007817805183_1.jpg" display="http://ean.gdd.pl/gallery/4007817805183_1.jpg" xr:uid="{7B72DA78-092A-41CF-9DE5-ED6B90D0B01D}"/>
    <hyperlink ref="D210" r:id="rId114" tooltip="6941255143323_1.jpg" display="http://ean.gdd.pl/gallery/6941255143323_1.jpg" xr:uid="{A9D3F756-CE37-478A-92AE-392952040ED8}"/>
    <hyperlink ref="D216" r:id="rId115" tooltip="6941600170448_1.jpg" display="http://ean.gdd.pl/gallery/6941600170448_1.jpg" xr:uid="{8863AE6F-980D-4A83-B0E6-3325671E6C22}"/>
    <hyperlink ref="D235" r:id="rId116" tooltip="6941255190983_1.jpg" display="http://ean.gdd.pl/gallery/6941255190983_1.jpg" xr:uid="{E7084766-595C-4795-AC5E-162B2108942C}"/>
    <hyperlink ref="D243" r:id="rId117" tooltip="6941255104737_1.jpg" display="http://ean.gdd.pl/gallery/6941255104737_1.jpg" xr:uid="{F007FB90-C047-4DB6-BD71-0AAAF8C9A349}"/>
    <hyperlink ref="D244" r:id="rId118" tooltip="6941255104676_1.jpg" display="http://ean.gdd.pl/gallery/6941255104676_1.jpg" xr:uid="{8ADBE4A3-D9A4-4662-B4B7-8904A3B6C7CA}"/>
    <hyperlink ref="D217" r:id="rId119" tooltip="5902979007729_1.jpg" display="http://ean.gdd.pl/gallery/5902979007729_1.jpg" xr:uid="{B0DDEE90-7F2B-4F87-A4E0-F333647164A8}"/>
    <hyperlink ref="D239" r:id="rId120" tooltip="6941600171223_1.jpg" display="http://ean.gdd.pl/gallery/6941600171223_1.jpg" xr:uid="{5D3C0511-8AC5-4D05-906A-D1C60AB36011}"/>
    <hyperlink ref="D207" r:id="rId121" tooltip="6925282219725_1.jpg" display="http://ean.gdd.pl/gallery/6925282219725_1.jpg" xr:uid="{5BD1ED95-59B1-4801-BD5D-303643F7B1F4}"/>
    <hyperlink ref="D208" r:id="rId122" tooltip="6941458362040_1.jpg" display="http://ean.gdd.pl/gallery/6941458362040_1.jpg" xr:uid="{896FB8CC-3319-4A39-8DC7-C9933D2C7D8B}"/>
    <hyperlink ref="D214" r:id="rId123" tooltip="5905130041617_1.jpg" display="http://ean.gdd.pl/gallery/5905130041617_1.jpg" xr:uid="{E548972A-BF8D-46EE-977B-AD4C549C1711}"/>
    <hyperlink ref="D219" r:id="rId124" tooltip="6947503719807_1.jpg" display="http://ean.gdd.pl/gallery/6947503719807_1.jpg" xr:uid="{F983C96F-1CD6-44B6-BD2E-3F997E11138E}"/>
    <hyperlink ref="D220" r:id="rId125" tooltip="6953787344123_1.jpg" display="http://ean.gdd.pl/gallery/6953787344123_1.jpg" xr:uid="{7820DA17-4803-499C-9326-0C18DAE407E4}"/>
    <hyperlink ref="D221" r:id="rId126" tooltip="6953787344116_1.jpg" display="http://ean.gdd.pl/gallery/6953787344116_1.jpg" xr:uid="{6D42680E-4194-489D-A4A4-C0BE3AAF428D}"/>
    <hyperlink ref="D222" r:id="rId127" tooltip="6953787344093_1.jpg" display="http://ean.gdd.pl/gallery/6953787344093_1.jpg" xr:uid="{C818204A-7E7E-40B0-9037-D534470274DD}"/>
    <hyperlink ref="D223" r:id="rId128" tooltip="5905130041631_1.jpg" display="http://ean.gdd.pl/gallery/5905130041631_1.jpg" xr:uid="{5600F576-575B-44C8-AE74-AB3E236015CE}"/>
    <hyperlink ref="D234" r:id="rId129" tooltip="6941025178913_1.jpg" display="http://ean.gdd.pl/gallery/6941025178913_1.jpg" xr:uid="{8499DF5F-0483-4FDE-B444-F3E4623633C7}"/>
    <hyperlink ref="D236" r:id="rId130" tooltip="6941458316760_1.jpg" display="http://ean.gdd.pl/gallery/6941458316760_1.jpg" xr:uid="{520C0CE4-BDAD-4268-AEA8-E8AF6B8176E6}"/>
    <hyperlink ref="D138" r:id="rId131" tooltip="4024526001057_1.jpg" display="http://ean.gdd.pl/gallery/4024526001057_1.jpg" xr:uid="{CC413337-CCA6-48AD-875A-BC69362E19DF}"/>
    <hyperlink ref="D139" r:id="rId132" tooltip="4024526001040_1.jpg" display="http://ean.gdd.pl/gallery/4024526001040_1.jpg" xr:uid="{10337248-89F4-47A3-9D53-1DC4E8DC771F}"/>
    <hyperlink ref="D140" r:id="rId133" tooltip="4024526001064_1.jpg" display="http://ean.gdd.pl/gallery/4024526001064_1.jpg" xr:uid="{0C830B75-FE75-4499-994E-2B9CC7E8EBF6}"/>
    <hyperlink ref="D142" r:id="rId134" tooltip="4024526000289_1.jpg" display="http://ean.gdd.pl/gallery/4024526000289_1.jpg" xr:uid="{FBE69601-8DED-409D-81BC-12E44502F05C}"/>
    <hyperlink ref="D144" r:id="rId135" tooltip="4024526000272_1.jpg" display="http://ean.gdd.pl/gallery/4024526000272_1.jpg" xr:uid="{50AA69A8-D20A-447B-984C-9A3623A89A49}"/>
    <hyperlink ref="D145" r:id="rId136" tooltip="4024526000371_1.jpg" display="http://ean.gdd.pl/gallery/4024526000371_1.jpg" xr:uid="{009CBF0C-401C-429D-B6F6-3010495693ED}"/>
    <hyperlink ref="D146" r:id="rId137" tooltip="4024526001378_1.jpg" display="http://ean.gdd.pl/gallery/4024526001378_1.jpg" xr:uid="{CCFA0DA0-F65E-44A2-A3B0-6BDB00B5BD1E}"/>
    <hyperlink ref="D147" r:id="rId138" tooltip="4024526001101_1.jpg" display="http://ean.gdd.pl/gallery/4024526001101_1.jpg" xr:uid="{265518BD-61B2-44DD-AF93-D891C66D5581}"/>
    <hyperlink ref="D148" r:id="rId139" tooltip="4024526001118_1.jpg" display="http://ean.gdd.pl/gallery/4024526001118_1.jpg" xr:uid="{2984D239-D6F4-42C1-815C-16BCFA22ACE4}"/>
    <hyperlink ref="D149" r:id="rId140" tooltip="4024526001507_1.jpg" display="http://ean.gdd.pl/gallery/4024526001507_1.jpg" xr:uid="{740CDC28-982A-477F-9336-365E702BD7F4}"/>
    <hyperlink ref="D189" r:id="rId141" tooltip="5906714895800_1.jpg" display="http://ean.gdd.pl/gallery/5906714895800_1.jpg" xr:uid="{698D013F-45B0-478D-9731-5C7F7B95DA63}"/>
    <hyperlink ref="D190" r:id="rId142" tooltip="5906714895978_1.jpg" display="http://ean.gdd.pl/gallery/5906714895978_1.jpg" xr:uid="{D0D9C7F6-7F9F-483D-9E14-6A3CF26F5077}"/>
    <hyperlink ref="D191" r:id="rId143" tooltip="5906714896036_1.jpg" display="http://ean.gdd.pl/gallery/5906714896036_1.jpg" xr:uid="{A3004B91-41BC-403F-A907-74C651469BA5}"/>
    <hyperlink ref="D192" r:id="rId144" tooltip="5903041010098_1.jpg" display="http://ean.gdd.pl/gallery/5903041010098_1.jpg" xr:uid="{8E55E8C0-31C8-4FEF-BFA2-4A82BCCE3E09}"/>
    <hyperlink ref="D193" r:id="rId145" tooltip="5903041010050_1.jpg" display="http://ean.gdd.pl/gallery/5903041010050_1.jpg" xr:uid="{6D70397B-C9F0-48D1-A234-23F277FFD336}"/>
    <hyperlink ref="D194" r:id="rId146" tooltip="5903041010074_1.jpg" display="http://ean.gdd.pl/gallery/5903041010074_1.jpg" xr:uid="{F0A751A4-2F9D-48F2-95D5-BD36D6C89719}"/>
    <hyperlink ref="D195" r:id="rId147" tooltip="5903041010067_1.jpg" display="http://ean.gdd.pl/gallery/5903041010067_1.jpg" xr:uid="{BFB8DE53-0FD5-4199-9215-48E26C4F6D4D}"/>
    <hyperlink ref="D196" r:id="rId148" tooltip="5903041010081_1.jpg" display="http://ean.gdd.pl/gallery/5903041010081_1.jpg" xr:uid="{FFAB3147-E967-4BE1-A0BC-2D5515CDAA7D}"/>
    <hyperlink ref="D197" r:id="rId149" tooltip="5903041010425_1.jpg" display="http://ean.gdd.pl/gallery/5903041010425_1.jpg" xr:uid="{FE6D6EB8-C893-4D25-95E6-78702D8F2FCA}"/>
    <hyperlink ref="D198" r:id="rId150" tooltip="5903041010470_1.jpg" display="http://ean.gdd.pl/gallery/5903041010470_1.jpg" xr:uid="{7ABAF49D-F222-4EEC-8D6F-4E05E2DED8CA}"/>
    <hyperlink ref="D199" r:id="rId151" tooltip="5903041010722_1.jpg" display="http://ean.gdd.pl/gallery/5903041010722_1.jpg" xr:uid="{C4A09AD2-D5AB-4610-8C31-2CB60B21A7DB}"/>
    <hyperlink ref="D200" r:id="rId152" tooltip="5903041010715_1.jpg" display="http://ean.gdd.pl/gallery/5903041010715_1.jpg" xr:uid="{B867C46E-FF84-43B4-8AEF-C7F0E6D890FB}"/>
    <hyperlink ref="D201" r:id="rId153" tooltip="5903041010814_1.jpg" display="http://ean.gdd.pl/gallery/5903041010814_1.jpg" xr:uid="{8D7F0F13-FC11-4883-93E3-6EACCC013AF4}"/>
    <hyperlink ref="D202" r:id="rId154" tooltip="5903041010708_1.jpg" display="http://ean.gdd.pl/gallery/5903041010708_1.jpg" xr:uid="{7EAAD916-2775-4CA2-A58A-FDAE6D7C2DDC}"/>
    <hyperlink ref="D203" r:id="rId155" tooltip="5903041010692_1.jpg" display="http://ean.gdd.pl/gallery/5903041010692_1.jpg" xr:uid="{6FD302C2-927E-4D83-81BD-E6B62CEFC35A}"/>
    <hyperlink ref="D204" r:id="rId156" tooltip="5903041010845_1.jpg" display="http://ean.gdd.pl/gallery/5903041010845_1.jpg" xr:uid="{543F2E15-7F9F-416C-A9E4-976DA15BC642}"/>
    <hyperlink ref="D205" r:id="rId157" tooltip="5903041010838_1.jpg" display="http://ean.gdd.pl/gallery/5903041010838_1.jpg" xr:uid="{C6E25AEB-04CD-4243-ADCC-65BD3551D2EC}"/>
    <hyperlink ref="D206" r:id="rId158" tooltip="5903041010463_1.jpg" display="http://ean.gdd.pl/gallery/5903041010463_1.jpg" xr:uid="{65C8C78F-51ED-405B-9F2D-B433A1722305}"/>
    <hyperlink ref="D152" r:id="rId159" tooltip="5903041010104_1.jpg" display="http://ean.gdd.pl/gallery/5903041010104_1.jpg" xr:uid="{B2091389-A4DF-46CB-B5A1-DF62FF5DCDDB}"/>
    <hyperlink ref="D153" r:id="rId160" tooltip="5903041010111_1.jpg" display="http://ean.gdd.pl/gallery/5903041010111_1.jpg" xr:uid="{0223900B-6749-450A-ADCC-A4E4E160D588}"/>
    <hyperlink ref="D154" r:id="rId161" tooltip="5903041010128_1.jpg" display="http://ean.gdd.pl/gallery/5903041010128_1.jpg" xr:uid="{1C4A9706-848A-4538-99B0-04E0E166EFA9}"/>
    <hyperlink ref="D155" r:id="rId162" tooltip="5903041010180_1.jpg" display="http://ean.gdd.pl/gallery/5903041010180_1.jpg" xr:uid="{8A6A33DC-C1EE-46E5-91C1-7F8E272CEB24}"/>
    <hyperlink ref="D161" r:id="rId163" tooltip="5903041010678_1.jpg" display="http://ean.gdd.pl/gallery/5903041010678_1.jpg" xr:uid="{2BAB636B-40CB-459E-B6CB-71F714D06F2A}"/>
    <hyperlink ref="D171" r:id="rId164" tooltip="5906714489665_1.jpg" display="http://ean.gdd.pl/gallery/5906714489665_1.jpg" xr:uid="{374F0DC1-1782-440F-AFD6-0A266CC3B466}"/>
    <hyperlink ref="D172" r:id="rId165" tooltip="5904292460304_1.jpg" display="http://ean.gdd.pl/gallery/5904292460304_1.jpg" xr:uid="{4C567E78-8DB6-46B6-871B-C05336230E14}"/>
    <hyperlink ref="D173" r:id="rId166" tooltip="5906714489856_1.jpg" display="http://ean.gdd.pl/gallery/5906714489856_1.jpg" xr:uid="{ECCEB6A4-3B6D-490F-921B-EBA743EF3A28}"/>
    <hyperlink ref="D175" r:id="rId167" tooltip="5903041010739_1.jpg" display="http://ean.gdd.pl/gallery/5903041010739_1.jpg" xr:uid="{7B1AB87F-7419-45D5-BCF9-B0775E7BA1D1}"/>
    <hyperlink ref="D176" r:id="rId168" tooltip="5903041010753_1.jpg" display="http://ean.gdd.pl/gallery/5903041010753_1.jpg" xr:uid="{E349F259-5CAB-4D72-A836-4C943CE185AA}"/>
    <hyperlink ref="D177" r:id="rId169" tooltip="5903041010760_1.jpg" display="http://ean.gdd.pl/gallery/5903041010760_1.jpg" xr:uid="{B0E0B0F1-4F06-4FE6-A86D-D461C515F188}"/>
    <hyperlink ref="D182" r:id="rId170" tooltip="9788360162453_1.jpg" display="http://ean.gdd.pl/gallery/9788360162453_1.jpg" xr:uid="{97478D43-328C-485A-B046-A294CAD92ACC}"/>
    <hyperlink ref="D183" r:id="rId171" tooltip="9788360162552_1.jpg" display="http://ean.gdd.pl/gallery/9788360162552_1.jpg" xr:uid="{C98A28B8-BEFE-467A-8CD8-A0DD4667D66B}"/>
    <hyperlink ref="D184" r:id="rId172" tooltip="9788360162507_1.jpg" display="http://ean.gdd.pl/gallery/9788360162507_1.jpg" xr:uid="{DFAD1EAF-E42E-45DE-93A2-E408D312245B}"/>
    <hyperlink ref="D185" r:id="rId173" tooltip="9788360162989_1.jpg" display="http://ean.gdd.pl/gallery/9788360162989_1.jpg" xr:uid="{78BD5775-C252-4FA3-87AB-F544160F4407}"/>
    <hyperlink ref="D166" r:id="rId174" tooltip="9788360162873_1.jpg" display="http://ean.gdd.pl/gallery/9788360162873_1.jpg" xr:uid="{355F8FA9-FF94-4EB9-80A9-A3D21E1D96C5}"/>
    <hyperlink ref="D167" r:id="rId175" tooltip="9788360162866_1.jpg" display="http://ean.gdd.pl/gallery/9788360162866_1.jpg" xr:uid="{04B6BA82-1A87-491A-BC5C-C68577D4258D}"/>
    <hyperlink ref="D168" r:id="rId176" tooltip="9788360162835_1.jpg" display="http://ean.gdd.pl/gallery/9788360162835_1.jpg" xr:uid="{5B8785BB-1416-49E1-803A-F47665A80B75}"/>
    <hyperlink ref="D169" r:id="rId177" tooltip="9788360162927_1.jpg" display="http://ean.gdd.pl/gallery/9788360162927_1.jpg" xr:uid="{5F6E97AF-5307-4937-85EE-3AA7DDADBB72}"/>
    <hyperlink ref="D170" r:id="rId178" tooltip="9788360162842_1.jpg" display="http://ean.gdd.pl/gallery/9788360162842_1.jpg" xr:uid="{8BA71704-5C0A-44A1-B09A-D175B83A7267}"/>
    <hyperlink ref="D156" r:id="rId179" tooltip="5903041010272_1.jpg" display="http://ean.gdd.pl/gallery/5903041010272_1.jpg" xr:uid="{BCC2CA8B-9651-4236-BD26-AC65A5DCF61C}"/>
    <hyperlink ref="D157" r:id="rId180" tooltip="5903041010289_1.jpg" display="http://ean.gdd.pl/gallery/5903041010289_1.jpg" xr:uid="{CF3CC59D-304F-4BA6-8760-44A996F63B7F}"/>
    <hyperlink ref="D158" r:id="rId181" tooltip="5903041010296_1.jpg" display="http://ean.gdd.pl/gallery/5903041010296_1.jpg" xr:uid="{3A04EC8C-FEBD-4AE5-97FD-11CE1507B37E}"/>
    <hyperlink ref="D119" r:id="rId182" tooltip="5905130038969_1.jpg" display="http://ean.gdd.pl/gallery/5905130038969_1.jpg" xr:uid="{DBC6C921-A9EC-4AFB-9D38-77B09193BC89}"/>
    <hyperlink ref="D12" r:id="rId183" tooltip="5902979002816_1.jpg" display="http://ean.gdd.pl/gallery/5902979002816_1.jpg" xr:uid="{C09A0FE8-3104-4641-B712-0F407CE7AE47}"/>
    <hyperlink ref="D335" r:id="rId184" tooltip="5902979009051_1.jpg" display="http://ean.gdd.pl/gallery/5902979009051_1.jpg" xr:uid="{620AAFB9-1C15-4456-BAB5-22B22A62CC9E}"/>
    <hyperlink ref="D336" r:id="rId185" tooltip="5902979009068_1.jpg" display="http://ean.gdd.pl/gallery/5902979009068_1.jpg" xr:uid="{CDA2A9C2-55F1-43E0-BEB7-4E2C4E138874}"/>
    <hyperlink ref="D337" r:id="rId186" tooltip="5902979009075_1.jpg" display="http://ean.gdd.pl/gallery/5902979009075_1.jpg" xr:uid="{2442CC1E-ECA3-4204-A452-C44D183C9245}"/>
    <hyperlink ref="D332" r:id="rId187" tooltip="5902979009259_1.jpg" display="http://ean.gdd.pl/gallery/5902979009259_1.jpg" xr:uid="{19928077-AB07-4872-8946-F12E5803FAF4}"/>
    <hyperlink ref="D333" r:id="rId188" tooltip="5902979009266_1.jpg" display="http://ean.gdd.pl/gallery/5902979009266_1.jpg" xr:uid="{3071ED4F-CCAD-43EF-96EE-C201C13F9F3D}"/>
    <hyperlink ref="D334" r:id="rId189" tooltip="5902979009273_1.jpg" display="http://ean.gdd.pl/gallery/5902979009273_1.jpg" xr:uid="{F829F359-824F-4DC5-91A7-E459EE20D539}"/>
    <hyperlink ref="D329" r:id="rId190" tooltip="5902979009150_1.jpg" display="http://ean.gdd.pl/gallery/5902979009150_1.jpg" xr:uid="{E061F0B3-3859-474C-A62E-65B8BE0A0F9D}"/>
    <hyperlink ref="D330" r:id="rId191" tooltip="5902979009167_1.jpg" display="http://ean.gdd.pl/gallery/5902979009167_1.jpg" xr:uid="{3DEB4E47-28CC-4002-A44D-3A060335301D}"/>
    <hyperlink ref="D331" r:id="rId192" tooltip="5902979009174_1.jpg" display="http://ean.gdd.pl/gallery/5902979009174_1.jpg" xr:uid="{A5E6E285-C2CF-4D16-BEB9-FA6DDCE20280}"/>
  </hyperlinks>
  <pageMargins left="0.70866141732283472" right="0.70866141732283472" top="0.74803149606299213" bottom="0.74803149606299213" header="0.31496062992125984" footer="0.31496062992125984"/>
  <pageSetup paperSize="9" scale="27" fitToHeight="0" orientation="portrait" r:id="rId193"/>
  <headerFooter>
    <oddFooter>&amp;L&amp;G&amp;CStrona &amp;P z &amp;N&amp;R&amp;G</oddFooter>
  </headerFooter>
  <drawing r:id="rId194"/>
  <legacyDrawing r:id="rId195"/>
  <legacyDrawingHF r:id="rId19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197" name="Check Box 1">
              <controlPr defaultSize="0" autoFill="0" autoLine="0" autoPict="0" macro="[0]!PodgladTwOff">
                <anchor moveWithCells="1">
                  <from>
                    <xdr:col>16</xdr:col>
                    <xdr:colOff>30480</xdr:colOff>
                    <xdr:row>1</xdr:row>
                    <xdr:rowOff>7620</xdr:rowOff>
                  </from>
                  <to>
                    <xdr:col>16</xdr:col>
                    <xdr:colOff>1546860</xdr:colOff>
                    <xdr:row>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198" name="Button 2">
              <controlPr defaultSize="0" print="0" autoFill="0" autoPict="0" macro="[0]!SortujMarka">
                <anchor moveWithCells="1" sizeWithCells="1">
                  <from>
                    <xdr:col>1</xdr:col>
                    <xdr:colOff>60960</xdr:colOff>
                    <xdr:row>8</xdr:row>
                    <xdr:rowOff>22860</xdr:rowOff>
                  </from>
                  <to>
                    <xdr:col>1</xdr:col>
                    <xdr:colOff>1021080</xdr:colOff>
                    <xdr:row>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199" name="Button 3">
              <controlPr defaultSize="0" print="0" autoFill="0" autoPict="0" macro="[0]!SortujKategoria">
                <anchor moveWithCells="1" sizeWithCells="1">
                  <from>
                    <xdr:col>18</xdr:col>
                    <xdr:colOff>312420</xdr:colOff>
                    <xdr:row>8</xdr:row>
                    <xdr:rowOff>7620</xdr:rowOff>
                  </from>
                  <to>
                    <xdr:col>18</xdr:col>
                    <xdr:colOff>1280160</xdr:colOff>
                    <xdr:row>8</xdr:row>
                    <xdr:rowOff>236220</xdr:rowOff>
                  </to>
                </anchor>
              </controlPr>
            </control>
          </mc:Choice>
        </mc:AlternateContent>
      </controls>
    </mc:Choice>
  </mc:AlternateContent>
  <tableParts count="1">
    <tablePart r:id="rId20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24</vt:i4>
      </vt:variant>
    </vt:vector>
  </HeadingPairs>
  <TitlesOfParts>
    <vt:vector size="28" baseType="lpstr">
      <vt:lpstr>Config</vt:lpstr>
      <vt:lpstr>Instrukcja</vt:lpstr>
      <vt:lpstr>Cennik 2025</vt:lpstr>
      <vt:lpstr>WYPRZEDAŻ 2025</vt:lpstr>
      <vt:lpstr>'WYPRZEDAŻ 2025'!colEan</vt:lpstr>
      <vt:lpstr>colEan</vt:lpstr>
      <vt:lpstr>'WYPRZEDAŻ 2025'!colEANsJM</vt:lpstr>
      <vt:lpstr>colEANsJM</vt:lpstr>
      <vt:lpstr>'Cennik 2025'!colMarka</vt:lpstr>
      <vt:lpstr>'WYPRZEDAŻ 2025'!colMarka</vt:lpstr>
      <vt:lpstr>'Cennik 2025'!colSymbol</vt:lpstr>
      <vt:lpstr>'WYPRZEDAŻ 2025'!colSymbol</vt:lpstr>
      <vt:lpstr>'Cennik 2025'!Obszar_wydruku</vt:lpstr>
      <vt:lpstr>'WYPRZEDAŻ 2025'!Obszar_wydruku</vt:lpstr>
      <vt:lpstr>'Cennik 2025'!RABAT</vt:lpstr>
      <vt:lpstr>'WYPRZEDAŻ 2025'!RABAT</vt:lpstr>
      <vt:lpstr>rngFolderZapisuJpg</vt:lpstr>
      <vt:lpstr>'Cennik 2025'!rngIlosc</vt:lpstr>
      <vt:lpstr>'WYPRZEDAŻ 2025'!rngIlosc</vt:lpstr>
      <vt:lpstr>rngMarkaSort</vt:lpstr>
      <vt:lpstr>'Cennik 2025'!rngWartosc</vt:lpstr>
      <vt:lpstr>'WYPRZEDAŻ 2025'!rngWartosc</vt:lpstr>
      <vt:lpstr>'Cennik 2025'!rngWylaczPodgladTW</vt:lpstr>
      <vt:lpstr>'WYPRZEDAŻ 2025'!rngWylaczPodgladTW</vt:lpstr>
      <vt:lpstr>'Cennik 2025'!rowNagl</vt:lpstr>
      <vt:lpstr>'WYPRZEDAŻ 2025'!rowNagl</vt:lpstr>
      <vt:lpstr>'Cennik 2025'!Tytuły_wydruku</vt:lpstr>
      <vt:lpstr>'WYPRZEDAŻ 2025'!Tytuły_wydruku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GDD Cennik/zamówienie z podglądem towarów.</dc:title>
  <dc:creator>Maciej Gulba</dc:creator>
  <cp:keywords>aktualizacja_20210304</cp:keywords>
  <cp:lastModifiedBy>Maciej Gulba</cp:lastModifiedBy>
  <cp:lastPrinted>2023-12-19T09:24:56Z</cp:lastPrinted>
  <dcterms:created xsi:type="dcterms:W3CDTF">2021-02-04T15:41:51Z</dcterms:created>
  <dcterms:modified xsi:type="dcterms:W3CDTF">2025-07-10T10:25:50Z</dcterms:modified>
  <cp:category>GDD TW info v6.0</cp:category>
</cp:coreProperties>
</file>